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04 一宮市\"/>
    </mc:Choice>
  </mc:AlternateContent>
  <xr:revisionPtr revIDLastSave="0" documentId="13_ncr:1_{F40AA781-31EE-4D1A-975C-6A7DE239AB64}"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l="1"/>
  <c r="CO34" i="10"/>
  <c r="CO35" i="10" s="1"/>
  <c r="CO36" i="10" s="1"/>
</calcChain>
</file>

<file path=xl/sharedStrings.xml><?xml version="1.0" encoding="utf-8"?>
<sst xmlns="http://schemas.openxmlformats.org/spreadsheetml/2006/main" count="1124" uniqueCount="603">
  <si>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</si>
  <si>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</si>
  <si>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</si>
  <si>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</si>
  <si>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</si>
  <si>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</si>
  <si>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</si>
  <si>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</si>
  <si>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</si>
  <si>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</si>
  <si>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</si>
  <si>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</si>
  <si>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</si>
  <si>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</si>
  <si>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</si>
  <si>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</si>
  <si>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</si>
  <si>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</si>
  <si>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</si>
  <si>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</si>
  <si>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</si>
  <si>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</si>
  <si>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</si>
  <si>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</si>
  <si>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</si>
  <si>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</si>
  <si>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</si>
  <si>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</si>
  <si>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</si>
  <si>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</si>
  <si>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</si>
  <si>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</si>
  <si>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</si>
  <si>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</si>
  <si>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</si>
  <si>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</si>
  <si>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</si>
  <si>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</si>
  <si>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</si>
  <si>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</si>
  <si>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</si>
  <si>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</si>
  <si>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</si>
  <si>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</si>
  <si>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</si>
  <si>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</si>
  <si>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</si>
  <si>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</si>
  <si>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</si>
  <si>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</si>
  <si>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</si>
  <si>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</si>
  <si>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</si>
  <si>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</si>
  <si>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</si>
  <si>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</si>
  <si>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</si>
  <si>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</si>
  <si>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</si>
  <si>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</si>
  <si>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</si>
  <si>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</si>
  <si>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</si>
  <si>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</si>
  <si>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</si>
  <si>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</si>
  <si>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</si>
  <si>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</si>
  <si>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</si>
  <si>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</si>
  <si>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</si>
  <si>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</si>
  <si>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</si>
  <si>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</si>
  <si>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</si>
  <si>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</si>
  <si>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</si>
  <si>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</si>
  <si>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</si>
  <si>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</si>
  <si>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</si>
  <si>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</si>
  <si>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</si>
  <si>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</si>
  <si>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</si>
  <si>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</si>
  <si>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</si>
  <si>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</si>
  <si>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</si>
  <si>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</si>
  <si>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</si>
  <si>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</si>
  <si>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</si>
  <si>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</si>
  <si>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</si>
  <si>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</si>
  <si>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</si>
  <si>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</si>
  <si>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</si>
  <si>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</si>
  <si>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</si>
  <si>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</si>
  <si>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</si>
  <si>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</si>
  <si>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</si>
  <si>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</si>
  <si>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</si>
  <si>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</si>
  <si>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</si>
  <si>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</si>
  <si>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</si>
  <si>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</si>
  <si>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</si>
  <si>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</si>
  <si>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</si>
  <si>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</si>
  <si>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</si>
  <si>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</si>
  <si>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</si>
  <si>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</si>
  <si>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</si>
  <si>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</si>
  <si>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</si>
  <si>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</si>
  <si>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</si>
  <si>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</si>
  <si>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</si>
  <si>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</si>
  <si>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</si>
  <si>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</si>
  <si>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</si>
  <si>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</si>
  <si>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</si>
  <si>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</si>
  <si>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</si>
  <si>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</si>
  <si>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</si>
  <si>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</si>
  <si>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</si>
  <si>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</si>
  <si>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</si>
  <si>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</si>
  <si>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</si>
  <si>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</si>
  <si>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</si>
  <si>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</si>
  <si>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</si>
  <si>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</si>
  <si>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</si>
  <si>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</si>
  <si>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</si>
  <si>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</si>
  <si>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</si>
  <si>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</si>
  <si>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</si>
  <si>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</si>
  <si>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</si>
  <si>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</si>
  <si>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</si>
  <si>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</si>
  <si>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</si>
  <si>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</si>
  <si>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</si>
  <si>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</si>
  <si>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</si>
  <si>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</si>
  <si>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</si>
  <si>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</si>
  <si>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</si>
  <si>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</si>
  <si>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</si>
  <si>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</si>
  <si>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</si>
  <si>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</si>
  <si>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</si>
  <si>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</si>
  <si>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</si>
  <si>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</si>
  <si>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</si>
  <si>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</si>
  <si>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</si>
  <si>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</si>
  <si>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</si>
  <si>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</si>
  <si>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</si>
  <si>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</si>
  <si>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</si>
  <si>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</si>
  <si>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</si>
  <si>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</si>
  <si>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</si>
  <si>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</si>
  <si>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</si>
  <si>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</si>
  <si>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</si>
  <si>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</si>
  <si>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</si>
  <si>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</si>
  <si>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</si>
  <si>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</si>
  <si>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</si>
  <si>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</si>
  <si>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</si>
  <si>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</si>
  <si>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</si>
  <si>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</si>
  <si>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</si>
  <si>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</si>
  <si>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</si>
  <si>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</si>
  <si>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</si>
  <si>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</si>
  <si>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愛知県一宮市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</si>
  <si>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</si>
  <si>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</si>
  <si>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</si>
  <si>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</si>
  <si>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</si>
  <si>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</si>
  <si>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</si>
  <si>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</si>
  <si>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</si>
  <si>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</si>
  <si>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</si>
  <si>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</si>
  <si>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</si>
  <si>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</si>
  <si>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</si>
  <si>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</si>
  <si>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</si>
  <si>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</si>
  <si>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</si>
  <si>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</si>
  <si>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</si>
  <si>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</si>
  <si>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</si>
  <si>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</si>
  <si>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</si>
  <si>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</si>
  <si>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</si>
  <si>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</si>
  <si>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</si>
  <si>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</si>
  <si>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</si>
  <si>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</si>
  <si>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</si>
  <si>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</si>
  <si>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</si>
  <si>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</si>
  <si>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</si>
  <si>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</si>
  <si>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</si>
  <si>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</si>
  <si>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</si>
  <si>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</si>
  <si>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</si>
  <si>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</si>
  <si>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</si>
  <si>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</si>
  <si>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</si>
  <si>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</si>
  <si>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</si>
  <si>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</si>
  <si>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</si>
  <si>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</si>
  <si>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</si>
  <si>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</si>
  <si>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</si>
  <si>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</si>
  <si>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</si>
  <si>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</si>
  <si>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</si>
  <si>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</si>
  <si>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</si>
  <si>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</si>
  <si>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</si>
  <si>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</si>
  <si>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</si>
  <si>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</si>
  <si>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</si>
  <si>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</si>
  <si>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</si>
  <si>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</si>
  <si>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</si>
  <si>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</si>
  <si>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</si>
  <si>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</si>
  <si>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</si>
  <si>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</si>
  <si>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</si>
  <si>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</si>
  <si>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</si>
  <si>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</si>
  <si>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</si>
  <si>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</si>
  <si>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</si>
  <si>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</si>
  <si>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</si>
  <si>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</si>
  <si>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</si>
  <si>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</si>
  <si>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</si>
  <si>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</si>
  <si>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</si>
  <si>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</si>
  <si>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</si>
  <si>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</si>
  <si>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</si>
  <si>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</si>
  <si>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</si>
  <si>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</si>
  <si>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</si>
  <si>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</si>
  <si>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</si>
  <si>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</si>
  <si>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</si>
  <si>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</si>
  <si>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</si>
  <si>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</si>
  <si>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</si>
  <si>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</si>
  <si>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</si>
  <si>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</si>
  <si>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</si>
  <si>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</si>
  <si>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</si>
  <si>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</si>
  <si>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</si>
  <si>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</si>
  <si>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</si>
  <si>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</si>
  <si>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</si>
  <si>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</si>
  <si>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</si>
  <si>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</si>
  <si>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</si>
  <si>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</si>
  <si>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</si>
  <si>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</si>
  <si>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</si>
  <si>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</si>
  <si>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</si>
  <si>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</si>
  <si>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</si>
  <si>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</si>
  <si>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</si>
  <si>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</si>
  <si>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</si>
  <si>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</si>
  <si>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</si>
  <si>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</si>
  <si>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</si>
  <si>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</si>
  <si>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</si>
  <si>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</si>
  <si>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</si>
  <si>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</si>
  <si>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</si>
  <si>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</si>
  <si>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</si>
  <si>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</si>
  <si>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</si>
  <si>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</si>
  <si>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</si>
  <si>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</si>
  <si>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</si>
  <si>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</si>
  <si>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愛知県一宮市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</si>
  <si>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</si>
  <si>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</si>
  <si>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</si>
  <si>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</si>
  <si>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</si>
  <si>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</si>
  <si>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</si>
  <si>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</si>
  <si>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</si>
  <si>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</si>
  <si>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</si>
  <si>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</si>
  <si>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</si>
  <si>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</si>
  <si>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</si>
  <si>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</si>
  <si>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</si>
  <si>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</si>
  <si>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</si>
  <si>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</si>
  <si>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</si>
  <si>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</si>
  <si>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</si>
  <si>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</si>
  <si>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</si>
  <si>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</si>
  <si>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</si>
  <si>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</si>
  <si>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</si>
  <si>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</si>
  <si>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</si>
  <si>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</si>
  <si>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</si>
  <si>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</si>
  <si>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</si>
  <si>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</si>
  <si>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</si>
  <si>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</si>
  <si>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</si>
  <si>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水道事業会計</t>
    <phoneticPr fontId="5"/>
  </si>
  <si>
    <t>法適用企業</t>
    <phoneticPr fontId="5"/>
  </si>
  <si>
    <t>病院事業会計</t>
    <phoneticPr fontId="5"/>
  </si>
  <si>
    <t>下水道事業会計</t>
    <phoneticPr fontId="5"/>
  </si>
  <si>
    <t>外崎土地区画整理事業特別会計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</si>
  <si>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</si>
  <si>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</si>
  <si>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</si>
  <si>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</si>
  <si>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</si>
  <si>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</si>
  <si>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</si>
  <si>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</si>
  <si>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</si>
  <si>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</si>
  <si>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</si>
  <si>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</si>
  <si>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</si>
  <si>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</si>
  <si>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</si>
  <si>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</si>
  <si>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</si>
  <si>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</si>
  <si>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</si>
  <si>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</si>
  <si>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</si>
  <si>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</si>
  <si>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</si>
  <si>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</si>
  <si>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</si>
  <si>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</si>
  <si>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</si>
  <si>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</si>
  <si>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</si>
  <si>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</si>
  <si>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</si>
  <si>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</si>
  <si>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</si>
  <si>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</si>
  <si>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</si>
  <si>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</si>
  <si>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</si>
  <si>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</si>
  <si>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</si>
  <si>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</si>
  <si>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</si>
  <si>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</si>
  <si>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</si>
  <si>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</si>
  <si>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</si>
  <si>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</si>
  <si>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</si>
  <si>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</si>
  <si>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</si>
  <si>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</si>
  <si>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</si>
  <si>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</si>
  <si>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</si>
  <si>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</si>
  <si>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</si>
  <si>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</si>
  <si>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</si>
  <si>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</si>
  <si>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</si>
  <si>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</si>
  <si>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</si>
  <si>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</si>
  <si>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</si>
  <si>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</si>
  <si>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</si>
  <si>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</si>
  <si>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</si>
  <si>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</si>
  <si>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</si>
  <si>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</si>
  <si>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</si>
  <si>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</si>
  <si>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</si>
  <si>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</si>
  <si>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</si>
  <si>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</si>
  <si>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</si>
  <si>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</si>
  <si>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</si>
  <si>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</si>
  <si>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</si>
  <si>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</si>
  <si>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</si>
  <si>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</si>
  <si>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</si>
  <si>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</si>
  <si>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</si>
  <si>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</si>
  <si>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</si>
  <si>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</si>
  <si>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</si>
  <si>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</si>
  <si>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</si>
  <si>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</si>
  <si>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</si>
  <si>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</si>
  <si>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</si>
  <si>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</si>
  <si>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</si>
  <si>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</si>
  <si>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</si>
  <si>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</si>
  <si>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</si>
  <si>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</si>
  <si>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</si>
  <si>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</si>
  <si>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</si>
  <si>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</si>
  <si>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</si>
  <si>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</si>
  <si>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</si>
  <si>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</si>
  <si>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</si>
  <si>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</si>
  <si>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</si>
  <si>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</si>
  <si>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</si>
  <si>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</si>
  <si>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</si>
  <si>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</si>
  <si>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</si>
  <si>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</si>
  <si>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</si>
  <si>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</si>
  <si>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</si>
  <si>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</si>
  <si>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</si>
  <si>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</si>
  <si>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</si>
  <si>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</si>
  <si>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</si>
  <si>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</si>
  <si>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</si>
  <si>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</si>
  <si>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</si>
  <si>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</si>
  <si>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</si>
  <si>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</si>
  <si>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</si>
  <si>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</si>
  <si>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</si>
  <si>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</si>
  <si>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</si>
  <si>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</si>
  <si>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</si>
  <si>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</si>
  <si>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</si>
  <si>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</si>
  <si>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病院事業会計</t>
  </si>
  <si>
    <t>一般会計</t>
  </si>
  <si>
    <t>下水道事業会計</t>
  </si>
  <si>
    <t>水道事業会計</t>
  </si>
  <si>
    <t>介護保険事業特別会計</t>
  </si>
  <si>
    <t>国民健康保険事業特別会計</t>
  </si>
  <si>
    <t>▲ 1.05</t>
  </si>
  <si>
    <t>▲ 1.09</t>
  </si>
  <si>
    <t>▲ 0.44</t>
  </si>
  <si>
    <t>後期高齢者医療事業特別会計</t>
  </si>
  <si>
    <t>母子父子寡婦福祉資金貸付事業特別会計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</si>
  <si>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</si>
  <si>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</si>
  <si>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</si>
  <si>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</si>
  <si>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</si>
  <si>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</si>
  <si>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</si>
  <si>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</si>
  <si>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</si>
  <si>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愛知県後期高齢者医療広域連合（一般会計）</t>
    <phoneticPr fontId="2"/>
  </si>
  <si>
    <t>愛知県後期高齢者医療広域連合（後期高齢者医療特別会計）</t>
    <phoneticPr fontId="2"/>
  </si>
  <si>
    <t>一宮市学校給食会</t>
    <phoneticPr fontId="2"/>
  </si>
  <si>
    <t>一宮地方総合卸売市場(株)</t>
    <phoneticPr fontId="2"/>
  </si>
  <si>
    <t>一宮市土地開発公社</t>
    <phoneticPr fontId="2"/>
  </si>
  <si>
    <t>公共施設整備等基金</t>
  </si>
  <si>
    <t>いちのみや応援基金</t>
  </si>
  <si>
    <t>市勢振興基金</t>
  </si>
  <si>
    <t>国際交流基金</t>
  </si>
  <si>
    <t>森林環境譲与税基金</t>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</si>
  <si>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</si>
  <si>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</si>
  <si>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</si>
  <si>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</si>
  <si>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一般会計分の地方債現在高は増加傾向にあるものの、公共施設整備等基金や財政調整基金の増による充当可能基金の増、公営企業分の地方債現在高の減少に対応して公営企業債等繰入見込額が減少傾向にあることなどから数値は良化している。また、標準財政規模が増加したことも数値の良化要因である。
　有形固定資産減価償却率は、統一的基準への移行にあたり、固定資産の評価基準の見直しと精査を行った以降は60%前半から半ばと類似団体に比べやや高い数値で推移している。
　両指標からみて、直ちに公共施設等の老朽化への対応に迫られる状況ではないが、公共施設等総合管理計画や施設個別計画などに従い、老朽化した施設の除却や更新時の複合化などを進め、更新費用・維持管理費用の低減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</si>
  <si>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</si>
  <si>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</si>
  <si>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</si>
  <si>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</si>
  <si>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</si>
  <si>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</si>
  <si>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とも、過去の大規模な借入の償還が順次終了していることなどにより、良化傾向で推移してきた。令和3年度は、元利償還額の増はあるものの、中核市移行に伴う普通交付税の増や臨時財政対策債発行可能額の増により実質公債費比率は良化した。一方、将来負担比率も充当可能基金の増や標準財政規模の増などにより良化している。類似団体との比較について、実質公債費比率は、合併特例債等の交付税算入率の高い起債を行っていることから、類似団体平均よりも良い水準にあるものと考えられる。その一方で、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63.3億円のうち下水道事業分は46.3億円、公営企業にかかる企業債残高の合計1,101.8億円のうち下水道事業分は743.1億円である）。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</si>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</sst>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1" xfId="3" quotePrefix="1" applyNumberFormat="1" applyFont="1" applyBorder="1" applyAlignment="1" applyProtection="1">
      <alignment horizontal="right" vertical="center" shrinkToFit="1"/>
      <protection locked="0"/>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85" xfId="20" applyNumberForma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6" xfId="15" applyNumberFormat="1" applyFont="1" applyFill="1" applyBorder="1" applyAlignment="1" applyProtection="1">
      <alignment horizontal="right" vertical="center" shrinkToFit="1"/>
      <protection locked="0"/>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5" xfId="15" applyNumberFormat="1" applyFont="1" applyFill="1" applyBorder="1" applyAlignment="1" applyProtection="1">
      <alignment horizontal="righ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21"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1" xfId="15" applyNumberFormat="1" applyFont="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3D9722D2-F961-4E26-9A6D-9346403DB256}"/>
    <cellStyle name="標準 2 3" xfId="10" xr:uid="{00000000-0005-0000-0000-000003000000}"/>
    <cellStyle name="標準 3" xfId="11" xr:uid="{00000000-0005-0000-0000-000004000000}"/>
    <cellStyle name="標準 3 2" xfId="20" xr:uid="{01F71C85-C751-4694-8927-2F5732DDC09A}"/>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2" xr:uid="{7E1208FE-3991-40F3-94CF-53E5181970C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48105</c:v>
                </c:pt>
              </c:numCache>
            </c:numRef>
          </c:val>
          <c:smooth val="0"/>
          <c:extLst>
            <c:ext xmlns:c16="http://schemas.microsoft.com/office/drawing/2014/chart" uri="{C3380CC4-5D6E-409C-BE32-E72D297353CC}">
              <c16:uniqueId val="{00000000-28A1-416C-AA55-FE5B44CCD5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35606</c:v>
                </c:pt>
                <c:pt idx="1">
                  <c:v>36187</c:v>
                </c:pt>
                <c:pt idx="2">
                  <c:v>25793</c:v>
                </c:pt>
                <c:pt idx="3">
                  <c:v>25705</c:v>
                </c:pt>
                <c:pt idx="4">
                  <c:v>24056</c:v>
                </c:pt>
              </c:numCache>
            </c:numRef>
          </c:val>
          <c:smooth val="0"/>
          <c:extLst>
            <c:ext xmlns:c16="http://schemas.microsoft.com/office/drawing/2014/chart" uri="{C3380CC4-5D6E-409C-BE32-E72D297353CC}">
              <c16:uniqueId val="{00000001-28A1-416C-AA55-FE5B44CCD53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v>実質収支額</c:v>
          </c:tx>
          <c:spPr>
            <a:solidFill>
              <a:srgbClr val="00FFFF"/>
            </a:solidFill>
            <a:ln w="3175">
              <a:solidFill>
                <a:srgbClr val="000000"/>
              </a:solidFill>
              <a:prstDash val="solid"/>
            </a:ln>
          </c:spPr>
          <c:invertIfNegative val="0"/>
          <c:cat>
            <c:strLit>
              <c:ptCount val="5"/>
              <c:pt idx="0">
                <c:v>H29</c:v>
              </c:pt>
              <c:pt idx="1">
                <c:v>H30</c:v>
              </c:pt>
              <c:pt idx="2">
                <c:v>R01</c:v>
              </c:pt>
              <c:pt idx="3">
                <c:v>R02</c:v>
              </c:pt>
              <c:pt idx="4">
                <c:v>R03</c:v>
              </c:pt>
            </c:strLit>
          </c:cat>
          <c:val>
            <c:numLit>
              <c:formatCode>General</c:formatCode>
              <c:ptCount val="5"/>
              <c:pt idx="0">
                <c:v>3.5</c:v>
              </c:pt>
              <c:pt idx="1">
                <c:v>3.62</c:v>
              </c:pt>
              <c:pt idx="2">
                <c:v>3.65</c:v>
              </c:pt>
              <c:pt idx="3">
                <c:v>5.54</c:v>
              </c:pt>
              <c:pt idx="4">
                <c:v>8.59</c:v>
              </c:pt>
            </c:numLit>
          </c:val>
          <c:extLst>
            <c:ext xmlns:c16="http://schemas.microsoft.com/office/drawing/2014/chart" uri="{C3380CC4-5D6E-409C-BE32-E72D297353CC}">
              <c16:uniqueId val="{00000000-41AE-48F9-A170-89CCBD8124BF}"/>
            </c:ext>
          </c:extLst>
        </c:ser>
        <c:ser>
          <c:idx val="1"/>
          <c:order val="1"/>
          <c:tx>
            <c:v>財政調整基金残高</c:v>
          </c:tx>
          <c:spPr>
            <a:solidFill>
              <a:srgbClr val="FF8080"/>
            </a:solidFill>
            <a:ln w="3175">
              <a:solidFill>
                <a:srgbClr val="000000"/>
              </a:solidFill>
              <a:prstDash val="solid"/>
            </a:ln>
          </c:spPr>
          <c:invertIfNegative val="0"/>
          <c:cat>
            <c:strLit>
              <c:ptCount val="5"/>
              <c:pt idx="0">
                <c:v>H29</c:v>
              </c:pt>
              <c:pt idx="1">
                <c:v>H30</c:v>
              </c:pt>
              <c:pt idx="2">
                <c:v>R01</c:v>
              </c:pt>
              <c:pt idx="3">
                <c:v>R02</c:v>
              </c:pt>
              <c:pt idx="4">
                <c:v>R03</c:v>
              </c:pt>
            </c:strLit>
          </c:cat>
          <c:val>
            <c:numLit>
              <c:formatCode>General</c:formatCode>
              <c:ptCount val="5"/>
              <c:pt idx="0">
                <c:v>6.23</c:v>
              </c:pt>
              <c:pt idx="1">
                <c:v>6.18</c:v>
              </c:pt>
              <c:pt idx="2">
                <c:v>5.88</c:v>
              </c:pt>
              <c:pt idx="3">
                <c:v>4.62</c:v>
              </c:pt>
              <c:pt idx="4">
                <c:v>7.28</c:v>
              </c:pt>
            </c:numLit>
          </c:val>
          <c:extLst>
            <c:ext xmlns:c16="http://schemas.microsoft.com/office/drawing/2014/chart" uri="{C3380CC4-5D6E-409C-BE32-E72D297353CC}">
              <c16:uniqueId val="{00000001-41AE-48F9-A170-89CCBD8124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v>実質単年度収支</c:v>
          </c:tx>
          <c:spPr>
            <a:ln w="38100">
              <a:solidFill>
                <a:srgbClr val="FF0000"/>
              </a:solidFill>
              <a:prstDash val="solid"/>
            </a:ln>
          </c:spPr>
          <c:marker>
            <c:symbol val="circle"/>
            <c:size val="15"/>
            <c:spPr>
              <a:solidFill>
                <a:srgbClr val="FF0000"/>
              </a:solidFill>
              <a:ln>
                <a:solidFill>
                  <a:srgbClr val="FF0000"/>
                </a:solidFill>
                <a:prstDash val="solid"/>
              </a:ln>
            </c:spPr>
          </c:marker>
          <c:cat>
            <c:strLit>
              <c:ptCount val="5"/>
              <c:pt idx="0">
                <c:v>H29</c:v>
              </c:pt>
              <c:pt idx="1">
                <c:v>H30</c:v>
              </c:pt>
              <c:pt idx="2">
                <c:v>R01</c:v>
              </c:pt>
              <c:pt idx="3">
                <c:v>R02</c:v>
              </c:pt>
              <c:pt idx="4">
                <c:v>R03</c:v>
              </c:pt>
            </c:strLit>
          </c:cat>
          <c:val>
            <c:numLit>
              <c:formatCode>General</c:formatCode>
              <c:ptCount val="5"/>
              <c:pt idx="0">
                <c:v>0.56000000000000005</c:v>
              </c:pt>
              <c:pt idx="1">
                <c:v>0.16</c:v>
              </c:pt>
              <c:pt idx="2">
                <c:v>-0.23</c:v>
              </c:pt>
              <c:pt idx="3">
                <c:v>0.95</c:v>
              </c:pt>
              <c:pt idx="4">
                <c:v>6.42</c:v>
              </c:pt>
            </c:numLit>
          </c:val>
          <c:smooth val="0"/>
          <c:extLst>
            <c:ext xmlns:c16="http://schemas.microsoft.com/office/drawing/2014/chart" uri="{C3380CC4-5D6E-409C-BE32-E72D297353CC}">
              <c16:uniqueId val="{00000002-41AE-48F9-A170-89CCBD8124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720C-4F60-88FF-C41B6A4316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0C-4F60-88FF-C41B6A43166E}"/>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2-720C-4F60-88FF-C41B6A43166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0.02</c:v>
                </c:pt>
                <c:pt idx="4">
                  <c:v>#N/A</c:v>
                </c:pt>
                <c:pt idx="5">
                  <c:v>0.15</c:v>
                </c:pt>
                <c:pt idx="6">
                  <c:v>#N/A</c:v>
                </c:pt>
                <c:pt idx="7">
                  <c:v>0</c:v>
                </c:pt>
                <c:pt idx="8">
                  <c:v>#N/A</c:v>
                </c:pt>
                <c:pt idx="9">
                  <c:v>0.01</c:v>
                </c:pt>
              </c:numCache>
            </c:numRef>
          </c:val>
          <c:extLst>
            <c:ext xmlns:c16="http://schemas.microsoft.com/office/drawing/2014/chart" uri="{C3380CC4-5D6E-409C-BE32-E72D297353CC}">
              <c16:uniqueId val="{00000003-720C-4F60-88FF-C41B6A43166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1.05</c:v>
                </c:pt>
                <c:pt idx="1">
                  <c:v>#N/A</c:v>
                </c:pt>
                <c:pt idx="2">
                  <c:v>1.0900000000000001</c:v>
                </c:pt>
                <c:pt idx="3">
                  <c:v>#N/A</c:v>
                </c:pt>
                <c:pt idx="4">
                  <c:v>0.44</c:v>
                </c:pt>
                <c:pt idx="5">
                  <c:v>#N/A</c:v>
                </c:pt>
                <c:pt idx="6">
                  <c:v>#N/A</c:v>
                </c:pt>
                <c:pt idx="7">
                  <c:v>0.53</c:v>
                </c:pt>
                <c:pt idx="8">
                  <c:v>#N/A</c:v>
                </c:pt>
                <c:pt idx="9">
                  <c:v>1.19</c:v>
                </c:pt>
              </c:numCache>
            </c:numRef>
          </c:val>
          <c:extLst>
            <c:ext xmlns:c16="http://schemas.microsoft.com/office/drawing/2014/chart" uri="{C3380CC4-5D6E-409C-BE32-E72D297353CC}">
              <c16:uniqueId val="{00000004-720C-4F60-88FF-C41B6A43166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1.24</c:v>
                </c:pt>
                <c:pt idx="2">
                  <c:v>#N/A</c:v>
                </c:pt>
                <c:pt idx="3">
                  <c:v>1.0900000000000001</c:v>
                </c:pt>
                <c:pt idx="4">
                  <c:v>#N/A</c:v>
                </c:pt>
                <c:pt idx="5">
                  <c:v>1.31</c:v>
                </c:pt>
                <c:pt idx="6">
                  <c:v>#N/A</c:v>
                </c:pt>
                <c:pt idx="7">
                  <c:v>1.34</c:v>
                </c:pt>
                <c:pt idx="8">
                  <c:v>#N/A</c:v>
                </c:pt>
                <c:pt idx="9">
                  <c:v>1.43</c:v>
                </c:pt>
              </c:numCache>
            </c:numRef>
          </c:val>
          <c:extLst>
            <c:ext xmlns:c16="http://schemas.microsoft.com/office/drawing/2014/chart" uri="{C3380CC4-5D6E-409C-BE32-E72D297353CC}">
              <c16:uniqueId val="{00000005-720C-4F60-88FF-C41B6A43166E}"/>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5.9</c:v>
                </c:pt>
                <c:pt idx="2">
                  <c:v>#N/A</c:v>
                </c:pt>
                <c:pt idx="3">
                  <c:v>5.35</c:v>
                </c:pt>
                <c:pt idx="4">
                  <c:v>#N/A</c:v>
                </c:pt>
                <c:pt idx="5">
                  <c:v>5.13</c:v>
                </c:pt>
                <c:pt idx="6">
                  <c:v>#N/A</c:v>
                </c:pt>
                <c:pt idx="7">
                  <c:v>4.8</c:v>
                </c:pt>
                <c:pt idx="8">
                  <c:v>#N/A</c:v>
                </c:pt>
                <c:pt idx="9">
                  <c:v>4.3899999999999997</c:v>
                </c:pt>
              </c:numCache>
            </c:numRef>
          </c:val>
          <c:extLst>
            <c:ext xmlns:c16="http://schemas.microsoft.com/office/drawing/2014/chart" uri="{C3380CC4-5D6E-409C-BE32-E72D297353CC}">
              <c16:uniqueId val="{00000006-720C-4F60-88FF-C41B6A43166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6.64</c:v>
                </c:pt>
                <c:pt idx="2">
                  <c:v>#N/A</c:v>
                </c:pt>
                <c:pt idx="3">
                  <c:v>7.21</c:v>
                </c:pt>
                <c:pt idx="4">
                  <c:v>#N/A</c:v>
                </c:pt>
                <c:pt idx="5">
                  <c:v>7.28</c:v>
                </c:pt>
                <c:pt idx="6">
                  <c:v>#N/A</c:v>
                </c:pt>
                <c:pt idx="7">
                  <c:v>7.5</c:v>
                </c:pt>
                <c:pt idx="8">
                  <c:v>#N/A</c:v>
                </c:pt>
                <c:pt idx="9">
                  <c:v>6.9</c:v>
                </c:pt>
              </c:numCache>
            </c:numRef>
          </c:val>
          <c:extLst>
            <c:ext xmlns:c16="http://schemas.microsoft.com/office/drawing/2014/chart" uri="{C3380CC4-5D6E-409C-BE32-E72D297353CC}">
              <c16:uniqueId val="{00000007-720C-4F60-88FF-C41B6A4316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c:v>
                </c:pt>
                <c:pt idx="2">
                  <c:v>#N/A</c:v>
                </c:pt>
                <c:pt idx="3">
                  <c:v>3.62</c:v>
                </c:pt>
                <c:pt idx="4">
                  <c:v>#N/A</c:v>
                </c:pt>
                <c:pt idx="5">
                  <c:v>3.65</c:v>
                </c:pt>
                <c:pt idx="6">
                  <c:v>#N/A</c:v>
                </c:pt>
                <c:pt idx="7">
                  <c:v>5.54</c:v>
                </c:pt>
                <c:pt idx="8">
                  <c:v>#N/A</c:v>
                </c:pt>
                <c:pt idx="9">
                  <c:v>8.57</c:v>
                </c:pt>
              </c:numCache>
            </c:numRef>
          </c:val>
          <c:extLst>
            <c:ext xmlns:c16="http://schemas.microsoft.com/office/drawing/2014/chart" uri="{C3380CC4-5D6E-409C-BE32-E72D297353CC}">
              <c16:uniqueId val="{00000008-720C-4F60-88FF-C41B6A43166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13.85</c:v>
                </c:pt>
                <c:pt idx="2">
                  <c:v>#N/A</c:v>
                </c:pt>
                <c:pt idx="3">
                  <c:v>8.6199999999999992</c:v>
                </c:pt>
                <c:pt idx="4">
                  <c:v>#N/A</c:v>
                </c:pt>
                <c:pt idx="5">
                  <c:v>6.65</c:v>
                </c:pt>
                <c:pt idx="6">
                  <c:v>#N/A</c:v>
                </c:pt>
                <c:pt idx="7">
                  <c:v>7.52</c:v>
                </c:pt>
                <c:pt idx="8">
                  <c:v>#N/A</c:v>
                </c:pt>
                <c:pt idx="9">
                  <c:v>9.3000000000000007</c:v>
                </c:pt>
              </c:numCache>
            </c:numRef>
          </c:val>
          <c:extLst>
            <c:ext xmlns:c16="http://schemas.microsoft.com/office/drawing/2014/chart" uri="{C3380CC4-5D6E-409C-BE32-E72D297353CC}">
              <c16:uniqueId val="{00000009-720C-4F60-88FF-C41B6A4316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10703</c:v>
                </c:pt>
                <c:pt idx="5">
                  <c:v>10730</c:v>
                </c:pt>
                <c:pt idx="8">
                  <c:v>10736</c:v>
                </c:pt>
                <c:pt idx="11">
                  <c:v>10921</c:v>
                </c:pt>
                <c:pt idx="14">
                  <c:v>10982</c:v>
                </c:pt>
              </c:numCache>
            </c:numRef>
          </c:val>
          <c:extLst>
            <c:ext xmlns:c16="http://schemas.microsoft.com/office/drawing/2014/chart" uri="{C3380CC4-5D6E-409C-BE32-E72D297353CC}">
              <c16:uniqueId val="{00000000-B665-4E39-8C4D-6BF8E59BB9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65-4E39-8C4D-6BF8E59BB9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3</c:v>
                </c:pt>
                <c:pt idx="6">
                  <c:v>11</c:v>
                </c:pt>
                <c:pt idx="9">
                  <c:v>1</c:v>
                </c:pt>
                <c:pt idx="12">
                  <c:v>0</c:v>
                </c:pt>
              </c:numCache>
            </c:numRef>
          </c:val>
          <c:extLst>
            <c:ext xmlns:c16="http://schemas.microsoft.com/office/drawing/2014/chart" uri="{C3380CC4-5D6E-409C-BE32-E72D297353CC}">
              <c16:uniqueId val="{00000002-B665-4E39-8C4D-6BF8E59BB9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65-4E39-8C4D-6BF8E59BB9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3931</c:v>
                </c:pt>
                <c:pt idx="3">
                  <c:v>3900</c:v>
                </c:pt>
                <c:pt idx="6">
                  <c:v>3809</c:v>
                </c:pt>
                <c:pt idx="9">
                  <c:v>3764</c:v>
                </c:pt>
                <c:pt idx="12">
                  <c:v>3646</c:v>
                </c:pt>
              </c:numCache>
            </c:numRef>
          </c:val>
          <c:extLst>
            <c:ext xmlns:c16="http://schemas.microsoft.com/office/drawing/2014/chart" uri="{C3380CC4-5D6E-409C-BE32-E72D297353CC}">
              <c16:uniqueId val="{00000004-B665-4E39-8C4D-6BF8E59BB9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65-4E39-8C4D-6BF8E59BB9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65-4E39-8C4D-6BF8E59BB9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8980</c:v>
                </c:pt>
                <c:pt idx="3">
                  <c:v>9081</c:v>
                </c:pt>
                <c:pt idx="6">
                  <c:v>9118</c:v>
                </c:pt>
                <c:pt idx="9">
                  <c:v>9491</c:v>
                </c:pt>
                <c:pt idx="12">
                  <c:v>9694</c:v>
                </c:pt>
              </c:numCache>
            </c:numRef>
          </c:val>
          <c:extLst>
            <c:ext xmlns:c16="http://schemas.microsoft.com/office/drawing/2014/chart" uri="{C3380CC4-5D6E-409C-BE32-E72D297353CC}">
              <c16:uniqueId val="{00000007-B665-4E39-8C4D-6BF8E59BB9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2208</c:v>
                </c:pt>
                <c:pt idx="2">
                  <c:v>#N/A</c:v>
                </c:pt>
                <c:pt idx="3">
                  <c:v>#N/A</c:v>
                </c:pt>
                <c:pt idx="4">
                  <c:v>2254</c:v>
                </c:pt>
                <c:pt idx="5">
                  <c:v>#N/A</c:v>
                </c:pt>
                <c:pt idx="6">
                  <c:v>#N/A</c:v>
                </c:pt>
                <c:pt idx="7">
                  <c:v>2202</c:v>
                </c:pt>
                <c:pt idx="8">
                  <c:v>#N/A</c:v>
                </c:pt>
                <c:pt idx="9">
                  <c:v>#N/A</c:v>
                </c:pt>
                <c:pt idx="10">
                  <c:v>2335</c:v>
                </c:pt>
                <c:pt idx="11">
                  <c:v>#N/A</c:v>
                </c:pt>
                <c:pt idx="12">
                  <c:v>#N/A</c:v>
                </c:pt>
                <c:pt idx="13">
                  <c:v>2358</c:v>
                </c:pt>
                <c:pt idx="14">
                  <c:v>#N/A</c:v>
                </c:pt>
              </c:numCache>
            </c:numRef>
          </c:val>
          <c:smooth val="0"/>
          <c:extLst>
            <c:ext xmlns:c16="http://schemas.microsoft.com/office/drawing/2014/chart" uri="{C3380CC4-5D6E-409C-BE32-E72D297353CC}">
              <c16:uniqueId val="{00000008-B665-4E39-8C4D-6BF8E59BB9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122744</c:v>
                </c:pt>
                <c:pt idx="5">
                  <c:v>124891</c:v>
                </c:pt>
                <c:pt idx="8">
                  <c:v>124509</c:v>
                </c:pt>
                <c:pt idx="11">
                  <c:v>122989</c:v>
                </c:pt>
                <c:pt idx="14">
                  <c:v>123300</c:v>
                </c:pt>
              </c:numCache>
            </c:numRef>
          </c:val>
          <c:extLst>
            <c:ext xmlns:c16="http://schemas.microsoft.com/office/drawing/2014/chart" uri="{C3380CC4-5D6E-409C-BE32-E72D297353CC}">
              <c16:uniqueId val="{00000000-3727-4ED2-9CFF-66C6F33F5E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23324</c:v>
                </c:pt>
                <c:pt idx="5">
                  <c:v>26258</c:v>
                </c:pt>
                <c:pt idx="8">
                  <c:v>28999</c:v>
                </c:pt>
                <c:pt idx="11">
                  <c:v>27943</c:v>
                </c:pt>
                <c:pt idx="14">
                  <c:v>27243</c:v>
                </c:pt>
              </c:numCache>
            </c:numRef>
          </c:val>
          <c:extLst>
            <c:ext xmlns:c16="http://schemas.microsoft.com/office/drawing/2014/chart" uri="{C3380CC4-5D6E-409C-BE32-E72D297353CC}">
              <c16:uniqueId val="{00000001-3727-4ED2-9CFF-66C6F33F5E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10334</c:v>
                </c:pt>
                <c:pt idx="5">
                  <c:v>10195</c:v>
                </c:pt>
                <c:pt idx="8">
                  <c:v>9981</c:v>
                </c:pt>
                <c:pt idx="11">
                  <c:v>9161</c:v>
                </c:pt>
                <c:pt idx="14">
                  <c:v>15622</c:v>
                </c:pt>
              </c:numCache>
            </c:numRef>
          </c:val>
          <c:extLst>
            <c:ext xmlns:c16="http://schemas.microsoft.com/office/drawing/2014/chart" uri="{C3380CC4-5D6E-409C-BE32-E72D297353CC}">
              <c16:uniqueId val="{00000002-3727-4ED2-9CFF-66C6F33F5E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27-4ED2-9CFF-66C6F33F5E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27-4ED2-9CFF-66C6F33F5E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106</c:v>
                </c:pt>
                <c:pt idx="3">
                  <c:v>101</c:v>
                </c:pt>
                <c:pt idx="6">
                  <c:v>94</c:v>
                </c:pt>
                <c:pt idx="9">
                  <c:v>89</c:v>
                </c:pt>
                <c:pt idx="12">
                  <c:v>86</c:v>
                </c:pt>
              </c:numCache>
            </c:numRef>
          </c:val>
          <c:extLst>
            <c:ext xmlns:c16="http://schemas.microsoft.com/office/drawing/2014/chart" uri="{C3380CC4-5D6E-409C-BE32-E72D297353CC}">
              <c16:uniqueId val="{00000005-3727-4ED2-9CFF-66C6F33F5E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14595</c:v>
                </c:pt>
                <c:pt idx="3">
                  <c:v>14644</c:v>
                </c:pt>
                <c:pt idx="6">
                  <c:v>15284</c:v>
                </c:pt>
                <c:pt idx="9">
                  <c:v>14322</c:v>
                </c:pt>
                <c:pt idx="12">
                  <c:v>14505</c:v>
                </c:pt>
              </c:numCache>
            </c:numRef>
          </c:val>
          <c:extLst>
            <c:ext xmlns:c16="http://schemas.microsoft.com/office/drawing/2014/chart" uri="{C3380CC4-5D6E-409C-BE32-E72D297353CC}">
              <c16:uniqueId val="{00000006-3727-4ED2-9CFF-66C6F33F5E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27-4ED2-9CFF-66C6F33F5E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69201</c:v>
                </c:pt>
                <c:pt idx="3">
                  <c:v>67619</c:v>
                </c:pt>
                <c:pt idx="6">
                  <c:v>65327</c:v>
                </c:pt>
                <c:pt idx="9">
                  <c:v>63083</c:v>
                </c:pt>
                <c:pt idx="12">
                  <c:v>60575</c:v>
                </c:pt>
              </c:numCache>
            </c:numRef>
          </c:val>
          <c:extLst>
            <c:ext xmlns:c16="http://schemas.microsoft.com/office/drawing/2014/chart" uri="{C3380CC4-5D6E-409C-BE32-E72D297353CC}">
              <c16:uniqueId val="{00000008-3727-4ED2-9CFF-66C6F33F5E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424</c:v>
                </c:pt>
                <c:pt idx="3">
                  <c:v>638</c:v>
                </c:pt>
                <c:pt idx="6">
                  <c:v>309</c:v>
                </c:pt>
                <c:pt idx="9">
                  <c:v>267</c:v>
                </c:pt>
                <c:pt idx="12">
                  <c:v>280</c:v>
                </c:pt>
              </c:numCache>
            </c:numRef>
          </c:val>
          <c:extLst>
            <c:ext xmlns:c16="http://schemas.microsoft.com/office/drawing/2014/chart" uri="{C3380CC4-5D6E-409C-BE32-E72D297353CC}">
              <c16:uniqueId val="{00000009-3727-4ED2-9CFF-66C6F33F5E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104829</c:v>
                </c:pt>
                <c:pt idx="3">
                  <c:v>107580</c:v>
                </c:pt>
                <c:pt idx="6">
                  <c:v>107279</c:v>
                </c:pt>
                <c:pt idx="9">
                  <c:v>106797</c:v>
                </c:pt>
                <c:pt idx="12">
                  <c:v>107123</c:v>
                </c:pt>
              </c:numCache>
            </c:numRef>
          </c:val>
          <c:extLst>
            <c:ext xmlns:c16="http://schemas.microsoft.com/office/drawing/2014/chart" uri="{C3380CC4-5D6E-409C-BE32-E72D297353CC}">
              <c16:uniqueId val="{0000000A-3727-4ED2-9CFF-66C6F33F5E9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32752</c:v>
                </c:pt>
                <c:pt idx="2">
                  <c:v>#N/A</c:v>
                </c:pt>
                <c:pt idx="3">
                  <c:v>#N/A</c:v>
                </c:pt>
                <c:pt idx="4">
                  <c:v>29238</c:v>
                </c:pt>
                <c:pt idx="5">
                  <c:v>#N/A</c:v>
                </c:pt>
                <c:pt idx="6">
                  <c:v>#N/A</c:v>
                </c:pt>
                <c:pt idx="7">
                  <c:v>24806</c:v>
                </c:pt>
                <c:pt idx="8">
                  <c:v>#N/A</c:v>
                </c:pt>
                <c:pt idx="9">
                  <c:v>#N/A</c:v>
                </c:pt>
                <c:pt idx="10">
                  <c:v>24466</c:v>
                </c:pt>
                <c:pt idx="11">
                  <c:v>#N/A</c:v>
                </c:pt>
                <c:pt idx="12">
                  <c:v>#N/A</c:v>
                </c:pt>
                <c:pt idx="13">
                  <c:v>16403</c:v>
                </c:pt>
                <c:pt idx="14">
                  <c:v>#N/A</c:v>
                </c:pt>
              </c:numCache>
            </c:numRef>
          </c:val>
          <c:smooth val="0"/>
          <c:extLst>
            <c:ext xmlns:c16="http://schemas.microsoft.com/office/drawing/2014/chart" uri="{C3380CC4-5D6E-409C-BE32-E72D297353CC}">
              <c16:uniqueId val="{0000000B-3727-4ED2-9CFF-66C6F33F5E9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4256</c:v>
                </c:pt>
                <c:pt idx="1">
                  <c:v>3461</c:v>
                </c:pt>
                <c:pt idx="2">
                  <c:v>5865</c:v>
                </c:pt>
              </c:numCache>
            </c:numRef>
          </c:val>
          <c:extLst>
            <c:ext xmlns:c16="http://schemas.microsoft.com/office/drawing/2014/chart" uri="{C3380CC4-5D6E-409C-BE32-E72D297353CC}">
              <c16:uniqueId val="{00000000-E162-4E65-A537-15E5E5192A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E162-4E65-A537-15E5E5192A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3305</c:v>
                </c:pt>
                <c:pt idx="1">
                  <c:v>3486</c:v>
                </c:pt>
                <c:pt idx="2">
                  <c:v>7203</c:v>
                </c:pt>
              </c:numCache>
            </c:numRef>
          </c:val>
          <c:extLst>
            <c:ext xmlns:c16="http://schemas.microsoft.com/office/drawing/2014/chart" uri="{C3380CC4-5D6E-409C-BE32-E72D297353CC}">
              <c16:uniqueId val="{00000002-E162-4E65-A537-15E5E5192A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{014D38C6-8BB4-4E91-A8EF-B7A390647BF8}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72-459E-8E92-7D1DCB3AA3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{D2A2E800-DE86-411B-B0E4-4A0CD9A2F1E9}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72-459E-8E92-7D1DCB3AA3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{FE76C418-C3BD-4137-9CD9-348C03A490C8}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72-459E-8E92-7D1DCB3AA3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{B309DB2C-7382-4B67-AAC6-1A4E2F61A02C}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72-459E-8E92-7D1DCB3AA3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{F9D33C2C-407F-4BAE-B8D9-789EC521F403}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72-459E-8E92-7D1DCB3AA32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{C0CCF988-F9CB-4DA4-A784-2F3DFCB405F9}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72-459E-8E92-7D1DCB3AA32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{06A58C59-4037-4A84-98FB-ADD523E1E735}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72-459E-8E92-7D1DCB3AA32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{2FB2EB3C-37F0-42F5-84EA-F8FAF8E94663}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72-459E-8E92-7D1DCB3AA32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{A78C8F72-2BF8-4B0C-AE21-1D125A653ED3}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72-459E-8E92-7D1DCB3AA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62.5</c:v>
                </c:pt>
                <c:pt idx="16">
                  <c:v>63.9</c:v>
                </c:pt>
                <c:pt idx="24">
                  <c:v>65.400000000000006</c:v>
                </c:pt>
                <c:pt idx="32">
                  <c:v>67</c:v>
                </c:pt>
              </c:numCache>
            </c:numRef>
          </c:xVal>
          <c:yVal>
            <c:numRef>
              <c:f>公会計指標分析・財政指標組合せ分析表!$BP$51:$DC$51</c:f>
              <c:numCache>
                <c:formatCode>#,##0.0;"▲ "#,##0.0</c:formatCode>
                <c:ptCount val="40"/>
                <c:pt idx="0">
                  <c:v>52.3</c:v>
                </c:pt>
                <c:pt idx="8">
                  <c:v>46.1</c:v>
                </c:pt>
                <c:pt idx="16">
                  <c:v>39</c:v>
                </c:pt>
                <c:pt idx="24">
                  <c:v>37.1</c:v>
                </c:pt>
                <c:pt idx="32">
                  <c:v>22.9</c:v>
                </c:pt>
              </c:numCache>
            </c:numRef>
          </c:yVal>
          <c:smooth val="0"/>
          <c:extLst>
            <c:ext xmlns:c16="http://schemas.microsoft.com/office/drawing/2014/chart" uri="{C3380CC4-5D6E-409C-BE32-E72D297353CC}">
              <c16:uniqueId val="{00000009-9472-459E-8E92-7D1DCB3AA3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{69639488-332F-4CEE-9505-AEA90C20184B}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72-459E-8E92-7D1DCB3AA3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{009923A7-14B1-4DF4-B23A-18FE3C88542A}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72-459E-8E92-7D1DCB3AA3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{6674D6CC-2BAC-4A98-8AF2-D39D91BA4379}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72-459E-8E92-7D1DCB3AA3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{EA1CCA47-EDE0-4862-B970-C4296B02D8F9}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72-459E-8E92-7D1DCB3AA3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{11686860-DB58-423A-AE6E-2CE265DE52D6}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72-459E-8E92-7D1DCB3AA32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{5209EC8E-309E-4CE9-9E2E-11CC847120BE}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72-459E-8E92-7D1DCB3AA32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{9CAF22F0-3E53-42B5-BCCD-E39DAB7B7150}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72-459E-8E92-7D1DCB3AA32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{C472B4E2-75B6-486D-A0F7-795127FE4E5E}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72-459E-8E92-7D1DCB3AA32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{3C32886C-904B-4EC2-AEE5-24B633613645}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72-459E-8E92-7D1DCB3AA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63.9</c:v>
                </c:pt>
              </c:numCache>
            </c:numRef>
          </c:xVal>
          <c:yVal>
            <c:numRef>
              <c:f>公会計指標分析・財政指標組合せ分析表!$BP$55:$DC$55</c:f>
              <c:numCache>
                <c:formatCode>#,##0.0;"▲ "#,##0.0</c:formatCode>
                <c:ptCount val="40"/>
                <c:pt idx="0">
                  <c:v>30</c:v>
                </c:pt>
                <c:pt idx="8">
                  <c:v>23.1</c:v>
                </c:pt>
                <c:pt idx="16">
                  <c:v>19</c:v>
                </c:pt>
                <c:pt idx="24">
                  <c:v>18</c:v>
                </c:pt>
                <c:pt idx="32">
                  <c:v>23.4</c:v>
                </c:pt>
              </c:numCache>
            </c:numRef>
          </c:yVal>
          <c:smooth val="0"/>
          <c:extLst>
            <c:ext xmlns:c16="http://schemas.microsoft.com/office/drawing/2014/chart" uri="{C3380CC4-5D6E-409C-BE32-E72D297353CC}">
              <c16:uniqueId val="{00000013-9472-459E-8E92-7D1DCB3AA32A}"/>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{A1C6A454-0D96-426A-9EC4-552BBCE58634}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FBA-4907-8A5A-336CB264A8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{20F33C0D-7E9F-41B7-AD6F-45FD90C6F7C8}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BA-4907-8A5A-336CB264A8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{C7EA5C41-160A-43EE-A73E-8A361DD87C6D}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BA-4907-8A5A-336CB264A8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{D3233EAD-1E53-4C9A-B427-F8123A329C95}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BA-4907-8A5A-336CB264A8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{E0E0127F-78FD-4D1F-9062-C611ABB76073}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BA-4907-8A5A-336CB264A8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{1202B947-FB58-48DB-83D1-A6C0E2FB066B}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FBA-4907-8A5A-336CB264A8B5}"/>
                </c:ext>
              </c:extLst>
            </c:dLbl>
            <c:dLbl>
              <c:idx val="16"/>
              <c:layout>
                <c:manualLayout>
                  <c:x val="0"/>
                  <c:y val="4.1170430719217046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{FAD5157F-B278-4AAF-AEE8-9A8C532BEB53}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FBA-4907-8A5A-336CB264A8B5}"/>
                </c:ext>
              </c:extLst>
            </c:dLbl>
            <c:dLbl>
              <c:idx val="24"/>
              <c:layout>
                <c:manualLayout>
                  <c:x val="0"/>
                  <c:y val="-4.1170430719216248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{1EA94B30-B15F-45CF-897A-29F55D488352}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FBA-4907-8A5A-336CB264A8B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{151952B2-F2B8-4D7C-AE1D-F4F38794A740}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FBA-4907-8A5A-336CB264A8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3.4</c:v>
                </c:pt>
                <c:pt idx="16">
                  <c:v>3.5</c:v>
                </c:pt>
                <c:pt idx="24">
                  <c:v>3.5</c:v>
                </c:pt>
                <c:pt idx="32">
                  <c:v>3.4</c:v>
                </c:pt>
              </c:numCache>
            </c:numRef>
          </c:xVal>
          <c:yVal>
            <c:numRef>
              <c:f>公会計指標分析・財政指標組合せ分析表!$BP$73:$DC$73</c:f>
              <c:numCache>
                <c:formatCode>#,##0.0;"▲ "#,##0.0</c:formatCode>
                <c:ptCount val="40"/>
                <c:pt idx="0">
                  <c:v>52.3</c:v>
                </c:pt>
                <c:pt idx="8">
                  <c:v>46.1</c:v>
                </c:pt>
                <c:pt idx="16">
                  <c:v>39</c:v>
                </c:pt>
                <c:pt idx="24">
                  <c:v>37.1</c:v>
                </c:pt>
                <c:pt idx="32">
                  <c:v>22.9</c:v>
                </c:pt>
              </c:numCache>
            </c:numRef>
          </c:yVal>
          <c:smooth val="0"/>
          <c:extLst>
            <c:ext xmlns:c16="http://schemas.microsoft.com/office/drawing/2014/chart" uri="{C3380CC4-5D6E-409C-BE32-E72D297353CC}">
              <c16:uniqueId val="{00000009-9FBA-4907-8A5A-336CB264A8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{F131F38B-8433-4470-AC5B-726CCE86F6D9}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FBA-4907-8A5A-336CB264A8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{AD39E3C2-D9B4-4C05-BF1D-E900E69163F0}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BA-4907-8A5A-336CB264A8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{9BBAD624-DE9C-48F3-A5FB-B4DB847F3A42}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BA-4907-8A5A-336CB264A8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{63165493-3336-4725-9D72-6A1C97A68466}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BA-4907-8A5A-336CB264A8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{177F2111-57F9-4E41-A0FB-6463D678E70D}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BA-4907-8A5A-336CB264A8B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{35B0830D-4358-471E-9449-0E699FCFE9A6}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FBA-4907-8A5A-336CB264A8B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{B0763A90-B305-443F-9638-D9F02342544A}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FBA-4907-8A5A-336CB264A8B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{746FD9C2-C2D4-4A29-B922-14FCF117430C}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FBA-4907-8A5A-336CB264A8B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{39F053D2-A313-40F6-B8E9-9D810A554C4D}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FBA-4907-8A5A-336CB264A8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5.2</c:v>
                </c:pt>
              </c:numCache>
            </c:numRef>
          </c:xVal>
          <c:yVal>
            <c:numRef>
              <c:f>公会計指標分析・財政指標組合せ分析表!$BP$77:$DC$77</c:f>
              <c:numCache>
                <c:formatCode>#,##0.0;"▲ "#,##0.0</c:formatCode>
                <c:ptCount val="40"/>
                <c:pt idx="0">
                  <c:v>30</c:v>
                </c:pt>
                <c:pt idx="8">
                  <c:v>23.1</c:v>
                </c:pt>
                <c:pt idx="16">
                  <c:v>19</c:v>
                </c:pt>
                <c:pt idx="24">
                  <c:v>18</c:v>
                </c:pt>
                <c:pt idx="32">
                  <c:v>23.4</c:v>
                </c:pt>
              </c:numCache>
            </c:numRef>
          </c:yVal>
          <c:smooth val="0"/>
          <c:extLst>
            <c:ext xmlns:c16="http://schemas.microsoft.com/office/drawing/2014/chart" uri="{C3380CC4-5D6E-409C-BE32-E72D297353CC}">
              <c16:uniqueId val="{00000013-9FBA-4907-8A5A-336CB264A8B5}"/>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3BD591E-789D-49CA-8E3D-7F9D27B2D0CC}"/>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86BF745-B503-4A3E-8F17-5734BBFAA88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　元利償還金は、臨時財政対策債や合併特例債などの発行増により前年に比べ増となっている。今後も臨時財政対策債の借入れは一定規模で続くと見込まれるものの、合併特例債を活用した大型事業がほぼ終了したことから、長期的には減少に転じるものと考えられる。公営企業債の元利償還金に対する繰入金は、下水道事業が将来的な単独公共下水道の流域下水道への編入を踏まえ投資の抑制に努めていること、また、駐車場整備事業が償還終了により、前年度から減少した。債務負担行為に基づく支出は、土地開発公社用地買戻しの大型案件が終了したことを受け、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年度以降は概ね低い水準の金額で推移している。</a:t>
          </a:r>
        </a:p>
        <a:p>
          <a:r>
            <a:rPr kumimoji="1" lang="ja-JP" altLang="en-US" sz="1050">
              <a:latin typeface="ＭＳ Ｐゴシック" panose="020B0600070205080204" pitchFamily="50" charset="-128"/>
              <a:ea typeface="ＭＳ Ｐゴシック" panose="020B0600070205080204" pitchFamily="50" charset="-128"/>
            </a:rPr>
            <a:t>　算入公債費等は、交付税算入率の高い合併特例債や臨時財政対策債の発行により増加傾向が続いている。</a:t>
          </a:r>
        </a:p>
        <a:p>
          <a:r>
            <a:rPr kumimoji="1" lang="ja-JP" altLang="en-US" sz="1050">
              <a:latin typeface="ＭＳ Ｐゴシック" panose="020B0600070205080204" pitchFamily="50" charset="-128"/>
              <a:ea typeface="ＭＳ Ｐゴシック" panose="020B0600070205080204" pitchFamily="50" charset="-128"/>
            </a:rPr>
            <a:t>　これらの結果、令和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年度は、元利償還金等</a:t>
          </a:r>
          <a:r>
            <a:rPr kumimoji="1" lang="en-US" altLang="ja-JP" sz="1050">
              <a:latin typeface="ＭＳ Ｐゴシック" panose="020B0600070205080204" pitchFamily="50" charset="-128"/>
              <a:ea typeface="ＭＳ Ｐゴシック" panose="020B0600070205080204" pitchFamily="50" charset="-128"/>
            </a:rPr>
            <a:t>(A)</a:t>
          </a:r>
          <a:r>
            <a:rPr kumimoji="1" lang="ja-JP" altLang="en-US" sz="1050">
              <a:latin typeface="ＭＳ Ｐゴシック" panose="020B0600070205080204" pitchFamily="50" charset="-128"/>
              <a:ea typeface="ＭＳ Ｐゴシック" panose="020B0600070205080204" pitchFamily="50" charset="-128"/>
            </a:rPr>
            <a:t>と算入公債費等</a:t>
          </a:r>
          <a:r>
            <a:rPr kumimoji="1" lang="en-US" altLang="ja-JP" sz="1050">
              <a:latin typeface="ＭＳ Ｐゴシック" panose="020B0600070205080204" pitchFamily="50" charset="-128"/>
              <a:ea typeface="ＭＳ Ｐゴシック" panose="020B0600070205080204" pitchFamily="50" charset="-128"/>
            </a:rPr>
            <a:t>(B)</a:t>
          </a:r>
          <a:r>
            <a:rPr kumimoji="1" lang="ja-JP" altLang="en-US" sz="1050">
              <a:latin typeface="ＭＳ Ｐゴシック" panose="020B0600070205080204" pitchFamily="50" charset="-128"/>
              <a:ea typeface="ＭＳ Ｐゴシック" panose="020B0600070205080204" pitchFamily="50" charset="-128"/>
            </a:rPr>
            <a:t>の両方が増加したが、</a:t>
          </a:r>
          <a:r>
            <a:rPr kumimoji="1" lang="en-US" altLang="ja-JP" sz="1050">
              <a:latin typeface="ＭＳ Ｐゴシック" panose="020B0600070205080204" pitchFamily="50" charset="-128"/>
              <a:ea typeface="ＭＳ Ｐゴシック" panose="020B0600070205080204" pitchFamily="50" charset="-128"/>
            </a:rPr>
            <a:t>(A)</a:t>
          </a:r>
          <a:r>
            <a:rPr kumimoji="1" lang="ja-JP" altLang="en-US" sz="1050">
              <a:latin typeface="ＭＳ Ｐゴシック" panose="020B0600070205080204" pitchFamily="50" charset="-128"/>
              <a:ea typeface="ＭＳ Ｐゴシック" panose="020B0600070205080204" pitchFamily="50" charset="-128"/>
            </a:rPr>
            <a:t>の増加の方が大きいため、実質公債費比率の分子</a:t>
          </a:r>
          <a:r>
            <a:rPr kumimoji="1" lang="en-US" altLang="ja-JP" sz="1050">
              <a:latin typeface="ＭＳ Ｐゴシック" panose="020B0600070205080204" pitchFamily="50" charset="-128"/>
              <a:ea typeface="ＭＳ Ｐゴシック" panose="020B0600070205080204" pitchFamily="50" charset="-128"/>
            </a:rPr>
            <a:t>(A-B)</a:t>
          </a:r>
          <a:r>
            <a:rPr kumimoji="1" lang="ja-JP" altLang="en-US" sz="1050">
              <a:latin typeface="ＭＳ Ｐゴシック" panose="020B0600070205080204" pitchFamily="50" charset="-128"/>
              <a:ea typeface="ＭＳ Ｐゴシック" panose="020B0600070205080204" pitchFamily="50" charset="-128"/>
            </a:rPr>
            <a:t>は増となった。</a:t>
          </a:r>
        </a:p>
        <a:p>
          <a:r>
            <a:rPr kumimoji="1" lang="ja-JP" altLang="en-US" sz="1050">
              <a:latin typeface="ＭＳ Ｐゴシック" panose="020B0600070205080204" pitchFamily="50" charset="-128"/>
              <a:ea typeface="ＭＳ Ｐゴシック" panose="020B0600070205080204" pitchFamily="50" charset="-128"/>
            </a:rPr>
            <a:t>　今後も市の中期財政計画に則り計画的な地方債の借入れなど適切な財政運営に努めていく。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満期一括償還地方債の借入れはない。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一般会計等に係る地方債現在高は、普通建設事業債が減少したものの、臨時財政対策債の影響により微増した。また、公営企業債等繰入見込額の減少は、下水道事業における投資の抑制が主な要因である。</a:t>
          </a:r>
        </a:p>
        <a:p>
          <a:r>
            <a:rPr kumimoji="1" lang="ja-JP" altLang="en-US" sz="1200">
              <a:latin typeface="ＭＳ Ｐゴシック" panose="020B0600070205080204" pitchFamily="50" charset="-128"/>
              <a:ea typeface="ＭＳ Ｐゴシック" panose="020B0600070205080204" pitchFamily="50" charset="-128"/>
            </a:rPr>
            <a:t>　退職手当負担見込額は職員数の増加を要因として前年度から増加し、債務負担行為に基づく支出予定額は、都市計画道路加茂伝法寺線改築事業に係る土地開発公社からの用地買戻しのため増加している。</a:t>
          </a:r>
        </a:p>
        <a:p>
          <a:r>
            <a:rPr kumimoji="1" lang="ja-JP" altLang="en-US" sz="1200">
              <a:latin typeface="ＭＳ Ｐゴシック" panose="020B0600070205080204" pitchFamily="50" charset="-128"/>
              <a:ea typeface="ＭＳ Ｐゴシック" panose="020B0600070205080204" pitchFamily="50" charset="-128"/>
            </a:rPr>
            <a:t>　充当可能基金は、財政調整基金の積立てや公共施設整備等基金の積立てなどにより前年度より大きく増加した。</a:t>
          </a:r>
        </a:p>
        <a:p>
          <a:r>
            <a:rPr kumimoji="1" lang="ja-JP" altLang="en-US" sz="1200">
              <a:latin typeface="ＭＳ Ｐゴシック" panose="020B0600070205080204" pitchFamily="50" charset="-128"/>
              <a:ea typeface="ＭＳ Ｐゴシック" panose="020B0600070205080204" pitchFamily="50" charset="-128"/>
            </a:rPr>
            <a:t> 充当可能特定歳入の減少は、下水道事業債の残高が減少したことによる都市計画税の減少が主な要因である。</a:t>
          </a:r>
        </a:p>
        <a:p>
          <a:r>
            <a:rPr kumimoji="1" lang="ja-JP" altLang="en-US" sz="1200">
              <a:latin typeface="ＭＳ Ｐゴシック" panose="020B0600070205080204" pitchFamily="50" charset="-128"/>
              <a:ea typeface="ＭＳ Ｐゴシック" panose="020B0600070205080204" pitchFamily="50" charset="-128"/>
            </a:rPr>
            <a:t>　基準財政需要額算入見込額は、交付税算入率の高い臨時財政対策債の発行により前年度から増加した。</a:t>
          </a:r>
        </a:p>
        <a:p>
          <a:r>
            <a:rPr kumimoji="1" lang="ja-JP" altLang="en-US" sz="1200">
              <a:latin typeface="ＭＳ Ｐゴシック" panose="020B0600070205080204" pitchFamily="50" charset="-128"/>
              <a:ea typeface="ＭＳ Ｐゴシック" panose="020B0600070205080204" pitchFamily="50" charset="-128"/>
            </a:rPr>
            <a:t>　これらの結果、令和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年度は、将来負担額</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の減と、そこから控除する額である充当可能財源等</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の増により、将来負担比率の分子</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は減少した。</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・財政調整基金は当初に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億円の取崩したものの、他の財源による調整等により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億円の積立てができたことによる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公共施設整備等基金は競輪場跡地の売払収入の活用等により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億円の増となった結果、基金全体としては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％以上を基準にしつつ、財政状況を踏まえて可能な範囲の額を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積み立てることを予定している。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・公共施設整備等基金は、公共施設等総合管理計画に基づく施設の更新・統廃合・長寿命化などの実施に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向けて、可能な範囲の額を積み立てることを予定している。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・公共施設整備等基金：公共施設の整備及びその適切な維持管理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・いちのみや応援基金：いちのみや応援寄附金を財源として、寄附者が指定する分野に係る政策・事業の実施及び推進</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・公共施設整備等基金：競輪場跡地の売払収入等により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・いちのみや応援基金：消防施設充実管理事業や公害対策事業の財源として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百万円を充当した一方で、</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いちのみや応援寄附金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・森林環境譲与税基金：事業費への充当残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・公共施設整備等基金：公共施設等総合管理計画に基づく施設の更新・統廃合・長寿命化などの実施に向けて、</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可能な範囲の額を積み立てる。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・市勢振興基金：市勢振興及び市民活動の推進に資する事業の財源とするため、毎年株式配当金等を積み立てる。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・当初予算編成時に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億円の取崩しとなったが、他の財源による調整や決算見込みを踏まえて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億円の積立てができたことにより、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最終的に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年度末時点で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億円を確保する目標を掲げていたが、計画を策定した平成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年度当時と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環境が変化したことを受け、令和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年度に目標を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億円へ下方修正した。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計画の最終年度となる令和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年度末の目標達成に向け、今後も標準財政規模の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％以上を基準にしつつ、財政状況を踏まえて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可能な範囲の額を積み立てる。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・取崩しがなく、低い基金残高で利子分のみの積立が続いており、増減がない。</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・積立、取崩しの予定はない。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81BE03-3366-4E4F-9B29-869F4EE82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2FDAB1-771B-48EA-9B07-69F3D02B8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89F7EF7-35CE-4937-AC65-9818F45330DC}"/>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28C9D7B-F150-4590-B510-DDFD53EB821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B9E074A-10CF-4A90-8E57-AC20F3BAA3F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E9674E1-F321-4864-9C24-A3115238F56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898D93F-761E-4817-98C7-620F25A9282A}"/>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DB505B1-9E21-4FC8-8403-3CCECD8DACA2}"/>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CCDE084-F956-4557-9369-D91847975C28}"/>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7653658-3C70-41EA-AB01-C45865F2343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F152401-E188-4D98-AFD8-64A5A4FE682B}"/>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978415E-4EA9-49F1-B5C0-0A2F076CF86B}"/>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9CEA046-A129-411E-BE3F-00E6BF8554D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DEC6FFB-66A9-43CD-B6C5-6EC2390C496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7CC1566-B24C-474D-8350-6050FCC9192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2A0B0E9-45D9-4ECA-888F-8ACE48B65796}"/>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5CCC9BB-D867-4EFF-80E1-1A87FF0DB6F3}"/>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FD0632D-949F-4505-904C-D75E6D3C36AE}"/>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296D54D-4CCD-4624-9905-DB9BC0D16846}"/>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C17973A-E881-4072-8E59-1ABE86D1D0A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9EE6E31-09DC-4EC5-9910-23543E3F7E2F}"/>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DC736FE-0EDB-4D70-8EAE-FE3E230A385E}"/>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E69C0C-A126-453F-8EFF-0A6A0057857D}"/>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A6E9FFD-A029-4326-9502-5ED67334452E}"/>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989F5D5-5B3E-496A-93B8-4DBC322E4F1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8709CA0-AB46-4B8A-8A67-82B0B5058AA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5A74367-2169-44CE-8443-C09C1B917DA2}"/>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DC27571-A588-4985-9E73-FF8D568ED61D}"/>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8C3E6B5-F0E9-4D0B-B995-A604632B9C83}"/>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017BE4E-7E81-42A2-961B-8E30283C0724}"/>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DCBD3A6-2029-4AB6-B7EE-467ABD2C36B7}"/>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23576E-1C23-4174-B7EB-546689FA2375}"/>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641B7CD-2FE3-4DC7-974E-B059E7F1C358}"/>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3B1C015-468A-44A8-94F9-B07DE55AEF3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DD00DD5-FAA9-4AC7-B894-C08678B8121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99CC8C8-F4E1-4631-B5E8-CD4D9B3F8087}"/>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CAF8A38-D963-4879-9D5D-27FF2900C5F6}"/>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C32CB66-0499-4BF9-A8EE-7DA49EC4C524}"/>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C79A191-2CDE-40D1-9268-103A06991C43}"/>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CB4D3F3-3A4A-4B15-A23A-84B7DE067923}"/>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9BC8F5A-AA9D-4F0A-A6DB-52808AD3F95A}"/>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465E10-B692-472B-AF81-185B83E59B16}"/>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28BB43A-DB47-4551-A64B-A7E4E5DB4D9C}"/>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3500912-BADF-41E1-A85B-E2EACBDBB0CE}"/>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E1663F5-100A-439B-908A-3BB711223BD7}"/>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02E20C9-AE7B-4474-A51A-14A7BB76F116}"/>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CFEDDE8-85AC-4895-AD9E-8F9F45D9AFB6}"/>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61.9%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であった有形固定資産減価償却率は、令和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67.0%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と年々緩やかに上昇している。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新庁舎の建設など合併特例事業を推し進め、有形固定資産額が増加しているものの、学校や市営住宅などの既存施設の老朽化が進んでいるため、有形固定資産減価償却率は類似団体と比べてやや高い値を示し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年間で公共施設等の延べ床面積を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％縮減するという目標を掲げる公共施設等総合管理計画の下、令和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は、個別施設計画「施設のあり方計画」を各部局で策定した。今後は、本計画に基づき、老朽化した施設の除却や更新時の複合化などを進め、有形固定資産減価償却率の上昇を抑制するよう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C7D98A0-061A-4096-9274-2C7A7D261C99}"/>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B575927-AD45-4D3A-B8C5-B5F26250EB06}"/>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77664F99-79F6-4A02-8D93-70DAEA55D0EC}"/>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035B10B-993F-4F7B-96FE-0CEC00A729A7}"/>
            </a:ext>
          </a:extLst>
        </xdr:cNvPr>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409B1EFC-7152-4EC2-A35F-071C0C7F948E}"/>
            </a:ext>
          </a:extLst>
        </xdr:cNvPr>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3787682-4660-42F1-B9A6-B17692996395}"/>
            </a:ext>
          </a:extLst>
        </xdr:cNvPr>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8B2A747-AD88-4C0A-97CD-21FCA29836C8}"/>
            </a:ext>
          </a:extLst>
        </xdr:cNvPr>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FB68993-3A7A-408A-B063-35688C6A6A14}"/>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5AB465A-5A4B-414C-8D83-80BC4FF98CC6}"/>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29F64B5-703A-4043-B2FC-63749F1001A5}"/>
            </a:ext>
          </a:extLst>
        </xdr:cNvPr>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37B6DA3-F000-4E15-B442-EC44FC05A03E}"/>
            </a:ext>
          </a:extLst>
        </xdr:cNvPr>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EAEC93D-5A82-46EE-9EED-844C5AD506D4}"/>
            </a:ext>
          </a:extLst>
        </xdr:cNvPr>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5303E6F-AB16-4E81-9AB6-C538EE95499E}"/>
            </a:ext>
          </a:extLst>
        </xdr:cNvPr>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7E70C66-9ED0-461D-8699-C9B9B10E4381}"/>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108E340-9AEF-4FB6-A3D6-2A576382DD27}"/>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E9EF8A4-3A69-4FA2-B380-1E1688476165}"/>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B8A63FC0-7436-4AF6-A77B-5EF6805E4EA6}"/>
            </a:ext>
          </a:extLst>
        </xdr:cNvPr>
        <xdr:cNvCxnSpPr/>
      </xdr:nvCxnSpPr>
      <xdr:spPr>
        <a:xfrm flipV="1">
          <a:off x="4206240" y="526224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8C5A4E63-0F09-46B4-A9FC-28E5846ED399}"/>
            </a:ext>
          </a:extLst>
        </xdr:cNvPr>
        <xdr:cNvSpPr txBox="1"/>
      </xdr:nvSpPr>
      <xdr:spPr>
        <a:xfrm>
          <a:off x="4258945" y="655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88651796-0C39-4C6C-AC9C-C9B146A75DB4}"/>
            </a:ext>
          </a:extLst>
        </xdr:cNvPr>
        <xdr:cNvCxnSpPr/>
      </xdr:nvCxnSpPr>
      <xdr:spPr>
        <a:xfrm>
          <a:off x="4119245" y="65523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CCC81C91-9DA5-46FC-ABD5-3899AE1E36AD}"/>
            </a:ext>
          </a:extLst>
        </xdr:cNvPr>
        <xdr:cNvSpPr txBox="1"/>
      </xdr:nvSpPr>
      <xdr:spPr>
        <a:xfrm>
          <a:off x="4258945" y="50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B5D5E648-A3A0-46CE-8C16-16D4C114F552}"/>
            </a:ext>
          </a:extLst>
        </xdr:cNvPr>
        <xdr:cNvCxnSpPr/>
      </xdr:nvCxnSpPr>
      <xdr:spPr>
        <a:xfrm>
          <a:off x="4119245" y="5262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93337D8B-EF23-4378-9004-C19B545E8E7E}"/>
            </a:ext>
          </a:extLst>
        </xdr:cNvPr>
        <xdr:cNvSpPr txBox="1"/>
      </xdr:nvSpPr>
      <xdr:spPr>
        <a:xfrm>
          <a:off x="4258945" y="5857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C6CC8E1E-8883-4E88-9C17-E1BAD2D6A2C1}"/>
            </a:ext>
          </a:extLst>
        </xdr:cNvPr>
        <xdr:cNvSpPr/>
      </xdr:nvSpPr>
      <xdr:spPr>
        <a:xfrm>
          <a:off x="415734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F14CE97E-F88C-4CB3-B238-FF9A2E266C67}"/>
            </a:ext>
          </a:extLst>
        </xdr:cNvPr>
        <xdr:cNvSpPr/>
      </xdr:nvSpPr>
      <xdr:spPr>
        <a:xfrm>
          <a:off x="353758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C1FA9A4A-7BB9-435D-9F20-D4BECF38BFA2}"/>
            </a:ext>
          </a:extLst>
        </xdr:cNvPr>
        <xdr:cNvSpPr/>
      </xdr:nvSpPr>
      <xdr:spPr>
        <a:xfrm>
          <a:off x="2867025" y="5897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72E7CFD0-F4EC-498E-89CD-89D33A7D47B2}"/>
            </a:ext>
          </a:extLst>
        </xdr:cNvPr>
        <xdr:cNvSpPr/>
      </xdr:nvSpPr>
      <xdr:spPr>
        <a:xfrm>
          <a:off x="2196465" y="5879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a:extLst>
            <a:ext uri="{FF2B5EF4-FFF2-40B4-BE49-F238E27FC236}">
              <a16:creationId xmlns:a16="http://schemas.microsoft.com/office/drawing/2014/main" id="{63F67610-2B2A-4DA7-A354-BD7641006E8B}"/>
            </a:ext>
          </a:extLst>
        </xdr:cNvPr>
        <xdr:cNvSpPr/>
      </xdr:nvSpPr>
      <xdr:spPr>
        <a:xfrm>
          <a:off x="1525905" y="58043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DE4CC49-CB90-44D8-B997-CA542363BBA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B1B3335-FCA9-4A84-972A-C55E6DAF473E}"/>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F78497D-935D-4694-B809-CE5850821394}"/>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1D89C8D-E6FA-48D3-AE2F-83C68DE8E115}"/>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E0389CD-44E0-47C9-AC20-5C671BA3AC8B}"/>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147108</xdr:rowOff>
    </xdr:from>
    <xdr:to>
      <xdr:col>23</xdr:col>
      <xdr:colOff>136525</xdr:colOff>
      <xdr:row>32</xdr:row>
      <xdr:rowOff>77258</xdr:rowOff>
    </xdr:to>
    <xdr:sp macro="" textlink="">
      <xdr:nvSpPr>
        <xdr:cNvPr id="81" name="楕円 80">
          <a:extLst>
            <a:ext uri="{FF2B5EF4-FFF2-40B4-BE49-F238E27FC236}">
              <a16:creationId xmlns:a16="http://schemas.microsoft.com/office/drawing/2014/main" id="{04A3FAFE-3F43-434D-9FCC-30D996116106}"/>
            </a:ext>
          </a:extLst>
        </xdr:cNvPr>
        <xdr:cNvSpPr/>
      </xdr:nvSpPr>
      <xdr:spPr>
        <a:xfrm>
          <a:off x="4157345" y="6113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125535</xdr:rowOff>
    </xdr:from>
    <xdr:ext cx="405111" cy="259045"/>
    <xdr:sp macro="" textlink="">
      <xdr:nvSpPr>
        <xdr:cNvPr id="82" name="有形固定資産減価償却率該当値テキスト">
          <a:extLst>
            <a:ext uri="{FF2B5EF4-FFF2-40B4-BE49-F238E27FC236}">
              <a16:creationId xmlns:a16="http://schemas.microsoft.com/office/drawing/2014/main" id="{BD619F58-7B05-4A01-A16B-BD07A244775E}"/>
            </a:ext>
          </a:extLst>
        </xdr:cNvPr>
        <xdr:cNvSpPr txBox="1"/>
      </xdr:nvSpPr>
      <xdr:spPr>
        <a:xfrm>
          <a:off x="4258945" y="6091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a:extLst>
            <a:ext uri="{FF2B5EF4-FFF2-40B4-BE49-F238E27FC236}">
              <a16:creationId xmlns:a16="http://schemas.microsoft.com/office/drawing/2014/main" id="{02343E25-3D85-4BB9-B58C-9DA64C74D8A9}"/>
            </a:ext>
          </a:extLst>
        </xdr:cNvPr>
        <xdr:cNvSpPr/>
      </xdr:nvSpPr>
      <xdr:spPr>
        <a:xfrm>
          <a:off x="3537585" y="6055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32</xdr:row>
      <xdr:rowOff>26458</xdr:rowOff>
    </xdr:to>
    <xdr:cxnSp macro="">
      <xdr:nvCxnSpPr>
        <xdr:cNvPr id="84" name="直線コネクタ 83">
          <a:extLst>
            <a:ext uri="{FF2B5EF4-FFF2-40B4-BE49-F238E27FC236}">
              <a16:creationId xmlns:a16="http://schemas.microsoft.com/office/drawing/2014/main" id="{E56750E4-41FE-44F1-9F60-B5EB6478E899}"/>
            </a:ext>
          </a:extLst>
        </xdr:cNvPr>
        <xdr:cNvCxnSpPr/>
      </xdr:nvCxnSpPr>
      <xdr:spPr>
        <a:xfrm>
          <a:off x="3588385" y="6106795"/>
          <a:ext cx="6197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5" name="楕円 84">
          <a:extLst>
            <a:ext uri="{FF2B5EF4-FFF2-40B4-BE49-F238E27FC236}">
              <a16:creationId xmlns:a16="http://schemas.microsoft.com/office/drawing/2014/main" id="{3F44194C-B75E-4255-B5D1-D1AF1DE4830F}"/>
            </a:ext>
          </a:extLst>
        </xdr:cNvPr>
        <xdr:cNvSpPr/>
      </xdr:nvSpPr>
      <xdr:spPr>
        <a:xfrm>
          <a:off x="2867025" y="6002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140335</xdr:rowOff>
    </xdr:to>
    <xdr:cxnSp macro="">
      <xdr:nvCxnSpPr>
        <xdr:cNvPr id="86" name="直線コネクタ 85">
          <a:extLst>
            <a:ext uri="{FF2B5EF4-FFF2-40B4-BE49-F238E27FC236}">
              <a16:creationId xmlns:a16="http://schemas.microsoft.com/office/drawing/2014/main" id="{CC8594FD-CEBE-43D3-B0F3-5CAF1A127535}"/>
            </a:ext>
          </a:extLst>
        </xdr:cNvPr>
        <xdr:cNvCxnSpPr/>
      </xdr:nvCxnSpPr>
      <xdr:spPr>
        <a:xfrm>
          <a:off x="2917825" y="6052820"/>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a:extLst>
            <a:ext uri="{FF2B5EF4-FFF2-40B4-BE49-F238E27FC236}">
              <a16:creationId xmlns:a16="http://schemas.microsoft.com/office/drawing/2014/main" id="{F919D7BC-4175-44EA-92DF-4C2B150E0411}"/>
            </a:ext>
          </a:extLst>
        </xdr:cNvPr>
        <xdr:cNvSpPr/>
      </xdr:nvSpPr>
      <xdr:spPr>
        <a:xfrm>
          <a:off x="2196465" y="59554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86360</xdr:rowOff>
    </xdr:to>
    <xdr:cxnSp macro="">
      <xdr:nvCxnSpPr>
        <xdr:cNvPr id="88" name="直線コネクタ 87">
          <a:extLst>
            <a:ext uri="{FF2B5EF4-FFF2-40B4-BE49-F238E27FC236}">
              <a16:creationId xmlns:a16="http://schemas.microsoft.com/office/drawing/2014/main" id="{0AFE95C1-E16C-4E40-AC3D-5E55AB253F0F}"/>
            </a:ext>
          </a:extLst>
        </xdr:cNvPr>
        <xdr:cNvCxnSpPr/>
      </xdr:nvCxnSpPr>
      <xdr:spPr>
        <a:xfrm>
          <a:off x="2247265" y="6002443"/>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89" name="楕円 88">
          <a:extLst>
            <a:ext uri="{FF2B5EF4-FFF2-40B4-BE49-F238E27FC236}">
              <a16:creationId xmlns:a16="http://schemas.microsoft.com/office/drawing/2014/main" id="{B64A6039-7592-4A56-AFA2-43FDFBCEBAD1}"/>
            </a:ext>
          </a:extLst>
        </xdr:cNvPr>
        <xdr:cNvSpPr/>
      </xdr:nvSpPr>
      <xdr:spPr>
        <a:xfrm>
          <a:off x="1525905" y="5933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35983</xdr:rowOff>
    </xdr:to>
    <xdr:cxnSp macro="">
      <xdr:nvCxnSpPr>
        <xdr:cNvPr id="90" name="直線コネクタ 89">
          <a:extLst>
            <a:ext uri="{FF2B5EF4-FFF2-40B4-BE49-F238E27FC236}">
              <a16:creationId xmlns:a16="http://schemas.microsoft.com/office/drawing/2014/main" id="{51655BB0-FA36-4DDA-939F-BF5BD98D6C3E}"/>
            </a:ext>
          </a:extLst>
        </xdr:cNvPr>
        <xdr:cNvCxnSpPr/>
      </xdr:nvCxnSpPr>
      <xdr:spPr>
        <a:xfrm>
          <a:off x="1576705" y="5980853"/>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75E23D3E-E28E-441A-B9B9-7DBE8ED91D43}"/>
            </a:ext>
          </a:extLst>
        </xdr:cNvPr>
        <xdr:cNvSpPr txBox="1"/>
      </xdr:nvSpPr>
      <xdr:spPr>
        <a:xfrm>
          <a:off x="3395989" y="571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a:extLst>
            <a:ext uri="{FF2B5EF4-FFF2-40B4-BE49-F238E27FC236}">
              <a16:creationId xmlns:a16="http://schemas.microsoft.com/office/drawing/2014/main" id="{C47CFBEC-98AC-45D3-A1E8-BC1AAF62FE39}"/>
            </a:ext>
          </a:extLst>
        </xdr:cNvPr>
        <xdr:cNvSpPr txBox="1"/>
      </xdr:nvSpPr>
      <xdr:spPr>
        <a:xfrm>
          <a:off x="2738129"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15065795-780C-41C3-BA37-0E66BA9F1788}"/>
            </a:ext>
          </a:extLst>
        </xdr:cNvPr>
        <xdr:cNvSpPr txBox="1"/>
      </xdr:nvSpPr>
      <xdr:spPr>
        <a:xfrm>
          <a:off x="2067569" y="565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123630</xdr:rowOff>
    </xdr:from>
    <xdr:ext cx="405111" cy="259045"/>
    <xdr:sp macro="" textlink="">
      <xdr:nvSpPr>
        <xdr:cNvPr id="94" name="n_4aveValue有形固定資産減価償却率">
          <a:extLst>
            <a:ext uri="{FF2B5EF4-FFF2-40B4-BE49-F238E27FC236}">
              <a16:creationId xmlns:a16="http://schemas.microsoft.com/office/drawing/2014/main" id="{0309D2CE-1342-497E-9193-F77CF200095F}"/>
            </a:ext>
          </a:extLst>
        </xdr:cNvPr>
        <xdr:cNvSpPr txBox="1"/>
      </xdr:nvSpPr>
      <xdr:spPr>
        <a:xfrm>
          <a:off x="1397009"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5" name="n_1mainValue有形固定資産減価償却率">
          <a:extLst>
            <a:ext uri="{FF2B5EF4-FFF2-40B4-BE49-F238E27FC236}">
              <a16:creationId xmlns:a16="http://schemas.microsoft.com/office/drawing/2014/main" id="{65651AB3-282D-4ECC-BCD4-4D01506A358F}"/>
            </a:ext>
          </a:extLst>
        </xdr:cNvPr>
        <xdr:cNvSpPr txBox="1"/>
      </xdr:nvSpPr>
      <xdr:spPr>
        <a:xfrm>
          <a:off x="3395989" y="614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96" name="n_2mainValue有形固定資産減価償却率">
          <a:extLst>
            <a:ext uri="{FF2B5EF4-FFF2-40B4-BE49-F238E27FC236}">
              <a16:creationId xmlns:a16="http://schemas.microsoft.com/office/drawing/2014/main" id="{0464572D-7764-409F-9605-15211C862F64}"/>
            </a:ext>
          </a:extLst>
        </xdr:cNvPr>
        <xdr:cNvSpPr txBox="1"/>
      </xdr:nvSpPr>
      <xdr:spPr>
        <a:xfrm>
          <a:off x="2738129"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97" name="n_3mainValue有形固定資産減価償却率">
          <a:extLst>
            <a:ext uri="{FF2B5EF4-FFF2-40B4-BE49-F238E27FC236}">
              <a16:creationId xmlns:a16="http://schemas.microsoft.com/office/drawing/2014/main" id="{026766A0-B128-4C11-B478-C17D0C816DBA}"/>
            </a:ext>
          </a:extLst>
        </xdr:cNvPr>
        <xdr:cNvSpPr txBox="1"/>
      </xdr:nvSpPr>
      <xdr:spPr>
        <a:xfrm>
          <a:off x="2067569" y="604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98" name="n_4mainValue有形固定資産減価償却率">
          <a:extLst>
            <a:ext uri="{FF2B5EF4-FFF2-40B4-BE49-F238E27FC236}">
              <a16:creationId xmlns:a16="http://schemas.microsoft.com/office/drawing/2014/main" id="{5D0AABAB-EFFF-4313-983F-910DAB3CF6EA}"/>
            </a:ext>
          </a:extLst>
        </xdr:cNvPr>
        <xdr:cNvSpPr txBox="1"/>
      </xdr:nvSpPr>
      <xdr:spPr>
        <a:xfrm>
          <a:off x="1397009" y="602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CE66360-38F2-43F7-95A1-FED9C0C7F5AD}"/>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A65C0F9-77ED-4984-82CF-7457154E3BD4}"/>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F6A3093-0C21-4E43-9F46-2ED1E4B245D9}"/>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8579CE3-686A-4E5E-BB33-450F154129AE}"/>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0451408-ED91-4DA0-90B9-4D7182FA3E5F}"/>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1BD93C2-8BD4-46AA-B9FD-1A7DD6F57A18}"/>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E5EB3A62-F2FF-47D4-8203-711307961A44}"/>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14E0F19-C31C-4329-859F-53EB7D00FB92}"/>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A532E42-2FEE-4247-ABE0-3E479DADE9FA}"/>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E541C6A-D510-4E7A-A957-47D887E6C72E}"/>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ED4DCBD-5114-42ED-9EEC-BFF2549FAE6F}"/>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52D4086-3AFD-4E1F-857E-445A1AFA5CCE}"/>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3E15804-ABE4-454F-97FE-094EB48739CB}"/>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財政調整基金や公共施設整備等基金の増により充当可能財源が増加したことに加え、公営企業債等繰入見込額の減により将来負担額が減少したため、分子は大きく良化した。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　更に、扶助費を中心に経常経費充当一般財源等が増加したが、それ以上に地方交付税など経常一般財源等が増加したたため、分母全体も増加した。その結果、債務償還比率は、</a:t>
          </a:r>
          <a:r>
            <a:rPr kumimoji="1" lang="en-US"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549.1%</a:t>
          </a:r>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と大きく良化し、依然、類似団体と比べて高い数値を示しているものの、その差は縮まった。</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一宮市中期財政計画において、令和</a:t>
          </a:r>
          <a:r>
            <a:rPr kumimoji="1" lang="en-US"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年度までに地方債現在高（臨時財政対策債を除く）を</a:t>
          </a:r>
          <a:r>
            <a:rPr kumimoji="1" lang="en-US"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430</a:t>
          </a:r>
          <a:r>
            <a:rPr kumimoji="1" lang="ja-JP" altLang="ja-JP" sz="800" baseline="0">
              <a:solidFill>
                <a:schemeClr val="dk1"/>
              </a:solidFill>
              <a:effectLst/>
              <a:latin typeface="ＭＳ Ｐゴシック" panose="020B0600070205080204" pitchFamily="50" charset="-128"/>
              <a:ea typeface="ＭＳ Ｐゴシック" panose="020B0600070205080204" pitchFamily="50" charset="-128"/>
              <a:cs typeface="+mn-cs"/>
            </a:rPr>
            <a:t>億円以下と目標を掲げており、地方債の発行の抑制に努めていくとともに、事業の見直しに伴う扶助費など経常経費の削減や使用料や手数料等の受益者負担の適正化による歳入確保を図り、債務償還比率の引き下げに努めていく。</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10E2BA6-CBBB-4934-839F-0E4FB6D44179}"/>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2E35614-8775-41DD-8340-5AF0D94EA73F}"/>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5360B84-39C9-4EC9-9FCA-E28909ADFB85}"/>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0C7334D-5BBB-43AE-A72F-A753036A1102}"/>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23D6BCD3-31C1-40C2-AE15-B1248394B4D3}"/>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8EE9888-ABC5-4237-B6EA-A9D0DF722EBE}"/>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63856642-14A6-4AF7-A985-90509A93902A}"/>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C475E6BE-FCEA-41B7-9627-0DBA999EFF35}"/>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15773C4-88D5-4711-AFE3-CE987D251A5F}"/>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C10447C-A938-4410-9B8A-5BE5B5BCDA65}"/>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94AB2B25-8E3D-4BD5-B08F-9999CF30050B}"/>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6377BCD-BC43-43F8-9BBD-BE6B5C49C46F}"/>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2F1C5908-369A-4A2E-9423-D43B6E0D9F65}"/>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DE3526E-EC0C-45FA-8DE5-718D9BFC04C6}"/>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7336A0A-CEE9-44A4-A4AD-C881BDE00475}"/>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6C6675F-8A44-46EA-9964-22CC929F1D0D}"/>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519EB0F-F1C4-49B5-A883-E289FFB76DF8}"/>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7869B9EF-FC22-4D42-AA99-2E77BB2CEFD9}"/>
            </a:ext>
          </a:extLst>
        </xdr:cNvPr>
        <xdr:cNvCxnSpPr/>
      </xdr:nvCxnSpPr>
      <xdr:spPr>
        <a:xfrm flipV="1">
          <a:off x="13027660" y="516046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112E2A82-DDCA-4033-AF94-9DEDE2346C09}"/>
            </a:ext>
          </a:extLst>
        </xdr:cNvPr>
        <xdr:cNvSpPr txBox="1"/>
      </xdr:nvSpPr>
      <xdr:spPr>
        <a:xfrm>
          <a:off x="13080365" y="66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73A48FFF-FD95-4254-AB2C-98A2977DE831}"/>
            </a:ext>
          </a:extLst>
        </xdr:cNvPr>
        <xdr:cNvCxnSpPr/>
      </xdr:nvCxnSpPr>
      <xdr:spPr>
        <a:xfrm>
          <a:off x="12963525" y="6655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5DB0EFA9-4F2C-44B2-84EB-D973DB655485}"/>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A6EDBF5A-8B32-42B6-80FF-811D12D3CFB1}"/>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F9B0B7F1-42DD-4DAD-960A-DC0225A73837}"/>
            </a:ext>
          </a:extLst>
        </xdr:cNvPr>
        <xdr:cNvSpPr txBox="1"/>
      </xdr:nvSpPr>
      <xdr:spPr>
        <a:xfrm>
          <a:off x="13080365" y="5729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25B968AB-E7D5-48F9-9588-5CC26BDA2452}"/>
            </a:ext>
          </a:extLst>
        </xdr:cNvPr>
        <xdr:cNvSpPr/>
      </xdr:nvSpPr>
      <xdr:spPr>
        <a:xfrm>
          <a:off x="13001625" y="5874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5488</xdr:rowOff>
    </xdr:from>
    <xdr:to>
      <xdr:col>72</xdr:col>
      <xdr:colOff>123825</xdr:colOff>
      <xdr:row>31</xdr:row>
      <xdr:rowOff>107088</xdr:rowOff>
    </xdr:to>
    <xdr:sp macro="" textlink="">
      <xdr:nvSpPr>
        <xdr:cNvPr id="136" name="フローチャート: 判断 135">
          <a:extLst>
            <a:ext uri="{FF2B5EF4-FFF2-40B4-BE49-F238E27FC236}">
              <a16:creationId xmlns:a16="http://schemas.microsoft.com/office/drawing/2014/main" id="{AFC8F02F-4AF6-41CF-80AC-78AD52042663}"/>
            </a:ext>
          </a:extLst>
        </xdr:cNvPr>
        <xdr:cNvSpPr/>
      </xdr:nvSpPr>
      <xdr:spPr>
        <a:xfrm>
          <a:off x="12359005" y="597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54066</xdr:rowOff>
    </xdr:from>
    <xdr:to>
      <xdr:col>68</xdr:col>
      <xdr:colOff>123825</xdr:colOff>
      <xdr:row>31</xdr:row>
      <xdr:rowOff>155666</xdr:rowOff>
    </xdr:to>
    <xdr:sp macro="" textlink="">
      <xdr:nvSpPr>
        <xdr:cNvPr id="137" name="フローチャート: 判断 136">
          <a:extLst>
            <a:ext uri="{FF2B5EF4-FFF2-40B4-BE49-F238E27FC236}">
              <a16:creationId xmlns:a16="http://schemas.microsoft.com/office/drawing/2014/main" id="{7AD0A8AF-B183-4F2B-B9B5-34AD91B78F65}"/>
            </a:ext>
          </a:extLst>
        </xdr:cNvPr>
        <xdr:cNvSpPr/>
      </xdr:nvSpPr>
      <xdr:spPr>
        <a:xfrm>
          <a:off x="11688445" y="602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59926</xdr:rowOff>
    </xdr:from>
    <xdr:to>
      <xdr:col>64</xdr:col>
      <xdr:colOff>123825</xdr:colOff>
      <xdr:row>31</xdr:row>
      <xdr:rowOff>161526</xdr:rowOff>
    </xdr:to>
    <xdr:sp macro="" textlink="">
      <xdr:nvSpPr>
        <xdr:cNvPr id="138" name="フローチャート: 判断 137">
          <a:extLst>
            <a:ext uri="{FF2B5EF4-FFF2-40B4-BE49-F238E27FC236}">
              <a16:creationId xmlns:a16="http://schemas.microsoft.com/office/drawing/2014/main" id="{A70F34A2-58AE-4412-94E2-0DE86F2B2DEF}"/>
            </a:ext>
          </a:extLst>
        </xdr:cNvPr>
        <xdr:cNvSpPr/>
      </xdr:nvSpPr>
      <xdr:spPr>
        <a:xfrm>
          <a:off x="11017885" y="602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a:extLst>
            <a:ext uri="{FF2B5EF4-FFF2-40B4-BE49-F238E27FC236}">
              <a16:creationId xmlns:a16="http://schemas.microsoft.com/office/drawing/2014/main" id="{D8ED4F35-C230-4D1B-904E-92BE1C31A6AB}"/>
            </a:ext>
          </a:extLst>
        </xdr:cNvPr>
        <xdr:cNvSpPr/>
      </xdr:nvSpPr>
      <xdr:spPr>
        <a:xfrm>
          <a:off x="10347325" y="6071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17F1371-753C-4B0E-B55E-D6C73536625B}"/>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EB2976F-1A9C-42CC-9FA8-3C1531FADF23}"/>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747ABE0-71ED-49D8-BE38-C24AD2FC1014}"/>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95D8F7D-E09E-463B-A855-3F463F9C115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3F99B50-9AD5-401C-8C8E-0FAE5761723E}"/>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142394</xdr:rowOff>
    </xdr:from>
    <xdr:to>
      <xdr:col>76</xdr:col>
      <xdr:colOff>73025</xdr:colOff>
      <xdr:row>31</xdr:row>
      <xdr:rowOff>72544</xdr:rowOff>
    </xdr:to>
    <xdr:sp macro="" textlink="">
      <xdr:nvSpPr>
        <xdr:cNvPr id="145" name="楕円 144">
          <a:extLst>
            <a:ext uri="{FF2B5EF4-FFF2-40B4-BE49-F238E27FC236}">
              <a16:creationId xmlns:a16="http://schemas.microsoft.com/office/drawing/2014/main" id="{ECBFEF38-7D2A-41B2-91E9-5CF98E2ACD75}"/>
            </a:ext>
          </a:extLst>
        </xdr:cNvPr>
        <xdr:cNvSpPr/>
      </xdr:nvSpPr>
      <xdr:spPr>
        <a:xfrm>
          <a:off x="13001625" y="59412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120821</xdr:rowOff>
    </xdr:from>
    <xdr:ext cx="469744" cy="259045"/>
    <xdr:sp macro="" textlink="">
      <xdr:nvSpPr>
        <xdr:cNvPr id="146" name="債務償還比率該当値テキスト">
          <a:extLst>
            <a:ext uri="{FF2B5EF4-FFF2-40B4-BE49-F238E27FC236}">
              <a16:creationId xmlns:a16="http://schemas.microsoft.com/office/drawing/2014/main" id="{E403FCA6-161E-4425-AED2-4826ABF01E7D}"/>
            </a:ext>
          </a:extLst>
        </xdr:cNvPr>
        <xdr:cNvSpPr txBox="1"/>
      </xdr:nvSpPr>
      <xdr:spPr>
        <a:xfrm>
          <a:off x="13080365" y="59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127817</xdr:rowOff>
    </xdr:from>
    <xdr:to>
      <xdr:col>72</xdr:col>
      <xdr:colOff>123825</xdr:colOff>
      <xdr:row>33</xdr:row>
      <xdr:rowOff>57967</xdr:rowOff>
    </xdr:to>
    <xdr:sp macro="" textlink="">
      <xdr:nvSpPr>
        <xdr:cNvPr id="147" name="楕円 146">
          <a:extLst>
            <a:ext uri="{FF2B5EF4-FFF2-40B4-BE49-F238E27FC236}">
              <a16:creationId xmlns:a16="http://schemas.microsoft.com/office/drawing/2014/main" id="{75679EF5-F68F-4ED0-AFDE-8CEA95DE9F97}"/>
            </a:ext>
          </a:extLst>
        </xdr:cNvPr>
        <xdr:cNvSpPr/>
      </xdr:nvSpPr>
      <xdr:spPr>
        <a:xfrm>
          <a:off x="12359005" y="6261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21744</xdr:rowOff>
    </xdr:from>
    <xdr:to>
      <xdr:col>76</xdr:col>
      <xdr:colOff>22225</xdr:colOff>
      <xdr:row>33</xdr:row>
      <xdr:rowOff>7167</xdr:rowOff>
    </xdr:to>
    <xdr:cxnSp macro="">
      <xdr:nvCxnSpPr>
        <xdr:cNvPr id="148" name="直線コネクタ 147">
          <a:extLst>
            <a:ext uri="{FF2B5EF4-FFF2-40B4-BE49-F238E27FC236}">
              <a16:creationId xmlns:a16="http://schemas.microsoft.com/office/drawing/2014/main" id="{90C840C5-2833-40D9-AD2D-AAC1AC0B781B}"/>
            </a:ext>
          </a:extLst>
        </xdr:cNvPr>
        <xdr:cNvCxnSpPr/>
      </xdr:nvCxnSpPr>
      <xdr:spPr>
        <a:xfrm flipV="1">
          <a:off x="12409805" y="5988204"/>
          <a:ext cx="619760" cy="3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40722</xdr:rowOff>
    </xdr:from>
    <xdr:to>
      <xdr:col>68</xdr:col>
      <xdr:colOff>123825</xdr:colOff>
      <xdr:row>33</xdr:row>
      <xdr:rowOff>142322</xdr:rowOff>
    </xdr:to>
    <xdr:sp macro="" textlink="">
      <xdr:nvSpPr>
        <xdr:cNvPr id="149" name="楕円 148">
          <a:extLst>
            <a:ext uri="{FF2B5EF4-FFF2-40B4-BE49-F238E27FC236}">
              <a16:creationId xmlns:a16="http://schemas.microsoft.com/office/drawing/2014/main" id="{DFB59CBD-D89D-44A8-A94E-7837D4318E3B}"/>
            </a:ext>
          </a:extLst>
        </xdr:cNvPr>
        <xdr:cNvSpPr/>
      </xdr:nvSpPr>
      <xdr:spPr>
        <a:xfrm>
          <a:off x="11688445" y="63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7167</xdr:rowOff>
    </xdr:from>
    <xdr:to>
      <xdr:col>72</xdr:col>
      <xdr:colOff>73025</xdr:colOff>
      <xdr:row>33</xdr:row>
      <xdr:rowOff>91522</xdr:rowOff>
    </xdr:to>
    <xdr:cxnSp macro="">
      <xdr:nvCxnSpPr>
        <xdr:cNvPr id="150" name="直線コネクタ 149">
          <a:extLst>
            <a:ext uri="{FF2B5EF4-FFF2-40B4-BE49-F238E27FC236}">
              <a16:creationId xmlns:a16="http://schemas.microsoft.com/office/drawing/2014/main" id="{C077CF54-2F7E-42A2-912F-359380BF5973}"/>
            </a:ext>
          </a:extLst>
        </xdr:cNvPr>
        <xdr:cNvCxnSpPr/>
      </xdr:nvCxnSpPr>
      <xdr:spPr>
        <a:xfrm flipV="1">
          <a:off x="11739245" y="6308907"/>
          <a:ext cx="67056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21908</xdr:rowOff>
    </xdr:from>
    <xdr:to>
      <xdr:col>64</xdr:col>
      <xdr:colOff>123825</xdr:colOff>
      <xdr:row>33</xdr:row>
      <xdr:rowOff>123507</xdr:rowOff>
    </xdr:to>
    <xdr:sp macro="" textlink="">
      <xdr:nvSpPr>
        <xdr:cNvPr id="151" name="楕円 150">
          <a:extLst>
            <a:ext uri="{FF2B5EF4-FFF2-40B4-BE49-F238E27FC236}">
              <a16:creationId xmlns:a16="http://schemas.microsoft.com/office/drawing/2014/main" id="{09D9991E-00BD-4911-A4B2-A726220AA11E}"/>
            </a:ext>
          </a:extLst>
        </xdr:cNvPr>
        <xdr:cNvSpPr/>
      </xdr:nvSpPr>
      <xdr:spPr>
        <a:xfrm>
          <a:off x="11017885" y="63236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72708</xdr:rowOff>
    </xdr:from>
    <xdr:to>
      <xdr:col>68</xdr:col>
      <xdr:colOff>73025</xdr:colOff>
      <xdr:row>33</xdr:row>
      <xdr:rowOff>91522</xdr:rowOff>
    </xdr:to>
    <xdr:cxnSp macro="">
      <xdr:nvCxnSpPr>
        <xdr:cNvPr id="152" name="直線コネクタ 151">
          <a:extLst>
            <a:ext uri="{FF2B5EF4-FFF2-40B4-BE49-F238E27FC236}">
              <a16:creationId xmlns:a16="http://schemas.microsoft.com/office/drawing/2014/main" id="{F6AFC569-2653-435E-A024-8CC6F0991119}"/>
            </a:ext>
          </a:extLst>
        </xdr:cNvPr>
        <xdr:cNvCxnSpPr/>
      </xdr:nvCxnSpPr>
      <xdr:spPr>
        <a:xfrm>
          <a:off x="11068685" y="6374448"/>
          <a:ext cx="67056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35478</xdr:rowOff>
    </xdr:from>
    <xdr:to>
      <xdr:col>60</xdr:col>
      <xdr:colOff>123825</xdr:colOff>
      <xdr:row>33</xdr:row>
      <xdr:rowOff>137078</xdr:rowOff>
    </xdr:to>
    <xdr:sp macro="" textlink="">
      <xdr:nvSpPr>
        <xdr:cNvPr id="153" name="楕円 152">
          <a:extLst>
            <a:ext uri="{FF2B5EF4-FFF2-40B4-BE49-F238E27FC236}">
              <a16:creationId xmlns:a16="http://schemas.microsoft.com/office/drawing/2014/main" id="{2F4B56C5-3B80-434F-8EAD-A38182596A68}"/>
            </a:ext>
          </a:extLst>
        </xdr:cNvPr>
        <xdr:cNvSpPr/>
      </xdr:nvSpPr>
      <xdr:spPr>
        <a:xfrm>
          <a:off x="10347325" y="63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72708</xdr:rowOff>
    </xdr:from>
    <xdr:to>
      <xdr:col>64</xdr:col>
      <xdr:colOff>73025</xdr:colOff>
      <xdr:row>33</xdr:row>
      <xdr:rowOff>86278</xdr:rowOff>
    </xdr:to>
    <xdr:cxnSp macro="">
      <xdr:nvCxnSpPr>
        <xdr:cNvPr id="154" name="直線コネクタ 153">
          <a:extLst>
            <a:ext uri="{FF2B5EF4-FFF2-40B4-BE49-F238E27FC236}">
              <a16:creationId xmlns:a16="http://schemas.microsoft.com/office/drawing/2014/main" id="{C1973675-45F8-4B1B-B7E0-592A067DF17E}"/>
            </a:ext>
          </a:extLst>
        </xdr:cNvPr>
        <xdr:cNvCxnSpPr/>
      </xdr:nvCxnSpPr>
      <xdr:spPr>
        <a:xfrm flipV="1">
          <a:off x="10398125" y="6374448"/>
          <a:ext cx="67056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123615</xdr:rowOff>
    </xdr:from>
    <xdr:ext cx="469744" cy="259045"/>
    <xdr:sp macro="" textlink="">
      <xdr:nvSpPr>
        <xdr:cNvPr id="155" name="n_1aveValue債務償還比率">
          <a:extLst>
            <a:ext uri="{FF2B5EF4-FFF2-40B4-BE49-F238E27FC236}">
              <a16:creationId xmlns:a16="http://schemas.microsoft.com/office/drawing/2014/main" id="{0A26143A-135A-4E2F-82C3-F76525D87C25}"/>
            </a:ext>
          </a:extLst>
        </xdr:cNvPr>
        <xdr:cNvSpPr txBox="1"/>
      </xdr:nvSpPr>
      <xdr:spPr>
        <a:xfrm>
          <a:off x="12185092" y="575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743</xdr:rowOff>
    </xdr:from>
    <xdr:ext cx="469744" cy="259045"/>
    <xdr:sp macro="" textlink="">
      <xdr:nvSpPr>
        <xdr:cNvPr id="156" name="n_2aveValue債務償還比率">
          <a:extLst>
            <a:ext uri="{FF2B5EF4-FFF2-40B4-BE49-F238E27FC236}">
              <a16:creationId xmlns:a16="http://schemas.microsoft.com/office/drawing/2014/main" id="{462A3BB8-251F-46D6-AA23-E69D0F5F2C40}"/>
            </a:ext>
          </a:extLst>
        </xdr:cNvPr>
        <xdr:cNvSpPr txBox="1"/>
      </xdr:nvSpPr>
      <xdr:spPr>
        <a:xfrm>
          <a:off x="11527232" y="579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6603</xdr:rowOff>
    </xdr:from>
    <xdr:ext cx="469744" cy="259045"/>
    <xdr:sp macro="" textlink="">
      <xdr:nvSpPr>
        <xdr:cNvPr id="157" name="n_3aveValue債務償還比率">
          <a:extLst>
            <a:ext uri="{FF2B5EF4-FFF2-40B4-BE49-F238E27FC236}">
              <a16:creationId xmlns:a16="http://schemas.microsoft.com/office/drawing/2014/main" id="{D2358166-7AB3-4233-A5C4-5F0799632D55}"/>
            </a:ext>
          </a:extLst>
        </xdr:cNvPr>
        <xdr:cNvSpPr txBox="1"/>
      </xdr:nvSpPr>
      <xdr:spPr>
        <a:xfrm>
          <a:off x="10856672" y="580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a:extLst>
            <a:ext uri="{FF2B5EF4-FFF2-40B4-BE49-F238E27FC236}">
              <a16:creationId xmlns:a16="http://schemas.microsoft.com/office/drawing/2014/main" id="{2E8E4990-ADA6-40BA-9E25-618C14E0E460}"/>
            </a:ext>
          </a:extLst>
        </xdr:cNvPr>
        <xdr:cNvSpPr txBox="1"/>
      </xdr:nvSpPr>
      <xdr:spPr>
        <a:xfrm>
          <a:off x="10186112" y="58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49093</xdr:rowOff>
    </xdr:from>
    <xdr:ext cx="469744" cy="259045"/>
    <xdr:sp macro="" textlink="">
      <xdr:nvSpPr>
        <xdr:cNvPr id="159" name="n_1mainValue債務償還比率">
          <a:extLst>
            <a:ext uri="{FF2B5EF4-FFF2-40B4-BE49-F238E27FC236}">
              <a16:creationId xmlns:a16="http://schemas.microsoft.com/office/drawing/2014/main" id="{9DCD29D7-7064-47A9-8D6C-248159A010B9}"/>
            </a:ext>
          </a:extLst>
        </xdr:cNvPr>
        <xdr:cNvSpPr txBox="1"/>
      </xdr:nvSpPr>
      <xdr:spPr>
        <a:xfrm>
          <a:off x="12185092" y="635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133449</xdr:rowOff>
    </xdr:from>
    <xdr:ext cx="469744" cy="259045"/>
    <xdr:sp macro="" textlink="">
      <xdr:nvSpPr>
        <xdr:cNvPr id="160" name="n_2mainValue債務償還比率">
          <a:extLst>
            <a:ext uri="{FF2B5EF4-FFF2-40B4-BE49-F238E27FC236}">
              <a16:creationId xmlns:a16="http://schemas.microsoft.com/office/drawing/2014/main" id="{4D32244F-F485-432F-8444-2FCA4E72F112}"/>
            </a:ext>
          </a:extLst>
        </xdr:cNvPr>
        <xdr:cNvSpPr txBox="1"/>
      </xdr:nvSpPr>
      <xdr:spPr>
        <a:xfrm>
          <a:off x="11527232" y="643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114634</xdr:rowOff>
    </xdr:from>
    <xdr:ext cx="469744" cy="259045"/>
    <xdr:sp macro="" textlink="">
      <xdr:nvSpPr>
        <xdr:cNvPr id="161" name="n_3mainValue債務償還比率">
          <a:extLst>
            <a:ext uri="{FF2B5EF4-FFF2-40B4-BE49-F238E27FC236}">
              <a16:creationId xmlns:a16="http://schemas.microsoft.com/office/drawing/2014/main" id="{037EAEE1-9C2F-4375-904C-DF0FD951BF01}"/>
            </a:ext>
          </a:extLst>
        </xdr:cNvPr>
        <xdr:cNvSpPr txBox="1"/>
      </xdr:nvSpPr>
      <xdr:spPr>
        <a:xfrm>
          <a:off x="10856672" y="64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128205</xdr:rowOff>
    </xdr:from>
    <xdr:ext cx="469744" cy="259045"/>
    <xdr:sp macro="" textlink="">
      <xdr:nvSpPr>
        <xdr:cNvPr id="162" name="n_4mainValue債務償還比率">
          <a:extLst>
            <a:ext uri="{FF2B5EF4-FFF2-40B4-BE49-F238E27FC236}">
              <a16:creationId xmlns:a16="http://schemas.microsoft.com/office/drawing/2014/main" id="{D169C5BE-3B2B-4674-A2A4-6CD0CEBF7062}"/>
            </a:ext>
          </a:extLst>
        </xdr:cNvPr>
        <xdr:cNvSpPr txBox="1"/>
      </xdr:nvSpPr>
      <xdr:spPr>
        <a:xfrm>
          <a:off x="10186112" y="642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D18D0D3-E291-4281-A59D-F8058E119AE5}"/>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080C6D4-B6FC-4856-958C-C802E5D85FF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510BED76-15BD-404F-AC7F-D5B87D210623}"/>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E86C2C6-A0DD-4359-B187-69758EE2947C}"/>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964E9F8B-F771-4D4A-B91C-38DFE78CAFE5}"/>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71737AA-2E23-42B7-A35C-94272C214B35}"/>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00906E-2CA7-441E-88E5-7659D575023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9B1E3C-9F9A-4D14-8D58-8221D8B8DE4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7A13A2-FB16-45B1-9DB8-D18D3C504A0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35CD75A-40B6-4268-9142-6858CD250A6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E2C57C-A83D-4DC7-B3E0-FE265BE98E3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6E7D0E-234D-48CD-B20C-890718B32684}"/>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FEF661-FF81-4453-824B-AAFBBE79828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3EBC272-DA00-4BB4-B70F-D8FAC135019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1A7AB9-4C4F-4E6D-9FD0-BCA8AB66D5F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B2066D-5672-48D6-AF46-7B35F8B7C90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3B267F-B32C-43FE-81FE-8D0C1C1AF46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2F27BF-963D-499B-BAEE-3F4C3202888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951750-0AFA-4E73-8D76-2F6B719A708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41C375-9FC6-4732-B393-935234F25BE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9750CF-0FAA-4646-A98A-4D12288D982A}"/>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D5D50F9-AC83-411C-8637-FB92B5AE1C4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E3057C-9F52-413F-8F01-A1021C06830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167E4B-79E2-4548-8A0B-D3C40BA687B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5EA724-10B2-4B94-A59F-DCD88758BDC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86261B-6AB7-449B-B8B6-1C795F168A2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372DC8-F9A9-4151-B0F9-C9F54572394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12CA82-A88F-4469-AAF7-027D4F2B5E4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7511C7-AF22-4231-8F5F-11D16BD652C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628544-4DF8-49D3-94D0-9DC9AB2613F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460A62-8935-4281-A072-4283053345B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B39E03-1CDD-4127-A8F7-10293E2EB6E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2CE347-C4F4-4281-870A-BBE7456B0CD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198CE3-7CC5-4B12-B214-C4F670199C8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A86FE0C-4D6F-4099-AE8E-D884E3E4E04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ED10D62-0444-4F38-91F0-38F2A693057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E22FA7-C536-47BC-A5D6-0B08F3A9565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86D68E7-59A0-49DF-AC3A-7738C9E66C2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F34412-F6BD-404D-89FE-17CEBB6B525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A893583-D6BD-480B-8556-CA8787ACDE4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BB29F6-58A4-4FAE-96FC-5F5C66B32C6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DFAF28-00DE-4158-8240-DC36C334B91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26F56C-33AD-42BF-932E-2857C75B30D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B50DF2F-FF61-40C5-9EC2-D5B99FD7227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41F4D6-985A-4160-B142-910F60A6F0D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F13594C-CCA3-4236-8B18-76314DE5DC4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01A8992-02B1-4BBB-B54C-0E0216DB8F9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0472F47-EA16-43A5-AB00-671141BC64F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04D5F95-354D-4ED5-ABBE-4920B40FE5B2}"/>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5877314-05B1-41BD-868D-9B40AA0DF89D}"/>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B69788D-7836-4915-A5CE-6A7AEEC635DA}"/>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55D416D-D4F1-471B-A693-7B938D3B1EA6}"/>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45ABA24-363B-42CC-BC66-F40FA360A627}"/>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DD7304F-904A-4F08-A085-0B439AB3326D}"/>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515F525-E629-4AF0-B5C8-9C1F4CEC1415}"/>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ABC611C-12AE-4302-A566-A285CE3C9BDB}"/>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69013F2-10E6-46DD-BA51-8CA42C2BB021}"/>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8BFDD93-7EF4-4ED2-A6B7-CE1F328B5EB9}"/>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0B46D5D-2FDC-4E50-92E5-478BD21DAE3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4262DAA5-27AE-413E-A944-F556E7DE4166}"/>
            </a:ext>
          </a:extLst>
        </xdr:cNvPr>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7A61F659-98F4-4EC5-8F5D-C33ED52BC543}"/>
            </a:ext>
          </a:extLst>
        </xdr:cNvPr>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C5719132-659B-42C2-93E2-8A0C9CA8FE13}"/>
            </a:ext>
          </a:extLst>
        </xdr:cNvPr>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6B1F3BB0-24AB-4305-924C-96BED808553C}"/>
            </a:ext>
          </a:extLst>
        </xdr:cNvPr>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8E856D12-616D-4C73-9B6E-D6DFCDC7C555}"/>
            </a:ext>
          </a:extLst>
        </xdr:cNvPr>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a:extLst>
            <a:ext uri="{FF2B5EF4-FFF2-40B4-BE49-F238E27FC236}">
              <a16:creationId xmlns:a16="http://schemas.microsoft.com/office/drawing/2014/main" id="{8F0FC4F8-83D8-45E6-8C36-C634B113BB32}"/>
            </a:ext>
          </a:extLst>
        </xdr:cNvPr>
        <xdr:cNvSpPr txBox="1"/>
      </xdr:nvSpPr>
      <xdr:spPr>
        <a:xfrm>
          <a:off x="4124960" y="617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5EA4A74C-80B4-48A6-A559-A3CE4C114B7E}"/>
            </a:ext>
          </a:extLst>
        </xdr:cNvPr>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98552</xdr:rowOff>
    </xdr:from>
    <xdr:to>
      <xdr:col>20</xdr:col>
      <xdr:colOff>38100</xdr:colOff>
      <xdr:row>37</xdr:row>
      <xdr:rowOff>28702</xdr:rowOff>
    </xdr:to>
    <xdr:sp macro="" textlink="">
      <xdr:nvSpPr>
        <xdr:cNvPr id="62" name="フローチャート: 判断 61">
          <a:extLst>
            <a:ext uri="{FF2B5EF4-FFF2-40B4-BE49-F238E27FC236}">
              <a16:creationId xmlns:a16="http://schemas.microsoft.com/office/drawing/2014/main" id="{21677B8D-2029-47C4-9D1D-B9AFDD383002}"/>
            </a:ext>
          </a:extLst>
        </xdr:cNvPr>
        <xdr:cNvSpPr/>
      </xdr:nvSpPr>
      <xdr:spPr>
        <a:xfrm>
          <a:off x="3312160" y="6133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E0F49141-A3D1-4B59-9D38-C754CB24D6FD}"/>
            </a:ext>
          </a:extLst>
        </xdr:cNvPr>
        <xdr:cNvSpPr/>
      </xdr:nvSpPr>
      <xdr:spPr>
        <a:xfrm>
          <a:off x="2514600" y="6110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64262</xdr:rowOff>
    </xdr:from>
    <xdr:to>
      <xdr:col>10</xdr:col>
      <xdr:colOff>165100</xdr:colOff>
      <xdr:row>36</xdr:row>
      <xdr:rowOff>165862</xdr:rowOff>
    </xdr:to>
    <xdr:sp macro="" textlink="">
      <xdr:nvSpPr>
        <xdr:cNvPr id="64" name="フローチャート: 判断 63">
          <a:extLst>
            <a:ext uri="{FF2B5EF4-FFF2-40B4-BE49-F238E27FC236}">
              <a16:creationId xmlns:a16="http://schemas.microsoft.com/office/drawing/2014/main" id="{446D664B-38A8-45FC-B1EE-F1EEECCF7302}"/>
            </a:ext>
          </a:extLst>
        </xdr:cNvPr>
        <xdr:cNvSpPr/>
      </xdr:nvSpPr>
      <xdr:spPr>
        <a:xfrm>
          <a:off x="1739900" y="60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C4C87C5F-0FD0-4CDA-9BF9-080AC01C7047}"/>
            </a:ext>
          </a:extLst>
        </xdr:cNvPr>
        <xdr:cNvSpPr/>
      </xdr:nvSpPr>
      <xdr:spPr>
        <a:xfrm>
          <a:off x="965200" y="60581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9AE079F-E7E6-473C-B1DF-35A1ECE4DF9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B74FC7F-D279-4A53-BF6D-554E0B9D47B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52F8501-3432-4788-8BFE-3D42BAFD5E7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51673D8-C60C-43ED-9F42-8C0B842AD52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AC8CB5-5849-47C3-9BFE-02AEF79D220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71" name="楕円 70">
          <a:extLst>
            <a:ext uri="{FF2B5EF4-FFF2-40B4-BE49-F238E27FC236}">
              <a16:creationId xmlns:a16="http://schemas.microsoft.com/office/drawing/2014/main" id="{193BCB00-5366-40B7-B6AC-C2F3B87EF765}"/>
            </a:ext>
          </a:extLst>
        </xdr:cNvPr>
        <xdr:cNvSpPr/>
      </xdr:nvSpPr>
      <xdr:spPr>
        <a:xfrm>
          <a:off x="403606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52849</xdr:rowOff>
    </xdr:from>
    <xdr:ext cx="405111" cy="259045"/>
    <xdr:sp macro="" textlink="">
      <xdr:nvSpPr>
        <xdr:cNvPr id="72" name="【道路】&#10;有形固定資産減価償却率該当値テキスト">
          <a:extLst>
            <a:ext uri="{FF2B5EF4-FFF2-40B4-BE49-F238E27FC236}">
              <a16:creationId xmlns:a16="http://schemas.microsoft.com/office/drawing/2014/main" id="{52024AA3-ECBA-4347-8A30-FA743CB378CA}"/>
            </a:ext>
          </a:extLst>
        </xdr:cNvPr>
        <xdr:cNvSpPr txBox="1"/>
      </xdr:nvSpPr>
      <xdr:spPr>
        <a:xfrm>
          <a:off x="4124960" y="592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169418</xdr:rowOff>
    </xdr:from>
    <xdr:to>
      <xdr:col>20</xdr:col>
      <xdr:colOff>38100</xdr:colOff>
      <xdr:row>36</xdr:row>
      <xdr:rowOff>99568</xdr:rowOff>
    </xdr:to>
    <xdr:sp macro="" textlink="">
      <xdr:nvSpPr>
        <xdr:cNvPr id="73" name="楕円 72">
          <a:extLst>
            <a:ext uri="{FF2B5EF4-FFF2-40B4-BE49-F238E27FC236}">
              <a16:creationId xmlns:a16="http://schemas.microsoft.com/office/drawing/2014/main" id="{1849E151-1869-4CEE-86F9-E24F3AD7413D}"/>
            </a:ext>
          </a:extLst>
        </xdr:cNvPr>
        <xdr:cNvSpPr/>
      </xdr:nvSpPr>
      <xdr:spPr>
        <a:xfrm>
          <a:off x="3312160" y="60368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48768</xdr:rowOff>
    </xdr:from>
    <xdr:to>
      <xdr:col>24</xdr:col>
      <xdr:colOff>63500</xdr:colOff>
      <xdr:row>36</xdr:row>
      <xdr:rowOff>80772</xdr:rowOff>
    </xdr:to>
    <xdr:cxnSp macro="">
      <xdr:nvCxnSpPr>
        <xdr:cNvPr id="74" name="直線コネクタ 73">
          <a:extLst>
            <a:ext uri="{FF2B5EF4-FFF2-40B4-BE49-F238E27FC236}">
              <a16:creationId xmlns:a16="http://schemas.microsoft.com/office/drawing/2014/main" id="{5523C6E2-84AD-4C9A-9282-6E0335B0DC45}"/>
            </a:ext>
          </a:extLst>
        </xdr:cNvPr>
        <xdr:cNvCxnSpPr/>
      </xdr:nvCxnSpPr>
      <xdr:spPr>
        <a:xfrm>
          <a:off x="3355340" y="6083808"/>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137414</xdr:rowOff>
    </xdr:from>
    <xdr:to>
      <xdr:col>15</xdr:col>
      <xdr:colOff>101600</xdr:colOff>
      <xdr:row>36</xdr:row>
      <xdr:rowOff>67564</xdr:rowOff>
    </xdr:to>
    <xdr:sp macro="" textlink="">
      <xdr:nvSpPr>
        <xdr:cNvPr id="75" name="楕円 74">
          <a:extLst>
            <a:ext uri="{FF2B5EF4-FFF2-40B4-BE49-F238E27FC236}">
              <a16:creationId xmlns:a16="http://schemas.microsoft.com/office/drawing/2014/main" id="{36940021-140C-4610-AA08-18DFFE529C99}"/>
            </a:ext>
          </a:extLst>
        </xdr:cNvPr>
        <xdr:cNvSpPr/>
      </xdr:nvSpPr>
      <xdr:spPr>
        <a:xfrm>
          <a:off x="2514600" y="6004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xdr:rowOff>
    </xdr:from>
    <xdr:to>
      <xdr:col>19</xdr:col>
      <xdr:colOff>177800</xdr:colOff>
      <xdr:row>36</xdr:row>
      <xdr:rowOff>48768</xdr:rowOff>
    </xdr:to>
    <xdr:cxnSp macro="">
      <xdr:nvCxnSpPr>
        <xdr:cNvPr id="76" name="直線コネクタ 75">
          <a:extLst>
            <a:ext uri="{FF2B5EF4-FFF2-40B4-BE49-F238E27FC236}">
              <a16:creationId xmlns:a16="http://schemas.microsoft.com/office/drawing/2014/main" id="{CB6C1198-EC5B-48EA-81A1-8808F6267634}"/>
            </a:ext>
          </a:extLst>
        </xdr:cNvPr>
        <xdr:cNvCxnSpPr/>
      </xdr:nvCxnSpPr>
      <xdr:spPr>
        <a:xfrm>
          <a:off x="2565400" y="6051804"/>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98552</xdr:rowOff>
    </xdr:from>
    <xdr:to>
      <xdr:col>10</xdr:col>
      <xdr:colOff>165100</xdr:colOff>
      <xdr:row>36</xdr:row>
      <xdr:rowOff>28702</xdr:rowOff>
    </xdr:to>
    <xdr:sp macro="" textlink="">
      <xdr:nvSpPr>
        <xdr:cNvPr id="77" name="楕円 76">
          <a:extLst>
            <a:ext uri="{FF2B5EF4-FFF2-40B4-BE49-F238E27FC236}">
              <a16:creationId xmlns:a16="http://schemas.microsoft.com/office/drawing/2014/main" id="{7E4B4241-5045-42A6-8721-1B75F8DCFD6E}"/>
            </a:ext>
          </a:extLst>
        </xdr:cNvPr>
        <xdr:cNvSpPr/>
      </xdr:nvSpPr>
      <xdr:spPr>
        <a:xfrm>
          <a:off x="1739900" y="5965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149352</xdr:rowOff>
    </xdr:from>
    <xdr:to>
      <xdr:col>15</xdr:col>
      <xdr:colOff>50800</xdr:colOff>
      <xdr:row>36</xdr:row>
      <xdr:rowOff>16764</xdr:rowOff>
    </xdr:to>
    <xdr:cxnSp macro="">
      <xdr:nvCxnSpPr>
        <xdr:cNvPr id="78" name="直線コネクタ 77">
          <a:extLst>
            <a:ext uri="{FF2B5EF4-FFF2-40B4-BE49-F238E27FC236}">
              <a16:creationId xmlns:a16="http://schemas.microsoft.com/office/drawing/2014/main" id="{360FDCC2-5648-4BED-95AF-7DEFF8461CCE}"/>
            </a:ext>
          </a:extLst>
        </xdr:cNvPr>
        <xdr:cNvCxnSpPr/>
      </xdr:nvCxnSpPr>
      <xdr:spPr>
        <a:xfrm>
          <a:off x="1790700" y="6016752"/>
          <a:ext cx="7747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66548</xdr:rowOff>
    </xdr:from>
    <xdr:to>
      <xdr:col>6</xdr:col>
      <xdr:colOff>38100</xdr:colOff>
      <xdr:row>35</xdr:row>
      <xdr:rowOff>168148</xdr:rowOff>
    </xdr:to>
    <xdr:sp macro="" textlink="">
      <xdr:nvSpPr>
        <xdr:cNvPr id="79" name="楕円 78">
          <a:extLst>
            <a:ext uri="{FF2B5EF4-FFF2-40B4-BE49-F238E27FC236}">
              <a16:creationId xmlns:a16="http://schemas.microsoft.com/office/drawing/2014/main" id="{53304A0F-3E4C-48C6-9460-5A250A582672}"/>
            </a:ext>
          </a:extLst>
        </xdr:cNvPr>
        <xdr:cNvSpPr/>
      </xdr:nvSpPr>
      <xdr:spPr>
        <a:xfrm>
          <a:off x="965200" y="59339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117348</xdr:rowOff>
    </xdr:from>
    <xdr:to>
      <xdr:col>10</xdr:col>
      <xdr:colOff>114300</xdr:colOff>
      <xdr:row>35</xdr:row>
      <xdr:rowOff>149352</xdr:rowOff>
    </xdr:to>
    <xdr:cxnSp macro="">
      <xdr:nvCxnSpPr>
        <xdr:cNvPr id="80" name="直線コネクタ 79">
          <a:extLst>
            <a:ext uri="{FF2B5EF4-FFF2-40B4-BE49-F238E27FC236}">
              <a16:creationId xmlns:a16="http://schemas.microsoft.com/office/drawing/2014/main" id="{661629B6-1AA2-41C0-B404-7C572DD4AF1A}"/>
            </a:ext>
          </a:extLst>
        </xdr:cNvPr>
        <xdr:cNvCxnSpPr/>
      </xdr:nvCxnSpPr>
      <xdr:spPr>
        <a:xfrm>
          <a:off x="1008380" y="5984748"/>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19829</xdr:rowOff>
    </xdr:from>
    <xdr:ext cx="405111" cy="259045"/>
    <xdr:sp macro="" textlink="">
      <xdr:nvSpPr>
        <xdr:cNvPr id="81" name="n_1aveValue【道路】&#10;有形固定資産減価償却率">
          <a:extLst>
            <a:ext uri="{FF2B5EF4-FFF2-40B4-BE49-F238E27FC236}">
              <a16:creationId xmlns:a16="http://schemas.microsoft.com/office/drawing/2014/main" id="{73E27046-8120-4182-AF25-E9E75C4918F0}"/>
            </a:ext>
          </a:extLst>
        </xdr:cNvPr>
        <xdr:cNvSpPr txBox="1"/>
      </xdr:nvSpPr>
      <xdr:spPr>
        <a:xfrm>
          <a:off x="3170564" y="622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a:extLst>
            <a:ext uri="{FF2B5EF4-FFF2-40B4-BE49-F238E27FC236}">
              <a16:creationId xmlns:a16="http://schemas.microsoft.com/office/drawing/2014/main" id="{F29D0045-61C0-42DF-8740-3DE5404D1B49}"/>
            </a:ext>
          </a:extLst>
        </xdr:cNvPr>
        <xdr:cNvSpPr txBox="1"/>
      </xdr:nvSpPr>
      <xdr:spPr>
        <a:xfrm>
          <a:off x="238570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156989</xdr:rowOff>
    </xdr:from>
    <xdr:ext cx="405111" cy="259045"/>
    <xdr:sp macro="" textlink="">
      <xdr:nvSpPr>
        <xdr:cNvPr id="83" name="n_3aveValue【道路】&#10;有形固定資産減価償却率">
          <a:extLst>
            <a:ext uri="{FF2B5EF4-FFF2-40B4-BE49-F238E27FC236}">
              <a16:creationId xmlns:a16="http://schemas.microsoft.com/office/drawing/2014/main" id="{CA67F207-BF04-4C03-B425-F02E4560E6D5}"/>
            </a:ext>
          </a:extLst>
        </xdr:cNvPr>
        <xdr:cNvSpPr txBox="1"/>
      </xdr:nvSpPr>
      <xdr:spPr>
        <a:xfrm>
          <a:off x="1611004" y="619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1AB0E9C1-D8F6-44B3-B1FD-16256206707C}"/>
            </a:ext>
          </a:extLst>
        </xdr:cNvPr>
        <xdr:cNvSpPr txBox="1"/>
      </xdr:nvSpPr>
      <xdr:spPr>
        <a:xfrm>
          <a:off x="836304"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116095</xdr:rowOff>
    </xdr:from>
    <xdr:ext cx="405111" cy="259045"/>
    <xdr:sp macro="" textlink="">
      <xdr:nvSpPr>
        <xdr:cNvPr id="85" name="n_1mainValue【道路】&#10;有形固定資産減価償却率">
          <a:extLst>
            <a:ext uri="{FF2B5EF4-FFF2-40B4-BE49-F238E27FC236}">
              <a16:creationId xmlns:a16="http://schemas.microsoft.com/office/drawing/2014/main" id="{A65FC604-6720-4723-87B7-4CBF45CBE176}"/>
            </a:ext>
          </a:extLst>
        </xdr:cNvPr>
        <xdr:cNvSpPr txBox="1"/>
      </xdr:nvSpPr>
      <xdr:spPr>
        <a:xfrm>
          <a:off x="3170564" y="58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84091</xdr:rowOff>
    </xdr:from>
    <xdr:ext cx="405111" cy="259045"/>
    <xdr:sp macro="" textlink="">
      <xdr:nvSpPr>
        <xdr:cNvPr id="86" name="n_2mainValue【道路】&#10;有形固定資産減価償却率">
          <a:extLst>
            <a:ext uri="{FF2B5EF4-FFF2-40B4-BE49-F238E27FC236}">
              <a16:creationId xmlns:a16="http://schemas.microsoft.com/office/drawing/2014/main" id="{F100ADBD-E15E-4F9A-9DC0-E094E7757B9C}"/>
            </a:ext>
          </a:extLst>
        </xdr:cNvPr>
        <xdr:cNvSpPr txBox="1"/>
      </xdr:nvSpPr>
      <xdr:spPr>
        <a:xfrm>
          <a:off x="2385704"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45229</xdr:rowOff>
    </xdr:from>
    <xdr:ext cx="405111" cy="259045"/>
    <xdr:sp macro="" textlink="">
      <xdr:nvSpPr>
        <xdr:cNvPr id="87" name="n_3mainValue【道路】&#10;有形固定資産減価償却率">
          <a:extLst>
            <a:ext uri="{FF2B5EF4-FFF2-40B4-BE49-F238E27FC236}">
              <a16:creationId xmlns:a16="http://schemas.microsoft.com/office/drawing/2014/main" id="{8D410D37-4050-40EE-B6D8-9C24557CD804}"/>
            </a:ext>
          </a:extLst>
        </xdr:cNvPr>
        <xdr:cNvSpPr txBox="1"/>
      </xdr:nvSpPr>
      <xdr:spPr>
        <a:xfrm>
          <a:off x="1611004" y="574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13225</xdr:rowOff>
    </xdr:from>
    <xdr:ext cx="405111" cy="259045"/>
    <xdr:sp macro="" textlink="">
      <xdr:nvSpPr>
        <xdr:cNvPr id="88" name="n_4mainValue【道路】&#10;有形固定資産減価償却率">
          <a:extLst>
            <a:ext uri="{FF2B5EF4-FFF2-40B4-BE49-F238E27FC236}">
              <a16:creationId xmlns:a16="http://schemas.microsoft.com/office/drawing/2014/main" id="{660A9A18-B5A7-4885-9F9D-1EC40EF4920D}"/>
            </a:ext>
          </a:extLst>
        </xdr:cNvPr>
        <xdr:cNvSpPr txBox="1"/>
      </xdr:nvSpPr>
      <xdr:spPr>
        <a:xfrm>
          <a:off x="836304" y="57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E6B7327-8904-4794-B413-86B94CE6D28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D3DA3490-3BFF-4DC5-8B08-14639E01A03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7D37B8D-6264-4325-BB99-B1E1AC2A54F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9CD83F3-D46C-4DFD-BC95-815C3D7A2DE6}"/>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E5FC5513-5EA1-40CD-8D84-D1F47632596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ECD39E2-8086-4D8C-9BB8-227A504BE9E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2B1A9D9-9879-4800-B375-3D0ACFEB7A0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32DACC2-7C40-4CF2-B28A-A1EDE4F54B4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BE3A155-8920-46D4-8E81-81256D20094F}"/>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34BCBFB-56F3-4CE3-A862-08DF7A9FA3C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B96C96D-D46A-4986-B29E-4B1784088487}"/>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5EB1A7F-9639-4E6E-ADA8-67053053AEC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BC945CD-A8F2-4749-8164-BE41B4EA73C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EFFE05FD-7050-4DE8-B4E8-624F67DBF2F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1652F9C-E71C-47E7-8B95-A69671E4FBF7}"/>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7C4357CD-33FE-4A67-A857-F0344CDAE0D5}"/>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2586CDC-51C0-4A6B-A6A5-C138C5B1644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5F1AB127-B39E-42CC-A8D5-1201F1FA9C4C}"/>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CD769AE-915B-412B-B5A0-F47A03FC3F9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990901CA-74A6-4E2C-9D0C-B6D5F8972BD7}"/>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A467036-038C-4237-9B5D-ABAA1AAF3FC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616BAAD-717A-4577-90E3-9328538A1AB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8E0F608-65A7-4093-8A9F-EB691F268AA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4EF69AE-EF80-47B7-8A1F-67E9C28A2090}"/>
            </a:ext>
          </a:extLst>
        </xdr:cNvPr>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73152721-C33B-4866-87A8-4951CD8B3C73}"/>
            </a:ext>
          </a:extLst>
        </xdr:cNvPr>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5CC525FA-5D22-4A24-94F9-F56CDC444BC5}"/>
            </a:ext>
          </a:extLst>
        </xdr:cNvPr>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35A11BB6-667D-40EA-A040-F9BD523556BC}"/>
            </a:ext>
          </a:extLst>
        </xdr:cNvPr>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569D3E9E-A2B6-4C58-A48D-852E203C6336}"/>
            </a:ext>
          </a:extLst>
        </xdr:cNvPr>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66CCAEAE-91AA-4774-8D7F-E9E6832372E9}"/>
            </a:ext>
          </a:extLst>
        </xdr:cNvPr>
        <xdr:cNvSpPr txBox="1"/>
      </xdr:nvSpPr>
      <xdr:spPr>
        <a:xfrm>
          <a:off x="9258300" y="679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AD847F35-9E0A-4D65-868B-42EDFEDE3E82}"/>
            </a:ext>
          </a:extLst>
        </xdr:cNvPr>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73419</xdr:rowOff>
    </xdr:from>
    <xdr:to>
      <xdr:col>50</xdr:col>
      <xdr:colOff>165100</xdr:colOff>
      <xdr:row>42</xdr:row>
      <xdr:rowOff>3569</xdr:rowOff>
    </xdr:to>
    <xdr:sp macro="" textlink="">
      <xdr:nvSpPr>
        <xdr:cNvPr id="119" name="フローチャート: 判断 118">
          <a:extLst>
            <a:ext uri="{FF2B5EF4-FFF2-40B4-BE49-F238E27FC236}">
              <a16:creationId xmlns:a16="http://schemas.microsoft.com/office/drawing/2014/main" id="{AEFBA6F7-81FA-4905-A885-5C9F342F2BCF}"/>
            </a:ext>
          </a:extLst>
        </xdr:cNvPr>
        <xdr:cNvSpPr/>
      </xdr:nvSpPr>
      <xdr:spPr>
        <a:xfrm>
          <a:off x="8445500" y="6946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75502</xdr:rowOff>
    </xdr:from>
    <xdr:to>
      <xdr:col>46</xdr:col>
      <xdr:colOff>38100</xdr:colOff>
      <xdr:row>42</xdr:row>
      <xdr:rowOff>5652</xdr:rowOff>
    </xdr:to>
    <xdr:sp macro="" textlink="">
      <xdr:nvSpPr>
        <xdr:cNvPr id="120" name="フローチャート: 判断 119">
          <a:extLst>
            <a:ext uri="{FF2B5EF4-FFF2-40B4-BE49-F238E27FC236}">
              <a16:creationId xmlns:a16="http://schemas.microsoft.com/office/drawing/2014/main" id="{F75FB5B8-B607-4E99-8EE8-AB067D142253}"/>
            </a:ext>
          </a:extLst>
        </xdr:cNvPr>
        <xdr:cNvSpPr/>
      </xdr:nvSpPr>
      <xdr:spPr>
        <a:xfrm>
          <a:off x="7670800" y="6948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75730</xdr:rowOff>
    </xdr:from>
    <xdr:to>
      <xdr:col>41</xdr:col>
      <xdr:colOff>101600</xdr:colOff>
      <xdr:row>42</xdr:row>
      <xdr:rowOff>5880</xdr:rowOff>
    </xdr:to>
    <xdr:sp macro="" textlink="">
      <xdr:nvSpPr>
        <xdr:cNvPr id="121" name="フローチャート: 判断 120">
          <a:extLst>
            <a:ext uri="{FF2B5EF4-FFF2-40B4-BE49-F238E27FC236}">
              <a16:creationId xmlns:a16="http://schemas.microsoft.com/office/drawing/2014/main" id="{C3C0C919-5EF9-4904-8B87-C3A95A3E2F06}"/>
            </a:ext>
          </a:extLst>
        </xdr:cNvPr>
        <xdr:cNvSpPr/>
      </xdr:nvSpPr>
      <xdr:spPr>
        <a:xfrm>
          <a:off x="6873240" y="6948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2" name="フローチャート: 判断 121">
          <a:extLst>
            <a:ext uri="{FF2B5EF4-FFF2-40B4-BE49-F238E27FC236}">
              <a16:creationId xmlns:a16="http://schemas.microsoft.com/office/drawing/2014/main" id="{960CDBBE-69E6-45DB-8DA3-93FF0A5CACA7}"/>
            </a:ext>
          </a:extLst>
        </xdr:cNvPr>
        <xdr:cNvSpPr/>
      </xdr:nvSpPr>
      <xdr:spPr>
        <a:xfrm>
          <a:off x="6098540" y="6953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6B57E72-2F41-4278-8F93-B667A6C9DFA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800C30-1CA4-44A9-9540-DBA245F1510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7D25746-204F-4032-A2FC-B3FB62983216}"/>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835C174-0928-409F-8E37-F5303809F80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42DDEE7-B348-42A6-9DAC-D075A3130F5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81407</xdr:rowOff>
    </xdr:from>
    <xdr:to>
      <xdr:col>55</xdr:col>
      <xdr:colOff>50800</xdr:colOff>
      <xdr:row>42</xdr:row>
      <xdr:rowOff>11557</xdr:rowOff>
    </xdr:to>
    <xdr:sp macro="" textlink="">
      <xdr:nvSpPr>
        <xdr:cNvPr id="128" name="楕円 127">
          <a:extLst>
            <a:ext uri="{FF2B5EF4-FFF2-40B4-BE49-F238E27FC236}">
              <a16:creationId xmlns:a16="http://schemas.microsoft.com/office/drawing/2014/main" id="{ABFB5B19-7A64-405E-8D3F-ACA68058DDC3}"/>
            </a:ext>
          </a:extLst>
        </xdr:cNvPr>
        <xdr:cNvSpPr/>
      </xdr:nvSpPr>
      <xdr:spPr>
        <a:xfrm>
          <a:off x="9192260" y="6954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850E8429-8160-4DC9-B53C-8D37855365F9}"/>
            </a:ext>
          </a:extLst>
        </xdr:cNvPr>
        <xdr:cNvSpPr txBox="1"/>
      </xdr:nvSpPr>
      <xdr:spPr>
        <a:xfrm>
          <a:off x="9258300" y="691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81712</xdr:rowOff>
    </xdr:from>
    <xdr:to>
      <xdr:col>50</xdr:col>
      <xdr:colOff>165100</xdr:colOff>
      <xdr:row>42</xdr:row>
      <xdr:rowOff>11862</xdr:rowOff>
    </xdr:to>
    <xdr:sp macro="" textlink="">
      <xdr:nvSpPr>
        <xdr:cNvPr id="130" name="楕円 129">
          <a:extLst>
            <a:ext uri="{FF2B5EF4-FFF2-40B4-BE49-F238E27FC236}">
              <a16:creationId xmlns:a16="http://schemas.microsoft.com/office/drawing/2014/main" id="{E9C24234-FEBB-4999-9150-86115FE61E25}"/>
            </a:ext>
          </a:extLst>
        </xdr:cNvPr>
        <xdr:cNvSpPr/>
      </xdr:nvSpPr>
      <xdr:spPr>
        <a:xfrm>
          <a:off x="8445500" y="6954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132207</xdr:rowOff>
    </xdr:from>
    <xdr:to>
      <xdr:col>55</xdr:col>
      <xdr:colOff>0</xdr:colOff>
      <xdr:row>41</xdr:row>
      <xdr:rowOff>132512</xdr:rowOff>
    </xdr:to>
    <xdr:cxnSp macro="">
      <xdr:nvCxnSpPr>
        <xdr:cNvPr id="131" name="直線コネクタ 130">
          <a:extLst>
            <a:ext uri="{FF2B5EF4-FFF2-40B4-BE49-F238E27FC236}">
              <a16:creationId xmlns:a16="http://schemas.microsoft.com/office/drawing/2014/main" id="{4A353B0D-AADA-4509-B96C-268EFB042476}"/>
            </a:ext>
          </a:extLst>
        </xdr:cNvPr>
        <xdr:cNvCxnSpPr/>
      </xdr:nvCxnSpPr>
      <xdr:spPr>
        <a:xfrm flipV="1">
          <a:off x="8496300" y="7005447"/>
          <a:ext cx="7239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81915</xdr:rowOff>
    </xdr:from>
    <xdr:to>
      <xdr:col>46</xdr:col>
      <xdr:colOff>38100</xdr:colOff>
      <xdr:row>42</xdr:row>
      <xdr:rowOff>12065</xdr:rowOff>
    </xdr:to>
    <xdr:sp macro="" textlink="">
      <xdr:nvSpPr>
        <xdr:cNvPr id="132" name="楕円 131">
          <a:extLst>
            <a:ext uri="{FF2B5EF4-FFF2-40B4-BE49-F238E27FC236}">
              <a16:creationId xmlns:a16="http://schemas.microsoft.com/office/drawing/2014/main" id="{28832623-933C-4AA5-9695-078C5C2E14F2}"/>
            </a:ext>
          </a:extLst>
        </xdr:cNvPr>
        <xdr:cNvSpPr/>
      </xdr:nvSpPr>
      <xdr:spPr>
        <a:xfrm>
          <a:off x="7670800" y="69551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132512</xdr:rowOff>
    </xdr:from>
    <xdr:to>
      <xdr:col>50</xdr:col>
      <xdr:colOff>114300</xdr:colOff>
      <xdr:row>41</xdr:row>
      <xdr:rowOff>132715</xdr:rowOff>
    </xdr:to>
    <xdr:cxnSp macro="">
      <xdr:nvCxnSpPr>
        <xdr:cNvPr id="133" name="直線コネクタ 132">
          <a:extLst>
            <a:ext uri="{FF2B5EF4-FFF2-40B4-BE49-F238E27FC236}">
              <a16:creationId xmlns:a16="http://schemas.microsoft.com/office/drawing/2014/main" id="{87BE1A7C-FDC4-42C3-AE2D-264BFC43BF46}"/>
            </a:ext>
          </a:extLst>
        </xdr:cNvPr>
        <xdr:cNvCxnSpPr/>
      </xdr:nvCxnSpPr>
      <xdr:spPr>
        <a:xfrm flipV="1">
          <a:off x="7713980" y="7005752"/>
          <a:ext cx="78232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82055</xdr:rowOff>
    </xdr:from>
    <xdr:to>
      <xdr:col>41</xdr:col>
      <xdr:colOff>101600</xdr:colOff>
      <xdr:row>42</xdr:row>
      <xdr:rowOff>12205</xdr:rowOff>
    </xdr:to>
    <xdr:sp macro="" textlink="">
      <xdr:nvSpPr>
        <xdr:cNvPr id="134" name="楕円 133">
          <a:extLst>
            <a:ext uri="{FF2B5EF4-FFF2-40B4-BE49-F238E27FC236}">
              <a16:creationId xmlns:a16="http://schemas.microsoft.com/office/drawing/2014/main" id="{2440F35B-6220-4DF5-B396-BC44CC17ECB6}"/>
            </a:ext>
          </a:extLst>
        </xdr:cNvPr>
        <xdr:cNvSpPr/>
      </xdr:nvSpPr>
      <xdr:spPr>
        <a:xfrm>
          <a:off x="6873240" y="6955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132715</xdr:rowOff>
    </xdr:from>
    <xdr:to>
      <xdr:col>45</xdr:col>
      <xdr:colOff>177800</xdr:colOff>
      <xdr:row>41</xdr:row>
      <xdr:rowOff>132855</xdr:rowOff>
    </xdr:to>
    <xdr:cxnSp macro="">
      <xdr:nvCxnSpPr>
        <xdr:cNvPr id="135" name="直線コネクタ 134">
          <a:extLst>
            <a:ext uri="{FF2B5EF4-FFF2-40B4-BE49-F238E27FC236}">
              <a16:creationId xmlns:a16="http://schemas.microsoft.com/office/drawing/2014/main" id="{90C0766D-BCA9-4A91-88FE-74F55C9DEF0D}"/>
            </a:ext>
          </a:extLst>
        </xdr:cNvPr>
        <xdr:cNvCxnSpPr/>
      </xdr:nvCxnSpPr>
      <xdr:spPr>
        <a:xfrm flipV="1">
          <a:off x="6924040" y="7005955"/>
          <a:ext cx="78994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82283</xdr:rowOff>
    </xdr:from>
    <xdr:to>
      <xdr:col>36</xdr:col>
      <xdr:colOff>165100</xdr:colOff>
      <xdr:row>42</xdr:row>
      <xdr:rowOff>12433</xdr:rowOff>
    </xdr:to>
    <xdr:sp macro="" textlink="">
      <xdr:nvSpPr>
        <xdr:cNvPr id="136" name="楕円 135">
          <a:extLst>
            <a:ext uri="{FF2B5EF4-FFF2-40B4-BE49-F238E27FC236}">
              <a16:creationId xmlns:a16="http://schemas.microsoft.com/office/drawing/2014/main" id="{9A2ED44E-4AA9-45AA-B8F1-6FBA70F55768}"/>
            </a:ext>
          </a:extLst>
        </xdr:cNvPr>
        <xdr:cNvSpPr/>
      </xdr:nvSpPr>
      <xdr:spPr>
        <a:xfrm>
          <a:off x="6098540" y="69555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132855</xdr:rowOff>
    </xdr:from>
    <xdr:to>
      <xdr:col>41</xdr:col>
      <xdr:colOff>50800</xdr:colOff>
      <xdr:row>41</xdr:row>
      <xdr:rowOff>133083</xdr:rowOff>
    </xdr:to>
    <xdr:cxnSp macro="">
      <xdr:nvCxnSpPr>
        <xdr:cNvPr id="137" name="直線コネクタ 136">
          <a:extLst>
            <a:ext uri="{FF2B5EF4-FFF2-40B4-BE49-F238E27FC236}">
              <a16:creationId xmlns:a16="http://schemas.microsoft.com/office/drawing/2014/main" id="{38FD98D7-191B-4CC5-9039-CA150F69E54F}"/>
            </a:ext>
          </a:extLst>
        </xdr:cNvPr>
        <xdr:cNvCxnSpPr/>
      </xdr:nvCxnSpPr>
      <xdr:spPr>
        <a:xfrm flipV="1">
          <a:off x="6149340" y="7006095"/>
          <a:ext cx="7747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20096</xdr:rowOff>
    </xdr:from>
    <xdr:ext cx="469744" cy="259045"/>
    <xdr:sp macro="" textlink="">
      <xdr:nvSpPr>
        <xdr:cNvPr id="138" name="n_1aveValue【道路】&#10;一人当たり延長">
          <a:extLst>
            <a:ext uri="{FF2B5EF4-FFF2-40B4-BE49-F238E27FC236}">
              <a16:creationId xmlns:a16="http://schemas.microsoft.com/office/drawing/2014/main" id="{C3F7C70B-32F7-4B53-B590-53E6E304405C}"/>
            </a:ext>
          </a:extLst>
        </xdr:cNvPr>
        <xdr:cNvSpPr txBox="1"/>
      </xdr:nvSpPr>
      <xdr:spPr>
        <a:xfrm>
          <a:off x="8271587" y="672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22179</xdr:rowOff>
    </xdr:from>
    <xdr:ext cx="469744" cy="259045"/>
    <xdr:sp macro="" textlink="">
      <xdr:nvSpPr>
        <xdr:cNvPr id="139" name="n_2aveValue【道路】&#10;一人当たり延長">
          <a:extLst>
            <a:ext uri="{FF2B5EF4-FFF2-40B4-BE49-F238E27FC236}">
              <a16:creationId xmlns:a16="http://schemas.microsoft.com/office/drawing/2014/main" id="{3B01FB67-ECAC-4056-9834-3EF9B70223D8}"/>
            </a:ext>
          </a:extLst>
        </xdr:cNvPr>
        <xdr:cNvSpPr txBox="1"/>
      </xdr:nvSpPr>
      <xdr:spPr>
        <a:xfrm>
          <a:off x="7509587" y="67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22407</xdr:rowOff>
    </xdr:from>
    <xdr:ext cx="469744" cy="259045"/>
    <xdr:sp macro="" textlink="">
      <xdr:nvSpPr>
        <xdr:cNvPr id="140" name="n_3aveValue【道路】&#10;一人当たり延長">
          <a:extLst>
            <a:ext uri="{FF2B5EF4-FFF2-40B4-BE49-F238E27FC236}">
              <a16:creationId xmlns:a16="http://schemas.microsoft.com/office/drawing/2014/main" id="{5E864F6A-627B-4B20-B53B-202D9A63AA46}"/>
            </a:ext>
          </a:extLst>
        </xdr:cNvPr>
        <xdr:cNvSpPr txBox="1"/>
      </xdr:nvSpPr>
      <xdr:spPr>
        <a:xfrm>
          <a:off x="6712027" y="672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26928</xdr:rowOff>
    </xdr:from>
    <xdr:ext cx="469744" cy="259045"/>
    <xdr:sp macro="" textlink="">
      <xdr:nvSpPr>
        <xdr:cNvPr id="141" name="n_4aveValue【道路】&#10;一人当たり延長">
          <a:extLst>
            <a:ext uri="{FF2B5EF4-FFF2-40B4-BE49-F238E27FC236}">
              <a16:creationId xmlns:a16="http://schemas.microsoft.com/office/drawing/2014/main" id="{C09FDCF6-11A4-4975-A579-B22F2D7060D0}"/>
            </a:ext>
          </a:extLst>
        </xdr:cNvPr>
        <xdr:cNvSpPr txBox="1"/>
      </xdr:nvSpPr>
      <xdr:spPr>
        <a:xfrm>
          <a:off x="5937327" y="673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2989</xdr:rowOff>
    </xdr:from>
    <xdr:ext cx="469744" cy="259045"/>
    <xdr:sp macro="" textlink="">
      <xdr:nvSpPr>
        <xdr:cNvPr id="142" name="n_1mainValue【道路】&#10;一人当たり延長">
          <a:extLst>
            <a:ext uri="{FF2B5EF4-FFF2-40B4-BE49-F238E27FC236}">
              <a16:creationId xmlns:a16="http://schemas.microsoft.com/office/drawing/2014/main" id="{09BA6D2B-2ABE-42C3-8B41-8788155FB3D5}"/>
            </a:ext>
          </a:extLst>
        </xdr:cNvPr>
        <xdr:cNvSpPr txBox="1"/>
      </xdr:nvSpPr>
      <xdr:spPr>
        <a:xfrm>
          <a:off x="8271587" y="7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3192</xdr:rowOff>
    </xdr:from>
    <xdr:ext cx="469744" cy="259045"/>
    <xdr:sp macro="" textlink="">
      <xdr:nvSpPr>
        <xdr:cNvPr id="143" name="n_2mainValue【道路】&#10;一人当たり延長">
          <a:extLst>
            <a:ext uri="{FF2B5EF4-FFF2-40B4-BE49-F238E27FC236}">
              <a16:creationId xmlns:a16="http://schemas.microsoft.com/office/drawing/2014/main" id="{1C20F4DC-F544-4AB8-B69C-4E3F6F42AC1E}"/>
            </a:ext>
          </a:extLst>
        </xdr:cNvPr>
        <xdr:cNvSpPr txBox="1"/>
      </xdr:nvSpPr>
      <xdr:spPr>
        <a:xfrm>
          <a:off x="7509587" y="704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3332</xdr:rowOff>
    </xdr:from>
    <xdr:ext cx="469744" cy="259045"/>
    <xdr:sp macro="" textlink="">
      <xdr:nvSpPr>
        <xdr:cNvPr id="144" name="n_3mainValue【道路】&#10;一人当たり延長">
          <a:extLst>
            <a:ext uri="{FF2B5EF4-FFF2-40B4-BE49-F238E27FC236}">
              <a16:creationId xmlns:a16="http://schemas.microsoft.com/office/drawing/2014/main" id="{23937CA4-1725-40B0-9A66-2707AD454649}"/>
            </a:ext>
          </a:extLst>
        </xdr:cNvPr>
        <xdr:cNvSpPr txBox="1"/>
      </xdr:nvSpPr>
      <xdr:spPr>
        <a:xfrm>
          <a:off x="6712027" y="704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3560</xdr:rowOff>
    </xdr:from>
    <xdr:ext cx="469744" cy="259045"/>
    <xdr:sp macro="" textlink="">
      <xdr:nvSpPr>
        <xdr:cNvPr id="145" name="n_4mainValue【道路】&#10;一人当たり延長">
          <a:extLst>
            <a:ext uri="{FF2B5EF4-FFF2-40B4-BE49-F238E27FC236}">
              <a16:creationId xmlns:a16="http://schemas.microsoft.com/office/drawing/2014/main" id="{B1A39351-631F-441B-8AC2-741092D34FE7}"/>
            </a:ext>
          </a:extLst>
        </xdr:cNvPr>
        <xdr:cNvSpPr txBox="1"/>
      </xdr:nvSpPr>
      <xdr:spPr>
        <a:xfrm>
          <a:off x="5937327" y="7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DA9B420-711F-4153-B10B-699818F74BD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8A2938A-5052-4625-8E1F-250B465CADB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CC74956-6075-403B-8FD1-6EB9E546916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78B2198-C727-4A09-BC59-29416D988CA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0DA17FB-141F-4DB0-9F53-302DA9A2763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D37CC2EA-796B-46FA-8F10-6C7ABA06245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052C9BA-2F94-4831-BAF5-7993CF47C6D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3864F43-CC16-4A5C-8C64-C406A4C7BDCC}"/>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E2F302D-0DA3-4C94-8825-4F88FBF4166B}"/>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BC525B3-4736-4466-A0D9-057D13D523A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0697484-E09A-44DB-AAF9-950F75B24CBE}"/>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F27A904-9814-4A7E-AD35-F57AAC94985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B417D32-9065-4650-A991-7AECBACA8BD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C421966D-30F5-4EB7-8F83-1BB78E456E0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2A450F2-9571-4B3B-B6F6-BF2F69C1FB9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8C77834A-C99D-4767-8F7E-90D4BF202AA3}"/>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A54A7A5-5F40-4FA6-B7E2-AC9FA040C9D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BA6B0E2-6889-4998-ADDB-4078D86AF80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83B6D87F-317E-4729-80D6-8BD0A366DFA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3C9B9C7-546D-44E4-BCC3-F899E21B6F06}"/>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8BDD9142-88C6-40BD-B39A-4F0A3FB4E51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26D7ED4-58FF-4A6A-A2EA-ED134D420799}"/>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432F76B-034F-4007-ABAC-11A1A5E1FFC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E406396-842F-430A-AB93-89E9A14C8C7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699B9659-A750-4E2E-BE59-F061DD10F96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88619DDA-C879-4821-AF4A-DE329B68FE32}"/>
            </a:ext>
          </a:extLst>
        </xdr:cNvPr>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6BE868C-FCA5-48BB-A1BE-3B85A85C871D}"/>
            </a:ext>
          </a:extLst>
        </xdr:cNvPr>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ABE82E99-43D0-4E30-9CB4-28659D0603FB}"/>
            </a:ext>
          </a:extLst>
        </xdr:cNvPr>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4CA3FEF7-E84C-4A29-BB7A-B1399399242D}"/>
            </a:ext>
          </a:extLst>
        </xdr:cNvPr>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257F1D07-C587-4743-8614-EB466272340F}"/>
            </a:ext>
          </a:extLst>
        </xdr:cNvPr>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FEC14EF-40B1-4B55-BEAC-E024A98098A7}"/>
            </a:ext>
          </a:extLst>
        </xdr:cNvPr>
        <xdr:cNvSpPr txBox="1"/>
      </xdr:nvSpPr>
      <xdr:spPr>
        <a:xfrm>
          <a:off x="4124960" y="10164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F264E9E6-FAC6-410E-A519-54E01DF832E0}"/>
            </a:ext>
          </a:extLst>
        </xdr:cNvPr>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123916</xdr:rowOff>
    </xdr:from>
    <xdr:to>
      <xdr:col>20</xdr:col>
      <xdr:colOff>38100</xdr:colOff>
      <xdr:row>61</xdr:row>
      <xdr:rowOff>54066</xdr:rowOff>
    </xdr:to>
    <xdr:sp macro="" textlink="">
      <xdr:nvSpPr>
        <xdr:cNvPr id="178" name="フローチャート: 判断 177">
          <a:extLst>
            <a:ext uri="{FF2B5EF4-FFF2-40B4-BE49-F238E27FC236}">
              <a16:creationId xmlns:a16="http://schemas.microsoft.com/office/drawing/2014/main" id="{A9EF0A2D-2A5E-4C8D-B852-E238364D4C0A}"/>
            </a:ext>
          </a:extLst>
        </xdr:cNvPr>
        <xdr:cNvSpPr/>
      </xdr:nvSpPr>
      <xdr:spPr>
        <a:xfrm>
          <a:off x="3312160" y="10182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79" name="フローチャート: 判断 178">
          <a:extLst>
            <a:ext uri="{FF2B5EF4-FFF2-40B4-BE49-F238E27FC236}">
              <a16:creationId xmlns:a16="http://schemas.microsoft.com/office/drawing/2014/main" id="{7700ADB5-AE18-42F9-B011-E1ACC3ED5001}"/>
            </a:ext>
          </a:extLst>
        </xdr:cNvPr>
        <xdr:cNvSpPr/>
      </xdr:nvSpPr>
      <xdr:spPr>
        <a:xfrm>
          <a:off x="2514600" y="10162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0" name="フローチャート: 判断 179">
          <a:extLst>
            <a:ext uri="{FF2B5EF4-FFF2-40B4-BE49-F238E27FC236}">
              <a16:creationId xmlns:a16="http://schemas.microsoft.com/office/drawing/2014/main" id="{C07EAC79-6AAA-4BAA-8282-6B7EA7633F6F}"/>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1" name="フローチャート: 判断 180">
          <a:extLst>
            <a:ext uri="{FF2B5EF4-FFF2-40B4-BE49-F238E27FC236}">
              <a16:creationId xmlns:a16="http://schemas.microsoft.com/office/drawing/2014/main" id="{6B713117-EAC5-46C2-BA23-68A13376302F}"/>
            </a:ext>
          </a:extLst>
        </xdr:cNvPr>
        <xdr:cNvSpPr/>
      </xdr:nvSpPr>
      <xdr:spPr>
        <a:xfrm>
          <a:off x="965200" y="100974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25C1160-DEC7-428F-93D8-48F5B972A07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69B2A02-E46B-445B-8627-66EDF5427F9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0ED58FC-447F-44DC-84EF-805FE2416D4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ABAB311-C40C-4C15-B3E5-FD771412778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A925E3-A589-4EFA-B287-5030DE8ED69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7" name="楕円 186">
          <a:extLst>
            <a:ext uri="{FF2B5EF4-FFF2-40B4-BE49-F238E27FC236}">
              <a16:creationId xmlns:a16="http://schemas.microsoft.com/office/drawing/2014/main" id="{33CC0272-FF80-415D-9C3F-26F47E0910F5}"/>
            </a:ext>
          </a:extLst>
        </xdr:cNvPr>
        <xdr:cNvSpPr/>
      </xdr:nvSpPr>
      <xdr:spPr>
        <a:xfrm>
          <a:off x="403606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52087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B421E81-4E73-4693-81A2-37D6AE48ABEB}"/>
            </a:ext>
          </a:extLst>
        </xdr:cNvPr>
        <xdr:cNvSpPr txBox="1"/>
      </xdr:nvSpPr>
      <xdr:spPr>
        <a:xfrm>
          <a:off x="412496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9" name="楕円 188">
          <a:extLst>
            <a:ext uri="{FF2B5EF4-FFF2-40B4-BE49-F238E27FC236}">
              <a16:creationId xmlns:a16="http://schemas.microsoft.com/office/drawing/2014/main" id="{495FF376-037C-4DA0-857C-95761EECFD7E}"/>
            </a:ext>
          </a:extLst>
        </xdr:cNvPr>
        <xdr:cNvSpPr/>
      </xdr:nvSpPr>
      <xdr:spPr>
        <a:xfrm>
          <a:off x="3312160" y="10084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80010</xdr:rowOff>
    </xdr:to>
    <xdr:cxnSp macro="">
      <xdr:nvCxnSpPr>
        <xdr:cNvPr id="190" name="直線コネクタ 189">
          <a:extLst>
            <a:ext uri="{FF2B5EF4-FFF2-40B4-BE49-F238E27FC236}">
              <a16:creationId xmlns:a16="http://schemas.microsoft.com/office/drawing/2014/main" id="{6D36477F-F6A9-4B67-AD67-CDDF670DDEDE}"/>
            </a:ext>
          </a:extLst>
        </xdr:cNvPr>
        <xdr:cNvCxnSpPr/>
      </xdr:nvCxnSpPr>
      <xdr:spPr>
        <a:xfrm>
          <a:off x="3355340" y="10135144"/>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91" name="楕円 190">
          <a:extLst>
            <a:ext uri="{FF2B5EF4-FFF2-40B4-BE49-F238E27FC236}">
              <a16:creationId xmlns:a16="http://schemas.microsoft.com/office/drawing/2014/main" id="{151E7E9E-46AE-42F7-BAFB-C46B09F0C79C}"/>
            </a:ext>
          </a:extLst>
        </xdr:cNvPr>
        <xdr:cNvSpPr/>
      </xdr:nvSpPr>
      <xdr:spPr>
        <a:xfrm>
          <a:off x="25146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76744</xdr:rowOff>
    </xdr:to>
    <xdr:cxnSp macro="">
      <xdr:nvCxnSpPr>
        <xdr:cNvPr id="192" name="直線コネクタ 191">
          <a:extLst>
            <a:ext uri="{FF2B5EF4-FFF2-40B4-BE49-F238E27FC236}">
              <a16:creationId xmlns:a16="http://schemas.microsoft.com/office/drawing/2014/main" id="{49637268-5DE3-4035-B2B1-24175754720B}"/>
            </a:ext>
          </a:extLst>
        </xdr:cNvPr>
        <xdr:cNvCxnSpPr/>
      </xdr:nvCxnSpPr>
      <xdr:spPr>
        <a:xfrm>
          <a:off x="2565400" y="10130246"/>
          <a:ext cx="78994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93" name="楕円 192">
          <a:extLst>
            <a:ext uri="{FF2B5EF4-FFF2-40B4-BE49-F238E27FC236}">
              <a16:creationId xmlns:a16="http://schemas.microsoft.com/office/drawing/2014/main" id="{24FB1146-A282-4B11-91D3-523F1E6CBAA4}"/>
            </a:ext>
          </a:extLst>
        </xdr:cNvPr>
        <xdr:cNvSpPr/>
      </xdr:nvSpPr>
      <xdr:spPr>
        <a:xfrm>
          <a:off x="17399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63681</xdr:rowOff>
    </xdr:from>
    <xdr:to>
      <xdr:col>15</xdr:col>
      <xdr:colOff>50800</xdr:colOff>
      <xdr:row>60</xdr:row>
      <xdr:rowOff>71846</xdr:rowOff>
    </xdr:to>
    <xdr:cxnSp macro="">
      <xdr:nvCxnSpPr>
        <xdr:cNvPr id="194" name="直線コネクタ 193">
          <a:extLst>
            <a:ext uri="{FF2B5EF4-FFF2-40B4-BE49-F238E27FC236}">
              <a16:creationId xmlns:a16="http://schemas.microsoft.com/office/drawing/2014/main" id="{1D4AF87F-AAB2-4E24-B371-FF213577A74A}"/>
            </a:ext>
          </a:extLst>
        </xdr:cNvPr>
        <xdr:cNvCxnSpPr/>
      </xdr:nvCxnSpPr>
      <xdr:spPr>
        <a:xfrm>
          <a:off x="1790700" y="10122081"/>
          <a:ext cx="7747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5" name="楕円 194">
          <a:extLst>
            <a:ext uri="{FF2B5EF4-FFF2-40B4-BE49-F238E27FC236}">
              <a16:creationId xmlns:a16="http://schemas.microsoft.com/office/drawing/2014/main" id="{936DD1B5-9560-498C-A7C2-0E9E088611F5}"/>
            </a:ext>
          </a:extLst>
        </xdr:cNvPr>
        <xdr:cNvSpPr/>
      </xdr:nvSpPr>
      <xdr:spPr>
        <a:xfrm>
          <a:off x="965200" y="102084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63681</xdr:rowOff>
    </xdr:from>
    <xdr:to>
      <xdr:col>10</xdr:col>
      <xdr:colOff>114300</xdr:colOff>
      <xdr:row>61</xdr:row>
      <xdr:rowOff>29391</xdr:rowOff>
    </xdr:to>
    <xdr:cxnSp macro="">
      <xdr:nvCxnSpPr>
        <xdr:cNvPr id="196" name="直線コネクタ 195">
          <a:extLst>
            <a:ext uri="{FF2B5EF4-FFF2-40B4-BE49-F238E27FC236}">
              <a16:creationId xmlns:a16="http://schemas.microsoft.com/office/drawing/2014/main" id="{BA2A315A-0AEB-4955-A33D-65048E12DA69}"/>
            </a:ext>
          </a:extLst>
        </xdr:cNvPr>
        <xdr:cNvCxnSpPr/>
      </xdr:nvCxnSpPr>
      <xdr:spPr>
        <a:xfrm flipV="1">
          <a:off x="1008380" y="10122081"/>
          <a:ext cx="78232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45193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3CD4592-A4F2-4C4A-8C5C-424338C8BE64}"/>
            </a:ext>
          </a:extLst>
        </xdr:cNvPr>
        <xdr:cNvSpPr txBox="1"/>
      </xdr:nvSpPr>
      <xdr:spPr>
        <a:xfrm>
          <a:off x="317056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07D24A0-06EB-4DCC-B601-B4544D1FE717}"/>
            </a:ext>
          </a:extLst>
        </xdr:cNvPr>
        <xdr:cNvSpPr txBox="1"/>
      </xdr:nvSpPr>
      <xdr:spPr>
        <a:xfrm>
          <a:off x="2385704" y="1025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E877BD96-B0D4-4000-A20A-BA5A5826F1DF}"/>
            </a:ext>
          </a:extLst>
        </xdr:cNvPr>
        <xdr:cNvSpPr txBox="1"/>
      </xdr:nvSpPr>
      <xdr:spPr>
        <a:xfrm>
          <a:off x="161100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99833A8-015B-42F5-B7DE-F8FBDB30DA62}"/>
            </a:ext>
          </a:extLst>
        </xdr:cNvPr>
        <xdr:cNvSpPr txBox="1"/>
      </xdr:nvSpPr>
      <xdr:spPr>
        <a:xfrm>
          <a:off x="836304"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30089A6-FAA4-4C8D-A661-6A52D78D75B8}"/>
            </a:ext>
          </a:extLst>
        </xdr:cNvPr>
        <xdr:cNvSpPr txBox="1"/>
      </xdr:nvSpPr>
      <xdr:spPr>
        <a:xfrm>
          <a:off x="3170564" y="986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139173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42FFA50-A4FB-41C2-AE94-99427AA93F08}"/>
            </a:ext>
          </a:extLst>
        </xdr:cNvPr>
        <xdr:cNvSpPr txBox="1"/>
      </xdr:nvSpPr>
      <xdr:spPr>
        <a:xfrm>
          <a:off x="2385704"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131008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9C69704-2E0F-468B-8457-995ACB959709}"/>
            </a:ext>
          </a:extLst>
        </xdr:cNvPr>
        <xdr:cNvSpPr txBox="1"/>
      </xdr:nvSpPr>
      <xdr:spPr>
        <a:xfrm>
          <a:off x="1611004"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E26DCF8E-C5F5-4C55-9881-95AD86746B0C}"/>
            </a:ext>
          </a:extLst>
        </xdr:cNvPr>
        <xdr:cNvSpPr txBox="1"/>
      </xdr:nvSpPr>
      <xdr:spPr>
        <a:xfrm>
          <a:off x="8363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C898DE5-32EE-4508-B50E-0BCA9949ADD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A42604E-2503-443D-9B1C-FD2B76D0F53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A0E7B27-8B96-47F3-917D-752AD6FCCD8B}"/>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FCF8845-989B-4BA3-BDB9-1E9083046CB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08323AD-3971-493C-B1F2-8273F42310B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529F850-EB38-41FA-8529-71BF3503306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BB35C01-DCE7-4ABB-907A-85DA5D73648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3BEE75D-C465-47C1-955D-F1C084ACC8D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AE0516D-983D-4B1C-84B9-F6BB9893961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9F96906-11BF-48D7-B050-95C7E24B1F4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A726516-D153-4644-BFDB-C01DC39947FE}"/>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FB78F7B-05EA-4B34-8E96-78E4D9EA1EC8}"/>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9DF28FB-52B1-4DAF-A253-D785923D74C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E3070C85-0541-4731-A88D-3CCABE582628}"/>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A53F02F-419D-4157-99CD-8B5502F7784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A6BC5BE4-03EF-4A7D-B28F-049C77C82AC6}"/>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C89BBD1-F82A-468E-A707-9A4ECEB5711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BC901AE2-FD4C-4C65-9708-FB664CFE9619}"/>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A2EC482-AEE4-4656-BEA7-6178B3EE7C4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48E75A1A-4F64-4EA5-A629-B6689A984232}"/>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BDA09E5-0DC9-4E2F-B45B-29AB27861B0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8D9CD6C4-529B-4FD0-BEF8-92E6066D3ABA}"/>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FE2C8CA-C5B9-49FA-8A92-790249B2828A}"/>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371F2F8B-8C1D-4DA2-975D-374A5A851B60}"/>
            </a:ext>
          </a:extLst>
        </xdr:cNvPr>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AD693A2-E03F-4E2E-89A8-72511543DC87}"/>
            </a:ext>
          </a:extLst>
        </xdr:cNvPr>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CC9D3ED2-DF2B-4FD8-8B00-CE4EE1E0E572}"/>
            </a:ext>
          </a:extLst>
        </xdr:cNvPr>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B211B4FF-BDFC-46C2-8065-0657065929FB}"/>
            </a:ext>
          </a:extLst>
        </xdr:cNvPr>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E9905AD-530D-4575-9D8B-605EF83825CA}"/>
            </a:ext>
          </a:extLst>
        </xdr:cNvPr>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CCE30F78-0987-4E48-9704-5F062CF361E9}"/>
            </a:ext>
          </a:extLst>
        </xdr:cNvPr>
        <xdr:cNvSpPr txBox="1"/>
      </xdr:nvSpPr>
      <xdr:spPr>
        <a:xfrm>
          <a:off x="9258300" y="10246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D0B20B92-1936-4F88-96D0-87BAB4EFA158}"/>
            </a:ext>
          </a:extLst>
        </xdr:cNvPr>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61001</xdr:rowOff>
    </xdr:from>
    <xdr:to>
      <xdr:col>50</xdr:col>
      <xdr:colOff>165100</xdr:colOff>
      <xdr:row>62</xdr:row>
      <xdr:rowOff>162601</xdr:rowOff>
    </xdr:to>
    <xdr:sp macro="" textlink="">
      <xdr:nvSpPr>
        <xdr:cNvPr id="235" name="フローチャート: 判断 234">
          <a:extLst>
            <a:ext uri="{FF2B5EF4-FFF2-40B4-BE49-F238E27FC236}">
              <a16:creationId xmlns:a16="http://schemas.microsoft.com/office/drawing/2014/main" id="{120447ED-D117-48DE-B59E-9339A761B5CA}"/>
            </a:ext>
          </a:extLst>
        </xdr:cNvPr>
        <xdr:cNvSpPr/>
      </xdr:nvSpPr>
      <xdr:spPr>
        <a:xfrm>
          <a:off x="8445500" y="1045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82691</xdr:rowOff>
    </xdr:from>
    <xdr:to>
      <xdr:col>46</xdr:col>
      <xdr:colOff>38100</xdr:colOff>
      <xdr:row>63</xdr:row>
      <xdr:rowOff>12841</xdr:rowOff>
    </xdr:to>
    <xdr:sp macro="" textlink="">
      <xdr:nvSpPr>
        <xdr:cNvPr id="236" name="フローチャート: 判断 235">
          <a:extLst>
            <a:ext uri="{FF2B5EF4-FFF2-40B4-BE49-F238E27FC236}">
              <a16:creationId xmlns:a16="http://schemas.microsoft.com/office/drawing/2014/main" id="{66843C8D-F40C-4D95-9CB5-45A689F9B581}"/>
            </a:ext>
          </a:extLst>
        </xdr:cNvPr>
        <xdr:cNvSpPr/>
      </xdr:nvSpPr>
      <xdr:spPr>
        <a:xfrm>
          <a:off x="7670800" y="10476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63001</xdr:rowOff>
    </xdr:from>
    <xdr:to>
      <xdr:col>41</xdr:col>
      <xdr:colOff>101600</xdr:colOff>
      <xdr:row>62</xdr:row>
      <xdr:rowOff>164601</xdr:rowOff>
    </xdr:to>
    <xdr:sp macro="" textlink="">
      <xdr:nvSpPr>
        <xdr:cNvPr id="237" name="フローチャート: 判断 236">
          <a:extLst>
            <a:ext uri="{FF2B5EF4-FFF2-40B4-BE49-F238E27FC236}">
              <a16:creationId xmlns:a16="http://schemas.microsoft.com/office/drawing/2014/main" id="{F67448D3-C24B-4CD6-88B2-C7539C8C434B}"/>
            </a:ext>
          </a:extLst>
        </xdr:cNvPr>
        <xdr:cNvSpPr/>
      </xdr:nvSpPr>
      <xdr:spPr>
        <a:xfrm>
          <a:off x="6873240" y="104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38" name="フローチャート: 判断 237">
          <a:extLst>
            <a:ext uri="{FF2B5EF4-FFF2-40B4-BE49-F238E27FC236}">
              <a16:creationId xmlns:a16="http://schemas.microsoft.com/office/drawing/2014/main" id="{BD6F6F10-3CDC-4C1D-9B67-4ACFCE73C3B8}"/>
            </a:ext>
          </a:extLst>
        </xdr:cNvPr>
        <xdr:cNvSpPr/>
      </xdr:nvSpPr>
      <xdr:spPr>
        <a:xfrm>
          <a:off x="6098540" y="1044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181040F-23EB-4323-8E67-31AE7617A88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AD602C7-888E-42D2-9044-4DCEF1B5A1D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4038E71-AD3D-485F-889F-90F9E9C8F9F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11B2770-8088-4913-A17A-BDB536B97B6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859C871-085D-4D5C-9C02-179B53E0DDB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55983</xdr:rowOff>
    </xdr:from>
    <xdr:to>
      <xdr:col>55</xdr:col>
      <xdr:colOff>50800</xdr:colOff>
      <xdr:row>63</xdr:row>
      <xdr:rowOff>157583</xdr:rowOff>
    </xdr:to>
    <xdr:sp macro="" textlink="">
      <xdr:nvSpPr>
        <xdr:cNvPr id="244" name="楕円 243">
          <a:extLst>
            <a:ext uri="{FF2B5EF4-FFF2-40B4-BE49-F238E27FC236}">
              <a16:creationId xmlns:a16="http://schemas.microsoft.com/office/drawing/2014/main" id="{7EFDF283-F0CE-4764-A149-AC48F40AD531}"/>
            </a:ext>
          </a:extLst>
        </xdr:cNvPr>
        <xdr:cNvSpPr/>
      </xdr:nvSpPr>
      <xdr:spPr>
        <a:xfrm>
          <a:off x="9192260" y="106173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34410</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A6809ACB-24F0-475F-A5E6-E4517D8604B5}"/>
            </a:ext>
          </a:extLst>
        </xdr:cNvPr>
        <xdr:cNvSpPr txBox="1"/>
      </xdr:nvSpPr>
      <xdr:spPr>
        <a:xfrm>
          <a:off x="9258300" y="105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58143</xdr:rowOff>
    </xdr:from>
    <xdr:to>
      <xdr:col>50</xdr:col>
      <xdr:colOff>165100</xdr:colOff>
      <xdr:row>63</xdr:row>
      <xdr:rowOff>159743</xdr:rowOff>
    </xdr:to>
    <xdr:sp macro="" textlink="">
      <xdr:nvSpPr>
        <xdr:cNvPr id="246" name="楕円 245">
          <a:extLst>
            <a:ext uri="{FF2B5EF4-FFF2-40B4-BE49-F238E27FC236}">
              <a16:creationId xmlns:a16="http://schemas.microsoft.com/office/drawing/2014/main" id="{462C88FE-9E3B-471D-A306-E8B1AE8747F7}"/>
            </a:ext>
          </a:extLst>
        </xdr:cNvPr>
        <xdr:cNvSpPr/>
      </xdr:nvSpPr>
      <xdr:spPr>
        <a:xfrm>
          <a:off x="8445500" y="106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106783</xdr:rowOff>
    </xdr:from>
    <xdr:to>
      <xdr:col>55</xdr:col>
      <xdr:colOff>0</xdr:colOff>
      <xdr:row>63</xdr:row>
      <xdr:rowOff>108943</xdr:rowOff>
    </xdr:to>
    <xdr:cxnSp macro="">
      <xdr:nvCxnSpPr>
        <xdr:cNvPr id="247" name="直線コネクタ 246">
          <a:extLst>
            <a:ext uri="{FF2B5EF4-FFF2-40B4-BE49-F238E27FC236}">
              <a16:creationId xmlns:a16="http://schemas.microsoft.com/office/drawing/2014/main" id="{9687DE46-EFEE-4D35-BE52-E19AADBE63BC}"/>
            </a:ext>
          </a:extLst>
        </xdr:cNvPr>
        <xdr:cNvCxnSpPr/>
      </xdr:nvCxnSpPr>
      <xdr:spPr>
        <a:xfrm flipV="1">
          <a:off x="8496300" y="10668103"/>
          <a:ext cx="7239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58627</xdr:rowOff>
    </xdr:from>
    <xdr:to>
      <xdr:col>46</xdr:col>
      <xdr:colOff>38100</xdr:colOff>
      <xdr:row>63</xdr:row>
      <xdr:rowOff>160227</xdr:rowOff>
    </xdr:to>
    <xdr:sp macro="" textlink="">
      <xdr:nvSpPr>
        <xdr:cNvPr id="248" name="楕円 247">
          <a:extLst>
            <a:ext uri="{FF2B5EF4-FFF2-40B4-BE49-F238E27FC236}">
              <a16:creationId xmlns:a16="http://schemas.microsoft.com/office/drawing/2014/main" id="{F1D3EC3F-4327-4F70-89FC-51F04E3AD8D9}"/>
            </a:ext>
          </a:extLst>
        </xdr:cNvPr>
        <xdr:cNvSpPr/>
      </xdr:nvSpPr>
      <xdr:spPr>
        <a:xfrm>
          <a:off x="7670800" y="10619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108943</xdr:rowOff>
    </xdr:from>
    <xdr:to>
      <xdr:col>50</xdr:col>
      <xdr:colOff>114300</xdr:colOff>
      <xdr:row>63</xdr:row>
      <xdr:rowOff>109427</xdr:rowOff>
    </xdr:to>
    <xdr:cxnSp macro="">
      <xdr:nvCxnSpPr>
        <xdr:cNvPr id="249" name="直線コネクタ 248">
          <a:extLst>
            <a:ext uri="{FF2B5EF4-FFF2-40B4-BE49-F238E27FC236}">
              <a16:creationId xmlns:a16="http://schemas.microsoft.com/office/drawing/2014/main" id="{2CB4E9CB-7BA0-4BA2-A091-085E9C768E38}"/>
            </a:ext>
          </a:extLst>
        </xdr:cNvPr>
        <xdr:cNvCxnSpPr/>
      </xdr:nvCxnSpPr>
      <xdr:spPr>
        <a:xfrm flipV="1">
          <a:off x="7713980" y="10670263"/>
          <a:ext cx="78232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60144</xdr:rowOff>
    </xdr:from>
    <xdr:to>
      <xdr:col>41</xdr:col>
      <xdr:colOff>101600</xdr:colOff>
      <xdr:row>63</xdr:row>
      <xdr:rowOff>161744</xdr:rowOff>
    </xdr:to>
    <xdr:sp macro="" textlink="">
      <xdr:nvSpPr>
        <xdr:cNvPr id="250" name="楕円 249">
          <a:extLst>
            <a:ext uri="{FF2B5EF4-FFF2-40B4-BE49-F238E27FC236}">
              <a16:creationId xmlns:a16="http://schemas.microsoft.com/office/drawing/2014/main" id="{0D201F02-BFBA-4A54-AEC0-F0E1A8DBFF9C}"/>
            </a:ext>
          </a:extLst>
        </xdr:cNvPr>
        <xdr:cNvSpPr/>
      </xdr:nvSpPr>
      <xdr:spPr>
        <a:xfrm>
          <a:off x="6873240" y="106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109427</xdr:rowOff>
    </xdr:from>
    <xdr:to>
      <xdr:col>45</xdr:col>
      <xdr:colOff>177800</xdr:colOff>
      <xdr:row>63</xdr:row>
      <xdr:rowOff>110944</xdr:rowOff>
    </xdr:to>
    <xdr:cxnSp macro="">
      <xdr:nvCxnSpPr>
        <xdr:cNvPr id="251" name="直線コネクタ 250">
          <a:extLst>
            <a:ext uri="{FF2B5EF4-FFF2-40B4-BE49-F238E27FC236}">
              <a16:creationId xmlns:a16="http://schemas.microsoft.com/office/drawing/2014/main" id="{BB2FC015-169D-479A-AB6E-2F3A61B27D6A}"/>
            </a:ext>
          </a:extLst>
        </xdr:cNvPr>
        <xdr:cNvCxnSpPr/>
      </xdr:nvCxnSpPr>
      <xdr:spPr>
        <a:xfrm flipV="1">
          <a:off x="6924040" y="10670747"/>
          <a:ext cx="78994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25274</xdr:rowOff>
    </xdr:from>
    <xdr:to>
      <xdr:col>36</xdr:col>
      <xdr:colOff>165100</xdr:colOff>
      <xdr:row>61</xdr:row>
      <xdr:rowOff>126874</xdr:rowOff>
    </xdr:to>
    <xdr:sp macro="" textlink="">
      <xdr:nvSpPr>
        <xdr:cNvPr id="252" name="楕円 251">
          <a:extLst>
            <a:ext uri="{FF2B5EF4-FFF2-40B4-BE49-F238E27FC236}">
              <a16:creationId xmlns:a16="http://schemas.microsoft.com/office/drawing/2014/main" id="{020384C6-8608-4982-B843-89799393CD5C}"/>
            </a:ext>
          </a:extLst>
        </xdr:cNvPr>
        <xdr:cNvSpPr/>
      </xdr:nvSpPr>
      <xdr:spPr>
        <a:xfrm>
          <a:off x="6098540" y="102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76074</xdr:rowOff>
    </xdr:from>
    <xdr:to>
      <xdr:col>41</xdr:col>
      <xdr:colOff>50800</xdr:colOff>
      <xdr:row>63</xdr:row>
      <xdr:rowOff>110944</xdr:rowOff>
    </xdr:to>
    <xdr:cxnSp macro="">
      <xdr:nvCxnSpPr>
        <xdr:cNvPr id="253" name="直線コネクタ 252">
          <a:extLst>
            <a:ext uri="{FF2B5EF4-FFF2-40B4-BE49-F238E27FC236}">
              <a16:creationId xmlns:a16="http://schemas.microsoft.com/office/drawing/2014/main" id="{34D00898-DCC6-44EA-B961-1EBB201864BB}"/>
            </a:ext>
          </a:extLst>
        </xdr:cNvPr>
        <xdr:cNvCxnSpPr/>
      </xdr:nvCxnSpPr>
      <xdr:spPr>
        <a:xfrm>
          <a:off x="6149340" y="10302114"/>
          <a:ext cx="774700" cy="37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7678</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D13F87A-C498-4B16-806C-E306CD8BD9AC}"/>
            </a:ext>
          </a:extLst>
        </xdr:cNvPr>
        <xdr:cNvSpPr txBox="1"/>
      </xdr:nvSpPr>
      <xdr:spPr>
        <a:xfrm>
          <a:off x="8239271" y="1023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29368</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B49D7BDB-8158-4E8C-826A-19B3F8AF29DC}"/>
            </a:ext>
          </a:extLst>
        </xdr:cNvPr>
        <xdr:cNvSpPr txBox="1"/>
      </xdr:nvSpPr>
      <xdr:spPr>
        <a:xfrm>
          <a:off x="7477271" y="102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9678</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BD4307D3-9560-4D18-8EBA-E3AE877A8672}"/>
            </a:ext>
          </a:extLst>
        </xdr:cNvPr>
        <xdr:cNvSpPr txBox="1"/>
      </xdr:nvSpPr>
      <xdr:spPr>
        <a:xfrm>
          <a:off x="6702571" y="1023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147163</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5E571987-0AEA-4B41-B0EE-4230AC4320A1}"/>
            </a:ext>
          </a:extLst>
        </xdr:cNvPr>
        <xdr:cNvSpPr txBox="1"/>
      </xdr:nvSpPr>
      <xdr:spPr>
        <a:xfrm>
          <a:off x="5905011" y="10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150870</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77C66BEB-0C6F-4CC7-899D-969289E88DFE}"/>
            </a:ext>
          </a:extLst>
        </xdr:cNvPr>
        <xdr:cNvSpPr txBox="1"/>
      </xdr:nvSpPr>
      <xdr:spPr>
        <a:xfrm>
          <a:off x="8239271" y="107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151354</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8B2852A1-3F21-4B9E-99B9-6C2793584AAB}"/>
            </a:ext>
          </a:extLst>
        </xdr:cNvPr>
        <xdr:cNvSpPr txBox="1"/>
      </xdr:nvSpPr>
      <xdr:spPr>
        <a:xfrm>
          <a:off x="7477271" y="107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152871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54C1DCCE-1F07-4235-A6F8-B988CEDC5EFA}"/>
            </a:ext>
          </a:extLst>
        </xdr:cNvPr>
        <xdr:cNvSpPr txBox="1"/>
      </xdr:nvSpPr>
      <xdr:spPr>
        <a:xfrm>
          <a:off x="6702571" y="1071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143401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33EE312-657B-471E-B6E7-5D3CBB139F4F}"/>
            </a:ext>
          </a:extLst>
        </xdr:cNvPr>
        <xdr:cNvSpPr txBox="1"/>
      </xdr:nvSpPr>
      <xdr:spPr>
        <a:xfrm>
          <a:off x="5872695" y="1003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5B7ABB8-8411-4860-993E-E97A08AB677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C984B62-6191-49A1-8D89-891070880BF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8B1F83D-1DDC-41A2-AB78-9B00779AE47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F132698-5566-4793-BC5E-CC97F68FBE0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CC8C689-9978-4055-93FC-38D4F406514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1D421FB-F5C1-4C2A-95AA-D2DC99D0DC3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7602B11-6E12-402D-AC2C-CBA3E6276D4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1DB4FAC-9558-4DDF-BAB4-372E54612D33}"/>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DAF6D0C-A693-400D-A4CE-93DF6DAF68F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2763F95-6790-4339-88CC-AAA2642099E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2236B59B-5FE4-47F3-A6DA-A633381C32B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49B685D1-3E59-470D-B441-C9B2F4EA11B4}"/>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6E23565F-0555-4345-A86F-D298EA9CF23A}"/>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18BFAF9-7747-489B-8FC7-8B5DCC773BB4}"/>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E496E96F-BF06-40D0-A757-15A9DA8B1DF2}"/>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84D952EA-8825-4391-83D9-FB0989DF1477}"/>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3927423-6D68-4D48-98A9-57DF129633D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45291DDF-DB1A-4DC2-8876-CD44D57EFFFD}"/>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9A0CF07-92E1-46D4-8E5D-FD0A2269466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473F86C-796C-4B3C-B570-C2D12CB98A9F}"/>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C097A1B4-744D-48FD-BC1B-38A52168C5D9}"/>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F948771E-E30E-4A66-BB41-D21D41CDB25B}"/>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12985B76-2810-46F6-BB3B-E53E68E396F2}"/>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3A8AD7B-DF61-49DA-9C59-6F2C8F22C15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15D17521-1B08-4094-824D-70876D9BAE84}"/>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9974618A-83FD-43B5-BD63-AD895CFCAE3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A98D75EE-F278-4C04-9CCD-FFF2F7268F80}"/>
            </a:ext>
          </a:extLst>
        </xdr:cNvPr>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B3FB0D9E-3440-46FD-93BC-FFCEABF5A66B}"/>
            </a:ext>
          </a:extLst>
        </xdr:cNvPr>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7457348A-22E5-478B-9A98-07C1961FECF8}"/>
            </a:ext>
          </a:extLst>
        </xdr:cNvPr>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308D7D5E-59ED-4E95-9624-6AB635A51E5E}"/>
            </a:ext>
          </a:extLst>
        </xdr:cNvPr>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C4E706BB-05CD-4A57-A4D1-BB260DAC6214}"/>
            </a:ext>
          </a:extLst>
        </xdr:cNvPr>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13473CB-8D80-4118-91F2-D1600084A79B}"/>
            </a:ext>
          </a:extLst>
        </xdr:cNvPr>
        <xdr:cNvSpPr txBox="1"/>
      </xdr:nvSpPr>
      <xdr:spPr>
        <a:xfrm>
          <a:off x="4124960" y="1364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1C2C5C75-2467-4428-921C-D7B8C58CDED0}"/>
            </a:ext>
          </a:extLst>
        </xdr:cNvPr>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95" name="フローチャート: 判断 294">
          <a:extLst>
            <a:ext uri="{FF2B5EF4-FFF2-40B4-BE49-F238E27FC236}">
              <a16:creationId xmlns:a16="http://schemas.microsoft.com/office/drawing/2014/main" id="{FBCDBD90-D5FD-4C40-9111-2479769CF6FF}"/>
            </a:ext>
          </a:extLst>
        </xdr:cNvPr>
        <xdr:cNvSpPr/>
      </xdr:nvSpPr>
      <xdr:spPr>
        <a:xfrm>
          <a:off x="3312160" y="13737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103232</xdr:rowOff>
    </xdr:from>
    <xdr:to>
      <xdr:col>15</xdr:col>
      <xdr:colOff>101600</xdr:colOff>
      <xdr:row>82</xdr:row>
      <xdr:rowOff>33382</xdr:rowOff>
    </xdr:to>
    <xdr:sp macro="" textlink="">
      <xdr:nvSpPr>
        <xdr:cNvPr id="296" name="フローチャート: 判断 295">
          <a:extLst>
            <a:ext uri="{FF2B5EF4-FFF2-40B4-BE49-F238E27FC236}">
              <a16:creationId xmlns:a16="http://schemas.microsoft.com/office/drawing/2014/main" id="{0C2E6BF1-2474-4964-8F2B-B06CF2720866}"/>
            </a:ext>
          </a:extLst>
        </xdr:cNvPr>
        <xdr:cNvSpPr/>
      </xdr:nvSpPr>
      <xdr:spPr>
        <a:xfrm>
          <a:off x="2514600" y="13682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47716</xdr:rowOff>
    </xdr:from>
    <xdr:to>
      <xdr:col>10</xdr:col>
      <xdr:colOff>165100</xdr:colOff>
      <xdr:row>81</xdr:row>
      <xdr:rowOff>149316</xdr:rowOff>
    </xdr:to>
    <xdr:sp macro="" textlink="">
      <xdr:nvSpPr>
        <xdr:cNvPr id="297" name="フローチャート: 判断 296">
          <a:extLst>
            <a:ext uri="{FF2B5EF4-FFF2-40B4-BE49-F238E27FC236}">
              <a16:creationId xmlns:a16="http://schemas.microsoft.com/office/drawing/2014/main" id="{A22B6B45-40D6-4DBF-9B91-7C09D0102CCA}"/>
            </a:ext>
          </a:extLst>
        </xdr:cNvPr>
        <xdr:cNvSpPr/>
      </xdr:nvSpPr>
      <xdr:spPr>
        <a:xfrm>
          <a:off x="17399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298" name="フローチャート: 判断 297">
          <a:extLst>
            <a:ext uri="{FF2B5EF4-FFF2-40B4-BE49-F238E27FC236}">
              <a16:creationId xmlns:a16="http://schemas.microsoft.com/office/drawing/2014/main" id="{6A2E9246-3AE6-4ADD-896A-C95796EF893C}"/>
            </a:ext>
          </a:extLst>
        </xdr:cNvPr>
        <xdr:cNvSpPr/>
      </xdr:nvSpPr>
      <xdr:spPr>
        <a:xfrm>
          <a:off x="965200" y="13613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8D4A71B-889E-4268-A8CA-CA5A289C384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BEBF667-9CA2-4D1B-8332-DEE8139EC0A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9D715C0-D90B-4EBC-AB44-EF562AFAEA6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E5CA8BA-5A9B-47CF-BD72-363ACBBB983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A9AC597-BE8F-4DC8-90B3-56886561E9A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304" name="楕円 303">
          <a:extLst>
            <a:ext uri="{FF2B5EF4-FFF2-40B4-BE49-F238E27FC236}">
              <a16:creationId xmlns:a16="http://schemas.microsoft.com/office/drawing/2014/main" id="{D8ED7D0B-D9A0-4050-9A1C-F5FB10DE14E3}"/>
            </a:ext>
          </a:extLst>
        </xdr:cNvPr>
        <xdr:cNvSpPr/>
      </xdr:nvSpPr>
      <xdr:spPr>
        <a:xfrm>
          <a:off x="4036060" y="13851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83293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C3EBBC9-1663-406F-B0E5-7BD2FD3679CA}"/>
            </a:ext>
          </a:extLst>
        </xdr:cNvPr>
        <xdr:cNvSpPr txBox="1"/>
      </xdr:nvSpPr>
      <xdr:spPr>
        <a:xfrm>
          <a:off x="4124960" y="138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59145</xdr:rowOff>
    </xdr:from>
    <xdr:to>
      <xdr:col>20</xdr:col>
      <xdr:colOff>38100</xdr:colOff>
      <xdr:row>82</xdr:row>
      <xdr:rowOff>160745</xdr:rowOff>
    </xdr:to>
    <xdr:sp macro="" textlink="">
      <xdr:nvSpPr>
        <xdr:cNvPr id="306" name="楕円 305">
          <a:extLst>
            <a:ext uri="{FF2B5EF4-FFF2-40B4-BE49-F238E27FC236}">
              <a16:creationId xmlns:a16="http://schemas.microsoft.com/office/drawing/2014/main" id="{2811A74C-AAB6-4AA1-A7A1-45ADA12670FF}"/>
            </a:ext>
          </a:extLst>
        </xdr:cNvPr>
        <xdr:cNvSpPr/>
      </xdr:nvSpPr>
      <xdr:spPr>
        <a:xfrm>
          <a:off x="3312160" y="138056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109945</xdr:rowOff>
    </xdr:from>
    <xdr:to>
      <xdr:col>24</xdr:col>
      <xdr:colOff>63500</xdr:colOff>
      <xdr:row>82</xdr:row>
      <xdr:rowOff>155666</xdr:rowOff>
    </xdr:to>
    <xdr:cxnSp macro="">
      <xdr:nvCxnSpPr>
        <xdr:cNvPr id="307" name="直線コネクタ 306">
          <a:extLst>
            <a:ext uri="{FF2B5EF4-FFF2-40B4-BE49-F238E27FC236}">
              <a16:creationId xmlns:a16="http://schemas.microsoft.com/office/drawing/2014/main" id="{8031C6FE-8565-4681-B9AA-3BFF3E7DFFE4}"/>
            </a:ext>
          </a:extLst>
        </xdr:cNvPr>
        <xdr:cNvCxnSpPr/>
      </xdr:nvCxnSpPr>
      <xdr:spPr>
        <a:xfrm>
          <a:off x="3355340" y="13856425"/>
          <a:ext cx="73152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16692</xdr:rowOff>
    </xdr:from>
    <xdr:to>
      <xdr:col>15</xdr:col>
      <xdr:colOff>101600</xdr:colOff>
      <xdr:row>82</xdr:row>
      <xdr:rowOff>118292</xdr:rowOff>
    </xdr:to>
    <xdr:sp macro="" textlink="">
      <xdr:nvSpPr>
        <xdr:cNvPr id="308" name="楕円 307">
          <a:extLst>
            <a:ext uri="{FF2B5EF4-FFF2-40B4-BE49-F238E27FC236}">
              <a16:creationId xmlns:a16="http://schemas.microsoft.com/office/drawing/2014/main" id="{00108CB5-CBCF-4B95-B232-4CA04B89C78C}"/>
            </a:ext>
          </a:extLst>
        </xdr:cNvPr>
        <xdr:cNvSpPr/>
      </xdr:nvSpPr>
      <xdr:spPr>
        <a:xfrm>
          <a:off x="251460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67492</xdr:rowOff>
    </xdr:from>
    <xdr:to>
      <xdr:col>19</xdr:col>
      <xdr:colOff>177800</xdr:colOff>
      <xdr:row>82</xdr:row>
      <xdr:rowOff>109945</xdr:rowOff>
    </xdr:to>
    <xdr:cxnSp macro="">
      <xdr:nvCxnSpPr>
        <xdr:cNvPr id="309" name="直線コネクタ 308">
          <a:extLst>
            <a:ext uri="{FF2B5EF4-FFF2-40B4-BE49-F238E27FC236}">
              <a16:creationId xmlns:a16="http://schemas.microsoft.com/office/drawing/2014/main" id="{7E977D8D-1F37-4165-9C69-00FBD8B34BD2}"/>
            </a:ext>
          </a:extLst>
        </xdr:cNvPr>
        <xdr:cNvCxnSpPr/>
      </xdr:nvCxnSpPr>
      <xdr:spPr>
        <a:xfrm>
          <a:off x="2565400" y="13813972"/>
          <a:ext cx="78994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16692</xdr:rowOff>
    </xdr:from>
    <xdr:to>
      <xdr:col>10</xdr:col>
      <xdr:colOff>165100</xdr:colOff>
      <xdr:row>82</xdr:row>
      <xdr:rowOff>118292</xdr:rowOff>
    </xdr:to>
    <xdr:sp macro="" textlink="">
      <xdr:nvSpPr>
        <xdr:cNvPr id="310" name="楕円 309">
          <a:extLst>
            <a:ext uri="{FF2B5EF4-FFF2-40B4-BE49-F238E27FC236}">
              <a16:creationId xmlns:a16="http://schemas.microsoft.com/office/drawing/2014/main" id="{B13E055B-D83F-4835-AC47-D47C20FDB5A2}"/>
            </a:ext>
          </a:extLst>
        </xdr:cNvPr>
        <xdr:cNvSpPr/>
      </xdr:nvSpPr>
      <xdr:spPr>
        <a:xfrm>
          <a:off x="173990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67492</xdr:rowOff>
    </xdr:from>
    <xdr:to>
      <xdr:col>15</xdr:col>
      <xdr:colOff>50800</xdr:colOff>
      <xdr:row>82</xdr:row>
      <xdr:rowOff>67492</xdr:rowOff>
    </xdr:to>
    <xdr:cxnSp macro="">
      <xdr:nvCxnSpPr>
        <xdr:cNvPr id="311" name="直線コネクタ 310">
          <a:extLst>
            <a:ext uri="{FF2B5EF4-FFF2-40B4-BE49-F238E27FC236}">
              <a16:creationId xmlns:a16="http://schemas.microsoft.com/office/drawing/2014/main" id="{69D20BAF-1969-4E05-8927-B33F189DA99F}"/>
            </a:ext>
          </a:extLst>
        </xdr:cNvPr>
        <xdr:cNvCxnSpPr/>
      </xdr:nvCxnSpPr>
      <xdr:spPr>
        <a:xfrm>
          <a:off x="1790700" y="1381397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126093</xdr:rowOff>
    </xdr:from>
    <xdr:to>
      <xdr:col>6</xdr:col>
      <xdr:colOff>38100</xdr:colOff>
      <xdr:row>82</xdr:row>
      <xdr:rowOff>56243</xdr:rowOff>
    </xdr:to>
    <xdr:sp macro="" textlink="">
      <xdr:nvSpPr>
        <xdr:cNvPr id="312" name="楕円 311">
          <a:extLst>
            <a:ext uri="{FF2B5EF4-FFF2-40B4-BE49-F238E27FC236}">
              <a16:creationId xmlns:a16="http://schemas.microsoft.com/office/drawing/2014/main" id="{5C0C1226-409B-4E28-B35B-8B771D65D261}"/>
            </a:ext>
          </a:extLst>
        </xdr:cNvPr>
        <xdr:cNvSpPr/>
      </xdr:nvSpPr>
      <xdr:spPr>
        <a:xfrm>
          <a:off x="965200" y="13704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5443</xdr:rowOff>
    </xdr:from>
    <xdr:to>
      <xdr:col>10</xdr:col>
      <xdr:colOff>114300</xdr:colOff>
      <xdr:row>82</xdr:row>
      <xdr:rowOff>67492</xdr:rowOff>
    </xdr:to>
    <xdr:cxnSp macro="">
      <xdr:nvCxnSpPr>
        <xdr:cNvPr id="313" name="直線コネクタ 312">
          <a:extLst>
            <a:ext uri="{FF2B5EF4-FFF2-40B4-BE49-F238E27FC236}">
              <a16:creationId xmlns:a16="http://schemas.microsoft.com/office/drawing/2014/main" id="{D9DC8B79-13D4-4599-AFD8-E26A302436F8}"/>
            </a:ext>
          </a:extLst>
        </xdr:cNvPr>
        <xdr:cNvCxnSpPr/>
      </xdr:nvCxnSpPr>
      <xdr:spPr>
        <a:xfrm>
          <a:off x="1008380" y="13751923"/>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314" name="n_1aveValue【公営住宅】&#10;有形固定資産減価償却率">
          <a:extLst>
            <a:ext uri="{FF2B5EF4-FFF2-40B4-BE49-F238E27FC236}">
              <a16:creationId xmlns:a16="http://schemas.microsoft.com/office/drawing/2014/main" id="{F33AD350-0726-45D8-942E-62032DEF4C3B}"/>
            </a:ext>
          </a:extLst>
        </xdr:cNvPr>
        <xdr:cNvSpPr txBox="1"/>
      </xdr:nvSpPr>
      <xdr:spPr>
        <a:xfrm>
          <a:off x="317056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49909</xdr:rowOff>
    </xdr:from>
    <xdr:ext cx="405111" cy="259045"/>
    <xdr:sp macro="" textlink="">
      <xdr:nvSpPr>
        <xdr:cNvPr id="315" name="n_2aveValue【公営住宅】&#10;有形固定資産減価償却率">
          <a:extLst>
            <a:ext uri="{FF2B5EF4-FFF2-40B4-BE49-F238E27FC236}">
              <a16:creationId xmlns:a16="http://schemas.microsoft.com/office/drawing/2014/main" id="{C9DB7BA8-C0B3-4C58-BBF1-2AE9CD145AF9}"/>
            </a:ext>
          </a:extLst>
        </xdr:cNvPr>
        <xdr:cNvSpPr txBox="1"/>
      </xdr:nvSpPr>
      <xdr:spPr>
        <a:xfrm>
          <a:off x="2385704" y="1346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165843</xdr:rowOff>
    </xdr:from>
    <xdr:ext cx="405111" cy="259045"/>
    <xdr:sp macro="" textlink="">
      <xdr:nvSpPr>
        <xdr:cNvPr id="316" name="n_3aveValue【公営住宅】&#10;有形固定資産減価償却率">
          <a:extLst>
            <a:ext uri="{FF2B5EF4-FFF2-40B4-BE49-F238E27FC236}">
              <a16:creationId xmlns:a16="http://schemas.microsoft.com/office/drawing/2014/main" id="{DDB68496-9C58-426B-8B91-AA2FF232A76C}"/>
            </a:ext>
          </a:extLst>
        </xdr:cNvPr>
        <xdr:cNvSpPr txBox="1"/>
      </xdr:nvSpPr>
      <xdr:spPr>
        <a:xfrm>
          <a:off x="1611004" y="1340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17" name="n_4aveValue【公営住宅】&#10;有形固定資産減価償却率">
          <a:extLst>
            <a:ext uri="{FF2B5EF4-FFF2-40B4-BE49-F238E27FC236}">
              <a16:creationId xmlns:a16="http://schemas.microsoft.com/office/drawing/2014/main" id="{A4AB14F3-B0C1-4F56-BB8B-200EFFED3AF2}"/>
            </a:ext>
          </a:extLst>
        </xdr:cNvPr>
        <xdr:cNvSpPr txBox="1"/>
      </xdr:nvSpPr>
      <xdr:spPr>
        <a:xfrm>
          <a:off x="836304" y="133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151872</xdr:rowOff>
    </xdr:from>
    <xdr:ext cx="405111" cy="259045"/>
    <xdr:sp macro="" textlink="">
      <xdr:nvSpPr>
        <xdr:cNvPr id="318" name="n_1mainValue【公営住宅】&#10;有形固定資産減価償却率">
          <a:extLst>
            <a:ext uri="{FF2B5EF4-FFF2-40B4-BE49-F238E27FC236}">
              <a16:creationId xmlns:a16="http://schemas.microsoft.com/office/drawing/2014/main" id="{F45F4338-FF64-4960-8BB2-7544DFF1ABF6}"/>
            </a:ext>
          </a:extLst>
        </xdr:cNvPr>
        <xdr:cNvSpPr txBox="1"/>
      </xdr:nvSpPr>
      <xdr:spPr>
        <a:xfrm>
          <a:off x="3170564" y="1389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109419</xdr:rowOff>
    </xdr:from>
    <xdr:ext cx="405111" cy="259045"/>
    <xdr:sp macro="" textlink="">
      <xdr:nvSpPr>
        <xdr:cNvPr id="319" name="n_2mainValue【公営住宅】&#10;有形固定資産減価償却率">
          <a:extLst>
            <a:ext uri="{FF2B5EF4-FFF2-40B4-BE49-F238E27FC236}">
              <a16:creationId xmlns:a16="http://schemas.microsoft.com/office/drawing/2014/main" id="{316BD4EE-197C-400F-8D0E-43B993B494C9}"/>
            </a:ext>
          </a:extLst>
        </xdr:cNvPr>
        <xdr:cNvSpPr txBox="1"/>
      </xdr:nvSpPr>
      <xdr:spPr>
        <a:xfrm>
          <a:off x="2385704" y="1385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109419</xdr:rowOff>
    </xdr:from>
    <xdr:ext cx="405111" cy="259045"/>
    <xdr:sp macro="" textlink="">
      <xdr:nvSpPr>
        <xdr:cNvPr id="320" name="n_3mainValue【公営住宅】&#10;有形固定資産減価償却率">
          <a:extLst>
            <a:ext uri="{FF2B5EF4-FFF2-40B4-BE49-F238E27FC236}">
              <a16:creationId xmlns:a16="http://schemas.microsoft.com/office/drawing/2014/main" id="{B6D47ABB-4265-4658-868B-C04AF20DACFB}"/>
            </a:ext>
          </a:extLst>
        </xdr:cNvPr>
        <xdr:cNvSpPr txBox="1"/>
      </xdr:nvSpPr>
      <xdr:spPr>
        <a:xfrm>
          <a:off x="1611004" y="1385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47370</xdr:rowOff>
    </xdr:from>
    <xdr:ext cx="405111" cy="259045"/>
    <xdr:sp macro="" textlink="">
      <xdr:nvSpPr>
        <xdr:cNvPr id="321" name="n_4mainValue【公営住宅】&#10;有形固定資産減価償却率">
          <a:extLst>
            <a:ext uri="{FF2B5EF4-FFF2-40B4-BE49-F238E27FC236}">
              <a16:creationId xmlns:a16="http://schemas.microsoft.com/office/drawing/2014/main" id="{C6B74D27-512A-4465-82CB-12449F9C559C}"/>
            </a:ext>
          </a:extLst>
        </xdr:cNvPr>
        <xdr:cNvSpPr txBox="1"/>
      </xdr:nvSpPr>
      <xdr:spPr>
        <a:xfrm>
          <a:off x="836304" y="1379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DAAFE60-DC4D-414B-A386-97E1E718D12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4021CBC-4FAD-4049-B663-D8A6C2977E48}"/>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B5EB86D-1730-43CF-B087-EF1AD7A0D00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7008F02-C9E8-4233-8D18-E428A57399E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6B60E7C-2253-46CE-BDB4-09FDE67B3BB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B234AA2-DA1D-48AC-9BF9-5D0F85246A0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7EED92D-1639-4A7F-B74B-FA57B4E1DE0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B2CEEE42-2812-400F-83C0-0280E6AA910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8A0852D-E42C-4426-8B26-59783886892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6DD7A21-D231-4CCC-BCD6-0CBFAC6F904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95396DB-B4E6-4F4C-9EED-5C6BE8FA5771}"/>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F097E9F-74E4-42CE-944A-E7913A9B890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CA901A73-3736-4E03-AB1A-65AB166ACC2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941F2175-9D64-4141-89BE-B7A1EEFF2AF4}"/>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D46EE6E-2C4F-4CAD-83D7-3942CF75C24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35EB2DE3-66CC-4F86-8F90-1CC4B43F4F6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F048D9B-EF62-40BA-9D74-11515D2850A6}"/>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D00C14AA-E22F-4A18-95B7-9C4B982B5D56}"/>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8AEA289C-45EC-465E-8D00-5A574BF15465}"/>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DA1B522C-5436-4DC0-BD11-55ACCEC91718}"/>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92824E8B-6BD7-4A8B-8412-E1F781AF989B}"/>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A4839B01-671E-438D-BA42-40C09D5DBB8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1217E20-DEF2-4BB9-836A-6D84F1D7A98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1C49DD11-58B1-4F3B-8CBA-851068E258C6}"/>
            </a:ext>
          </a:extLst>
        </xdr:cNvPr>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45C2779B-63DB-410F-9366-7E3863FF8B3C}"/>
            </a:ext>
          </a:extLst>
        </xdr:cNvPr>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1FB569A4-D1F2-47CB-A739-7D885568DFDD}"/>
            </a:ext>
          </a:extLst>
        </xdr:cNvPr>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9625A58B-723A-4F37-8336-E2D03868BD01}"/>
            </a:ext>
          </a:extLst>
        </xdr:cNvPr>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6FD0702A-2C4D-44E1-A6B0-114FEF9614E9}"/>
            </a:ext>
          </a:extLst>
        </xdr:cNvPr>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6EE5B56B-5C7D-4325-A44E-E19804F02467}"/>
            </a:ext>
          </a:extLst>
        </xdr:cNvPr>
        <xdr:cNvSpPr txBox="1"/>
      </xdr:nvSpPr>
      <xdr:spPr>
        <a:xfrm>
          <a:off x="9258300" y="13832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CFEFBCF5-E5DD-4055-BA2A-871300A03103}"/>
            </a:ext>
          </a:extLst>
        </xdr:cNvPr>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144272</xdr:rowOff>
    </xdr:from>
    <xdr:to>
      <xdr:col>50</xdr:col>
      <xdr:colOff>165100</xdr:colOff>
      <xdr:row>85</xdr:row>
      <xdr:rowOff>74422</xdr:rowOff>
    </xdr:to>
    <xdr:sp macro="" textlink="">
      <xdr:nvSpPr>
        <xdr:cNvPr id="352" name="フローチャート: 判断 351">
          <a:extLst>
            <a:ext uri="{FF2B5EF4-FFF2-40B4-BE49-F238E27FC236}">
              <a16:creationId xmlns:a16="http://schemas.microsoft.com/office/drawing/2014/main" id="{35773607-11E0-4FF7-A7CD-A3D3D3FBB6BF}"/>
            </a:ext>
          </a:extLst>
        </xdr:cNvPr>
        <xdr:cNvSpPr/>
      </xdr:nvSpPr>
      <xdr:spPr>
        <a:xfrm>
          <a:off x="8445500" y="14226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133604</xdr:rowOff>
    </xdr:from>
    <xdr:to>
      <xdr:col>46</xdr:col>
      <xdr:colOff>38100</xdr:colOff>
      <xdr:row>85</xdr:row>
      <xdr:rowOff>63754</xdr:rowOff>
    </xdr:to>
    <xdr:sp macro="" textlink="">
      <xdr:nvSpPr>
        <xdr:cNvPr id="353" name="フローチャート: 判断 352">
          <a:extLst>
            <a:ext uri="{FF2B5EF4-FFF2-40B4-BE49-F238E27FC236}">
              <a16:creationId xmlns:a16="http://schemas.microsoft.com/office/drawing/2014/main" id="{8B1C152E-370B-4A6A-BB7C-2E017315895A}"/>
            </a:ext>
          </a:extLst>
        </xdr:cNvPr>
        <xdr:cNvSpPr/>
      </xdr:nvSpPr>
      <xdr:spPr>
        <a:xfrm>
          <a:off x="7670800" y="142153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119126</xdr:rowOff>
    </xdr:from>
    <xdr:to>
      <xdr:col>41</xdr:col>
      <xdr:colOff>101600</xdr:colOff>
      <xdr:row>85</xdr:row>
      <xdr:rowOff>49276</xdr:rowOff>
    </xdr:to>
    <xdr:sp macro="" textlink="">
      <xdr:nvSpPr>
        <xdr:cNvPr id="354" name="フローチャート: 判断 353">
          <a:extLst>
            <a:ext uri="{FF2B5EF4-FFF2-40B4-BE49-F238E27FC236}">
              <a16:creationId xmlns:a16="http://schemas.microsoft.com/office/drawing/2014/main" id="{C5C97449-5B1F-432F-A634-472D4F8EB706}"/>
            </a:ext>
          </a:extLst>
        </xdr:cNvPr>
        <xdr:cNvSpPr/>
      </xdr:nvSpPr>
      <xdr:spPr>
        <a:xfrm>
          <a:off x="6873240" y="1420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5" name="フローチャート: 判断 354">
          <a:extLst>
            <a:ext uri="{FF2B5EF4-FFF2-40B4-BE49-F238E27FC236}">
              <a16:creationId xmlns:a16="http://schemas.microsoft.com/office/drawing/2014/main" id="{8DEA87BA-8019-4A31-9FBE-4FF4D5386B06}"/>
            </a:ext>
          </a:extLst>
        </xdr:cNvPr>
        <xdr:cNvSpPr/>
      </xdr:nvSpPr>
      <xdr:spPr>
        <a:xfrm>
          <a:off x="6098540" y="14188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AD9836A-0C58-4E00-AE3B-BE3948E1D55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D20FCE3-89DA-4E04-8C40-5D81F74CAC9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660722C-5742-4752-97EC-EB9F68F5F3A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A82F700-1D21-422A-8159-CAD9F17E908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C58AAD8-97C8-48DD-B566-734785CB4667}"/>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90932</xdr:rowOff>
    </xdr:from>
    <xdr:to>
      <xdr:col>55</xdr:col>
      <xdr:colOff>50800</xdr:colOff>
      <xdr:row>85</xdr:row>
      <xdr:rowOff>21082</xdr:rowOff>
    </xdr:to>
    <xdr:sp macro="" textlink="">
      <xdr:nvSpPr>
        <xdr:cNvPr id="361" name="楕円 360">
          <a:extLst>
            <a:ext uri="{FF2B5EF4-FFF2-40B4-BE49-F238E27FC236}">
              <a16:creationId xmlns:a16="http://schemas.microsoft.com/office/drawing/2014/main" id="{4BFDCAD3-6626-4D3E-83B5-8A4F5F67B545}"/>
            </a:ext>
          </a:extLst>
        </xdr:cNvPr>
        <xdr:cNvSpPr/>
      </xdr:nvSpPr>
      <xdr:spPr>
        <a:xfrm>
          <a:off x="9192260" y="141726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69359</xdr:rowOff>
    </xdr:from>
    <xdr:ext cx="469744" cy="259045"/>
    <xdr:sp macro="" textlink="">
      <xdr:nvSpPr>
        <xdr:cNvPr id="362" name="【公営住宅】&#10;一人当たり面積該当値テキスト">
          <a:extLst>
            <a:ext uri="{FF2B5EF4-FFF2-40B4-BE49-F238E27FC236}">
              <a16:creationId xmlns:a16="http://schemas.microsoft.com/office/drawing/2014/main" id="{12BF98A4-B333-4E2E-8896-9CD894FA30B0}"/>
            </a:ext>
          </a:extLst>
        </xdr:cNvPr>
        <xdr:cNvSpPr txBox="1"/>
      </xdr:nvSpPr>
      <xdr:spPr>
        <a:xfrm>
          <a:off x="9258300" y="1415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92456</xdr:rowOff>
    </xdr:from>
    <xdr:to>
      <xdr:col>50</xdr:col>
      <xdr:colOff>165100</xdr:colOff>
      <xdr:row>85</xdr:row>
      <xdr:rowOff>22606</xdr:rowOff>
    </xdr:to>
    <xdr:sp macro="" textlink="">
      <xdr:nvSpPr>
        <xdr:cNvPr id="363" name="楕円 362">
          <a:extLst>
            <a:ext uri="{FF2B5EF4-FFF2-40B4-BE49-F238E27FC236}">
              <a16:creationId xmlns:a16="http://schemas.microsoft.com/office/drawing/2014/main" id="{6998DA4C-A96A-4092-907A-C85E40207E49}"/>
            </a:ext>
          </a:extLst>
        </xdr:cNvPr>
        <xdr:cNvSpPr/>
      </xdr:nvSpPr>
      <xdr:spPr>
        <a:xfrm>
          <a:off x="844550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141732</xdr:rowOff>
    </xdr:from>
    <xdr:to>
      <xdr:col>55</xdr:col>
      <xdr:colOff>0</xdr:colOff>
      <xdr:row>84</xdr:row>
      <xdr:rowOff>143256</xdr:rowOff>
    </xdr:to>
    <xdr:cxnSp macro="">
      <xdr:nvCxnSpPr>
        <xdr:cNvPr id="364" name="直線コネクタ 363">
          <a:extLst>
            <a:ext uri="{FF2B5EF4-FFF2-40B4-BE49-F238E27FC236}">
              <a16:creationId xmlns:a16="http://schemas.microsoft.com/office/drawing/2014/main" id="{E6CECB50-5795-4631-8E06-D964489A4D07}"/>
            </a:ext>
          </a:extLst>
        </xdr:cNvPr>
        <xdr:cNvCxnSpPr/>
      </xdr:nvCxnSpPr>
      <xdr:spPr>
        <a:xfrm flipV="1">
          <a:off x="8496300" y="14223492"/>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92456</xdr:rowOff>
    </xdr:from>
    <xdr:to>
      <xdr:col>46</xdr:col>
      <xdr:colOff>38100</xdr:colOff>
      <xdr:row>85</xdr:row>
      <xdr:rowOff>22606</xdr:rowOff>
    </xdr:to>
    <xdr:sp macro="" textlink="">
      <xdr:nvSpPr>
        <xdr:cNvPr id="365" name="楕円 364">
          <a:extLst>
            <a:ext uri="{FF2B5EF4-FFF2-40B4-BE49-F238E27FC236}">
              <a16:creationId xmlns:a16="http://schemas.microsoft.com/office/drawing/2014/main" id="{B140782B-D262-42C4-8BE4-7C61CC9D9C02}"/>
            </a:ext>
          </a:extLst>
        </xdr:cNvPr>
        <xdr:cNvSpPr/>
      </xdr:nvSpPr>
      <xdr:spPr>
        <a:xfrm>
          <a:off x="7670800" y="14174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143256</xdr:rowOff>
    </xdr:from>
    <xdr:to>
      <xdr:col>50</xdr:col>
      <xdr:colOff>114300</xdr:colOff>
      <xdr:row>84</xdr:row>
      <xdr:rowOff>143256</xdr:rowOff>
    </xdr:to>
    <xdr:cxnSp macro="">
      <xdr:nvCxnSpPr>
        <xdr:cNvPr id="366" name="直線コネクタ 365">
          <a:extLst>
            <a:ext uri="{FF2B5EF4-FFF2-40B4-BE49-F238E27FC236}">
              <a16:creationId xmlns:a16="http://schemas.microsoft.com/office/drawing/2014/main" id="{66EF27E3-01F3-40D0-8FEF-C64BBDBD1EDF}"/>
            </a:ext>
          </a:extLst>
        </xdr:cNvPr>
        <xdr:cNvCxnSpPr/>
      </xdr:nvCxnSpPr>
      <xdr:spPr>
        <a:xfrm>
          <a:off x="7713980" y="1422501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92456</xdr:rowOff>
    </xdr:from>
    <xdr:to>
      <xdr:col>41</xdr:col>
      <xdr:colOff>101600</xdr:colOff>
      <xdr:row>85</xdr:row>
      <xdr:rowOff>22606</xdr:rowOff>
    </xdr:to>
    <xdr:sp macro="" textlink="">
      <xdr:nvSpPr>
        <xdr:cNvPr id="367" name="楕円 366">
          <a:extLst>
            <a:ext uri="{FF2B5EF4-FFF2-40B4-BE49-F238E27FC236}">
              <a16:creationId xmlns:a16="http://schemas.microsoft.com/office/drawing/2014/main" id="{AEC3137C-AE6C-419D-9348-228FBA4FB0F4}"/>
            </a:ext>
          </a:extLst>
        </xdr:cNvPr>
        <xdr:cNvSpPr/>
      </xdr:nvSpPr>
      <xdr:spPr>
        <a:xfrm>
          <a:off x="687324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143256</xdr:rowOff>
    </xdr:from>
    <xdr:to>
      <xdr:col>45</xdr:col>
      <xdr:colOff>177800</xdr:colOff>
      <xdr:row>84</xdr:row>
      <xdr:rowOff>143256</xdr:rowOff>
    </xdr:to>
    <xdr:cxnSp macro="">
      <xdr:nvCxnSpPr>
        <xdr:cNvPr id="368" name="直線コネクタ 367">
          <a:extLst>
            <a:ext uri="{FF2B5EF4-FFF2-40B4-BE49-F238E27FC236}">
              <a16:creationId xmlns:a16="http://schemas.microsoft.com/office/drawing/2014/main" id="{62AB09B0-24B5-4754-921A-DE96F4C041EA}"/>
            </a:ext>
          </a:extLst>
        </xdr:cNvPr>
        <xdr:cNvCxnSpPr/>
      </xdr:nvCxnSpPr>
      <xdr:spPr>
        <a:xfrm>
          <a:off x="6924040" y="142250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97028</xdr:rowOff>
    </xdr:from>
    <xdr:to>
      <xdr:col>36</xdr:col>
      <xdr:colOff>165100</xdr:colOff>
      <xdr:row>85</xdr:row>
      <xdr:rowOff>27178</xdr:rowOff>
    </xdr:to>
    <xdr:sp macro="" textlink="">
      <xdr:nvSpPr>
        <xdr:cNvPr id="369" name="楕円 368">
          <a:extLst>
            <a:ext uri="{FF2B5EF4-FFF2-40B4-BE49-F238E27FC236}">
              <a16:creationId xmlns:a16="http://schemas.microsoft.com/office/drawing/2014/main" id="{1FF9B7B2-2917-451B-A7A8-3D51BA4E0A9E}"/>
            </a:ext>
          </a:extLst>
        </xdr:cNvPr>
        <xdr:cNvSpPr/>
      </xdr:nvSpPr>
      <xdr:spPr>
        <a:xfrm>
          <a:off x="6098540" y="141787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143256</xdr:rowOff>
    </xdr:from>
    <xdr:to>
      <xdr:col>41</xdr:col>
      <xdr:colOff>50800</xdr:colOff>
      <xdr:row>84</xdr:row>
      <xdr:rowOff>147828</xdr:rowOff>
    </xdr:to>
    <xdr:cxnSp macro="">
      <xdr:nvCxnSpPr>
        <xdr:cNvPr id="370" name="直線コネクタ 369">
          <a:extLst>
            <a:ext uri="{FF2B5EF4-FFF2-40B4-BE49-F238E27FC236}">
              <a16:creationId xmlns:a16="http://schemas.microsoft.com/office/drawing/2014/main" id="{A1790AE5-A23A-4760-838C-B47314F45083}"/>
            </a:ext>
          </a:extLst>
        </xdr:cNvPr>
        <xdr:cNvCxnSpPr/>
      </xdr:nvCxnSpPr>
      <xdr:spPr>
        <a:xfrm flipV="1">
          <a:off x="6149340" y="1422501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65549</xdr:rowOff>
    </xdr:from>
    <xdr:ext cx="469744" cy="259045"/>
    <xdr:sp macro="" textlink="">
      <xdr:nvSpPr>
        <xdr:cNvPr id="371" name="n_1aveValue【公営住宅】&#10;一人当たり面積">
          <a:extLst>
            <a:ext uri="{FF2B5EF4-FFF2-40B4-BE49-F238E27FC236}">
              <a16:creationId xmlns:a16="http://schemas.microsoft.com/office/drawing/2014/main" id="{20FEB9DF-FC7E-46FE-A356-32885F082C64}"/>
            </a:ext>
          </a:extLst>
        </xdr:cNvPr>
        <xdr:cNvSpPr txBox="1"/>
      </xdr:nvSpPr>
      <xdr:spPr>
        <a:xfrm>
          <a:off x="8271587" y="1431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54881</xdr:rowOff>
    </xdr:from>
    <xdr:ext cx="469744" cy="259045"/>
    <xdr:sp macro="" textlink="">
      <xdr:nvSpPr>
        <xdr:cNvPr id="372" name="n_2aveValue【公営住宅】&#10;一人当たり面積">
          <a:extLst>
            <a:ext uri="{FF2B5EF4-FFF2-40B4-BE49-F238E27FC236}">
              <a16:creationId xmlns:a16="http://schemas.microsoft.com/office/drawing/2014/main" id="{5D0AF8CD-F9FC-4A00-9DAA-E983F0221743}"/>
            </a:ext>
          </a:extLst>
        </xdr:cNvPr>
        <xdr:cNvSpPr txBox="1"/>
      </xdr:nvSpPr>
      <xdr:spPr>
        <a:xfrm>
          <a:off x="7509587" y="143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3" name="n_3aveValue【公営住宅】&#10;一人当たり面積">
          <a:extLst>
            <a:ext uri="{FF2B5EF4-FFF2-40B4-BE49-F238E27FC236}">
              <a16:creationId xmlns:a16="http://schemas.microsoft.com/office/drawing/2014/main" id="{04D00ACB-6D35-47B3-885D-5B732AE92342}"/>
            </a:ext>
          </a:extLst>
        </xdr:cNvPr>
        <xdr:cNvSpPr txBox="1"/>
      </xdr:nvSpPr>
      <xdr:spPr>
        <a:xfrm>
          <a:off x="6712027"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4" name="n_4aveValue【公営住宅】&#10;一人当たり面積">
          <a:extLst>
            <a:ext uri="{FF2B5EF4-FFF2-40B4-BE49-F238E27FC236}">
              <a16:creationId xmlns:a16="http://schemas.microsoft.com/office/drawing/2014/main" id="{D5B2B802-216E-40C5-847E-41EB2871C427}"/>
            </a:ext>
          </a:extLst>
        </xdr:cNvPr>
        <xdr:cNvSpPr txBox="1"/>
      </xdr:nvSpPr>
      <xdr:spPr>
        <a:xfrm>
          <a:off x="5937327" y="142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39133</xdr:rowOff>
    </xdr:from>
    <xdr:ext cx="469744" cy="259045"/>
    <xdr:sp macro="" textlink="">
      <xdr:nvSpPr>
        <xdr:cNvPr id="375" name="n_1mainValue【公営住宅】&#10;一人当たり面積">
          <a:extLst>
            <a:ext uri="{FF2B5EF4-FFF2-40B4-BE49-F238E27FC236}">
              <a16:creationId xmlns:a16="http://schemas.microsoft.com/office/drawing/2014/main" id="{A67CE3E7-B29F-4741-B788-33BE303C5926}"/>
            </a:ext>
          </a:extLst>
        </xdr:cNvPr>
        <xdr:cNvSpPr txBox="1"/>
      </xdr:nvSpPr>
      <xdr:spPr>
        <a:xfrm>
          <a:off x="827158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39133</xdr:rowOff>
    </xdr:from>
    <xdr:ext cx="469744" cy="259045"/>
    <xdr:sp macro="" textlink="">
      <xdr:nvSpPr>
        <xdr:cNvPr id="376" name="n_2mainValue【公営住宅】&#10;一人当たり面積">
          <a:extLst>
            <a:ext uri="{FF2B5EF4-FFF2-40B4-BE49-F238E27FC236}">
              <a16:creationId xmlns:a16="http://schemas.microsoft.com/office/drawing/2014/main" id="{E244931D-3CFA-43E8-97BE-9B070C442A63}"/>
            </a:ext>
          </a:extLst>
        </xdr:cNvPr>
        <xdr:cNvSpPr txBox="1"/>
      </xdr:nvSpPr>
      <xdr:spPr>
        <a:xfrm>
          <a:off x="750958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39133</xdr:rowOff>
    </xdr:from>
    <xdr:ext cx="469744" cy="259045"/>
    <xdr:sp macro="" textlink="">
      <xdr:nvSpPr>
        <xdr:cNvPr id="377" name="n_3mainValue【公営住宅】&#10;一人当たり面積">
          <a:extLst>
            <a:ext uri="{FF2B5EF4-FFF2-40B4-BE49-F238E27FC236}">
              <a16:creationId xmlns:a16="http://schemas.microsoft.com/office/drawing/2014/main" id="{25FBFC5B-BB50-4A3A-A920-E79190FF4A5F}"/>
            </a:ext>
          </a:extLst>
        </xdr:cNvPr>
        <xdr:cNvSpPr txBox="1"/>
      </xdr:nvSpPr>
      <xdr:spPr>
        <a:xfrm>
          <a:off x="67120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43705</xdr:rowOff>
    </xdr:from>
    <xdr:ext cx="469744" cy="259045"/>
    <xdr:sp macro="" textlink="">
      <xdr:nvSpPr>
        <xdr:cNvPr id="378" name="n_4mainValue【公営住宅】&#10;一人当たり面積">
          <a:extLst>
            <a:ext uri="{FF2B5EF4-FFF2-40B4-BE49-F238E27FC236}">
              <a16:creationId xmlns:a16="http://schemas.microsoft.com/office/drawing/2014/main" id="{79AEE001-2E37-49BA-B43D-FD2EE2E1DCB5}"/>
            </a:ext>
          </a:extLst>
        </xdr:cNvPr>
        <xdr:cNvSpPr txBox="1"/>
      </xdr:nvSpPr>
      <xdr:spPr>
        <a:xfrm>
          <a:off x="5937327" y="139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FD65C6E-321A-4490-AFF8-371DD01FD72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8348576-99AB-4915-93A4-4F32102F4FD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0E7818B-539B-484F-B2B2-3B8A4B6222B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E628285-1A25-440C-AC47-B2740B5B478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3C317AFE-C901-4C19-8F62-4C564768D01A}"/>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1D06250-B18C-428E-8D34-CACE60BC64DA}"/>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8483BE21-8248-4F6D-A73A-7C9FDFAF1EE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8DB255C-ED62-460C-A6F4-1A54F597913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3022AEB2-7180-4D16-A135-33CDAE87195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E84A678-A65C-4F63-AF28-98DBC695632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9EDDF18-4339-4758-8B9D-82B8E186029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9DB2C4C-8A18-4402-A8A9-9A1E3B3476D3}"/>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F42C97C1-FDE9-4636-B55F-D0646D6175E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BDEEF305-6AB3-4DA1-AB60-5207FBA8EC4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2CF0A8A0-A258-41C6-9F3F-88053B42201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372575F-4BAD-44BC-80F0-DFEF84E24CB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24D841E-7548-4A99-BB2B-C713A96CFA3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5E521A3C-C412-4886-AFEF-B4DCF3A61C4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5666548-97C4-40E1-B536-37B063CD41B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5388FC0-7AEB-4120-B767-3BCF333D1D1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2319CB0-1F68-4F09-90A1-D7A975B878A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6D8D741-B485-4A31-A109-B269C0951A2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CED9652E-5062-4BBC-BBE8-F7D2B9661ED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7A5F463-5A44-4FFE-80D3-A144B2279AE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4E053A8-BCBD-46C3-8494-3476D989536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90FC2B1-CBB0-47CD-BC45-EE58B854E0C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76B4CA8C-2C1A-4951-B258-EBE73E13376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3E494546-A67C-4721-815A-15A8D52EB91D}"/>
            </a:ext>
          </a:extLst>
        </xdr:cNvPr>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E720CCD7-B298-4A2D-B888-D35A0680D5A7}"/>
            </a:ext>
          </a:extLst>
        </xdr:cNvPr>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EC7E8824-C1DF-4FB7-933C-0069D2A1FF4F}"/>
            </a:ext>
          </a:extLst>
        </xdr:cNvPr>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4D0033BD-33B5-4A22-BA55-DB3212121B31}"/>
            </a:ext>
          </a:extLst>
        </xdr:cNvPr>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211FEF72-8C7B-4D27-B025-7922F19A2AC9}"/>
            </a:ext>
          </a:extLst>
        </xdr:cNvPr>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B8480C4A-5F76-44A4-AB7C-15E572969D8A}"/>
            </a:ext>
          </a:extLst>
        </xdr:cNvPr>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80AD3837-83FA-4B76-AB39-BC16A36D6FB8}"/>
            </a:ext>
          </a:extLst>
        </xdr:cNvPr>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3C851EF2-D085-44E0-8508-3BF6E02E12DF}"/>
            </a:ext>
          </a:extLst>
        </xdr:cNvPr>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730808A3-EF07-42D2-977A-15D41EF1997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B063CB4E-FFDF-490E-A1A3-D0CA5363F8F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CC4C3E-110B-440A-A4BA-17531C97A8C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8760718E-8045-48AE-982C-EC406BA21F44}"/>
            </a:ext>
          </a:extLst>
        </xdr:cNvPr>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9D0521A8-45C5-4FEB-8EE0-CE0BF24C3B54}"/>
            </a:ext>
          </a:extLst>
        </xdr:cNvPr>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7D422AE4-DCDA-42D1-B45F-F2DEB5EE4370}"/>
            </a:ext>
          </a:extLst>
        </xdr:cNvPr>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AEA596D4-D9D2-4162-9B37-A614C1E1F36E}"/>
            </a:ext>
          </a:extLst>
        </xdr:cNvPr>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9BADC7E9-A17C-4E7E-BC85-8D947C8DB987}"/>
            </a:ext>
          </a:extLst>
        </xdr:cNvPr>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5902A4A4-2D54-4981-85AE-DE2BABE9FB2F}"/>
            </a:ext>
          </a:extLst>
        </xdr:cNvPr>
        <xdr:cNvSpPr txBox="1"/>
      </xdr:nvSpPr>
      <xdr:spPr>
        <a:xfrm>
          <a:off x="144145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685357E1-BEE4-431A-A5A5-AB1D7AC6AA6B}"/>
            </a:ext>
          </a:extLst>
        </xdr:cNvPr>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4" name="フローチャート: 判断 423">
          <a:extLst>
            <a:ext uri="{FF2B5EF4-FFF2-40B4-BE49-F238E27FC236}">
              <a16:creationId xmlns:a16="http://schemas.microsoft.com/office/drawing/2014/main" id="{81BB579D-D906-4E6F-9AC5-7292D541E7B2}"/>
            </a:ext>
          </a:extLst>
        </xdr:cNvPr>
        <xdr:cNvSpPr/>
      </xdr:nvSpPr>
      <xdr:spPr>
        <a:xfrm>
          <a:off x="1357884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5" name="フローチャート: 判断 424">
          <a:extLst>
            <a:ext uri="{FF2B5EF4-FFF2-40B4-BE49-F238E27FC236}">
              <a16:creationId xmlns:a16="http://schemas.microsoft.com/office/drawing/2014/main" id="{25F809E1-7D6A-43F6-8D5D-AA78842C5080}"/>
            </a:ext>
          </a:extLst>
        </xdr:cNvPr>
        <xdr:cNvSpPr/>
      </xdr:nvSpPr>
      <xdr:spPr>
        <a:xfrm>
          <a:off x="12804140" y="650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6" name="フローチャート: 判断 425">
          <a:extLst>
            <a:ext uri="{FF2B5EF4-FFF2-40B4-BE49-F238E27FC236}">
              <a16:creationId xmlns:a16="http://schemas.microsoft.com/office/drawing/2014/main" id="{C0E8A21C-AEA3-4CAE-A646-B6D2641EB0A9}"/>
            </a:ext>
          </a:extLst>
        </xdr:cNvPr>
        <xdr:cNvSpPr/>
      </xdr:nvSpPr>
      <xdr:spPr>
        <a:xfrm>
          <a:off x="1202944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05400222-CAC3-434C-B890-637A059B4F22}"/>
            </a:ext>
          </a:extLst>
        </xdr:cNvPr>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BD3F40B-3218-4E4B-B862-4548DA37F4A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D925C62-7BCE-40D9-A62C-13E656CEFA8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9875047-1B7A-47E1-8950-2B17626826E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401E6AA-527D-4107-98EB-636C7341C56D}"/>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6913186-4925-4986-A98A-2607AFB2514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164846</xdr:rowOff>
    </xdr:from>
    <xdr:to>
      <xdr:col>85</xdr:col>
      <xdr:colOff>177800</xdr:colOff>
      <xdr:row>41</xdr:row>
      <xdr:rowOff>94996</xdr:rowOff>
    </xdr:to>
    <xdr:sp macro="" textlink="">
      <xdr:nvSpPr>
        <xdr:cNvPr id="433" name="楕円 432">
          <a:extLst>
            <a:ext uri="{FF2B5EF4-FFF2-40B4-BE49-F238E27FC236}">
              <a16:creationId xmlns:a16="http://schemas.microsoft.com/office/drawing/2014/main" id="{F90CB17A-3DBC-467C-A0BA-17C035352EA2}"/>
            </a:ext>
          </a:extLst>
        </xdr:cNvPr>
        <xdr:cNvSpPr/>
      </xdr:nvSpPr>
      <xdr:spPr>
        <a:xfrm>
          <a:off x="14325600" y="68704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143273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6310435F-DA11-4707-BF33-8A320BD639D9}"/>
            </a:ext>
          </a:extLst>
        </xdr:cNvPr>
        <xdr:cNvSpPr txBox="1"/>
      </xdr:nvSpPr>
      <xdr:spPr>
        <a:xfrm>
          <a:off x="14414500" y="68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137414</xdr:rowOff>
    </xdr:from>
    <xdr:to>
      <xdr:col>81</xdr:col>
      <xdr:colOff>101600</xdr:colOff>
      <xdr:row>41</xdr:row>
      <xdr:rowOff>67564</xdr:rowOff>
    </xdr:to>
    <xdr:sp macro="" textlink="">
      <xdr:nvSpPr>
        <xdr:cNvPr id="435" name="楕円 434">
          <a:extLst>
            <a:ext uri="{FF2B5EF4-FFF2-40B4-BE49-F238E27FC236}">
              <a16:creationId xmlns:a16="http://schemas.microsoft.com/office/drawing/2014/main" id="{E224A846-5CA1-4C8E-9567-336E4525771C}"/>
            </a:ext>
          </a:extLst>
        </xdr:cNvPr>
        <xdr:cNvSpPr/>
      </xdr:nvSpPr>
      <xdr:spPr>
        <a:xfrm>
          <a:off x="13578840" y="6843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xdr:rowOff>
    </xdr:from>
    <xdr:to>
      <xdr:col>85</xdr:col>
      <xdr:colOff>127000</xdr:colOff>
      <xdr:row>41</xdr:row>
      <xdr:rowOff>44196</xdr:rowOff>
    </xdr:to>
    <xdr:cxnSp macro="">
      <xdr:nvCxnSpPr>
        <xdr:cNvPr id="436" name="直線コネクタ 435">
          <a:extLst>
            <a:ext uri="{FF2B5EF4-FFF2-40B4-BE49-F238E27FC236}">
              <a16:creationId xmlns:a16="http://schemas.microsoft.com/office/drawing/2014/main" id="{56C3CFF9-BA07-4916-9709-598A9C073949}"/>
            </a:ext>
          </a:extLst>
        </xdr:cNvPr>
        <xdr:cNvCxnSpPr/>
      </xdr:nvCxnSpPr>
      <xdr:spPr>
        <a:xfrm>
          <a:off x="13629640" y="6890004"/>
          <a:ext cx="74676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437" name="楕円 436">
          <a:extLst>
            <a:ext uri="{FF2B5EF4-FFF2-40B4-BE49-F238E27FC236}">
              <a16:creationId xmlns:a16="http://schemas.microsoft.com/office/drawing/2014/main" id="{A7965FEE-9365-4668-A9DA-DCAB586981E2}"/>
            </a:ext>
          </a:extLst>
        </xdr:cNvPr>
        <xdr:cNvSpPr/>
      </xdr:nvSpPr>
      <xdr:spPr>
        <a:xfrm>
          <a:off x="1280414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16764</xdr:rowOff>
    </xdr:to>
    <xdr:cxnSp macro="">
      <xdr:nvCxnSpPr>
        <xdr:cNvPr id="438" name="直線コネクタ 437">
          <a:extLst>
            <a:ext uri="{FF2B5EF4-FFF2-40B4-BE49-F238E27FC236}">
              <a16:creationId xmlns:a16="http://schemas.microsoft.com/office/drawing/2014/main" id="{EB855DD5-E801-42AF-8DDD-9F2DAD3CC97C}"/>
            </a:ext>
          </a:extLst>
        </xdr:cNvPr>
        <xdr:cNvCxnSpPr/>
      </xdr:nvCxnSpPr>
      <xdr:spPr>
        <a:xfrm>
          <a:off x="12854940" y="6861810"/>
          <a:ext cx="7747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75692</xdr:rowOff>
    </xdr:from>
    <xdr:to>
      <xdr:col>72</xdr:col>
      <xdr:colOff>38100</xdr:colOff>
      <xdr:row>41</xdr:row>
      <xdr:rowOff>5842</xdr:rowOff>
    </xdr:to>
    <xdr:sp macro="" textlink="">
      <xdr:nvSpPr>
        <xdr:cNvPr id="439" name="楕円 438">
          <a:extLst>
            <a:ext uri="{FF2B5EF4-FFF2-40B4-BE49-F238E27FC236}">
              <a16:creationId xmlns:a16="http://schemas.microsoft.com/office/drawing/2014/main" id="{844C9694-7EDC-4377-BCF7-ED3C31A2FCF4}"/>
            </a:ext>
          </a:extLst>
        </xdr:cNvPr>
        <xdr:cNvSpPr/>
      </xdr:nvSpPr>
      <xdr:spPr>
        <a:xfrm>
          <a:off x="12029440" y="678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126492</xdr:rowOff>
    </xdr:from>
    <xdr:to>
      <xdr:col>76</xdr:col>
      <xdr:colOff>114300</xdr:colOff>
      <xdr:row>40</xdr:row>
      <xdr:rowOff>156210</xdr:rowOff>
    </xdr:to>
    <xdr:cxnSp macro="">
      <xdr:nvCxnSpPr>
        <xdr:cNvPr id="440" name="直線コネクタ 439">
          <a:extLst>
            <a:ext uri="{FF2B5EF4-FFF2-40B4-BE49-F238E27FC236}">
              <a16:creationId xmlns:a16="http://schemas.microsoft.com/office/drawing/2014/main" id="{F7957AAE-71E8-4F25-8614-CC6DA0E7CF10}"/>
            </a:ext>
          </a:extLst>
        </xdr:cNvPr>
        <xdr:cNvCxnSpPr/>
      </xdr:nvCxnSpPr>
      <xdr:spPr>
        <a:xfrm>
          <a:off x="12072620" y="6832092"/>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48260</xdr:rowOff>
    </xdr:from>
    <xdr:to>
      <xdr:col>67</xdr:col>
      <xdr:colOff>101600</xdr:colOff>
      <xdr:row>40</xdr:row>
      <xdr:rowOff>149860</xdr:rowOff>
    </xdr:to>
    <xdr:sp macro="" textlink="">
      <xdr:nvSpPr>
        <xdr:cNvPr id="441" name="楕円 440">
          <a:extLst>
            <a:ext uri="{FF2B5EF4-FFF2-40B4-BE49-F238E27FC236}">
              <a16:creationId xmlns:a16="http://schemas.microsoft.com/office/drawing/2014/main" id="{877FEB3F-3083-4A4D-99E8-18E03B76C8CB}"/>
            </a:ext>
          </a:extLst>
        </xdr:cNvPr>
        <xdr:cNvSpPr/>
      </xdr:nvSpPr>
      <xdr:spPr>
        <a:xfrm>
          <a:off x="1123188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99060</xdr:rowOff>
    </xdr:from>
    <xdr:to>
      <xdr:col>71</xdr:col>
      <xdr:colOff>177800</xdr:colOff>
      <xdr:row>40</xdr:row>
      <xdr:rowOff>126492</xdr:rowOff>
    </xdr:to>
    <xdr:cxnSp macro="">
      <xdr:nvCxnSpPr>
        <xdr:cNvPr id="442" name="直線コネクタ 441">
          <a:extLst>
            <a:ext uri="{FF2B5EF4-FFF2-40B4-BE49-F238E27FC236}">
              <a16:creationId xmlns:a16="http://schemas.microsoft.com/office/drawing/2014/main" id="{D568FDC0-31AF-44B9-A08C-D0FBF1E12077}"/>
            </a:ext>
          </a:extLst>
        </xdr:cNvPr>
        <xdr:cNvCxnSpPr/>
      </xdr:nvCxnSpPr>
      <xdr:spPr>
        <a:xfrm>
          <a:off x="11282680" y="6804660"/>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29879578-EA2A-4E9B-8DA8-2BB001412A6B}"/>
            </a:ext>
          </a:extLst>
        </xdr:cNvPr>
        <xdr:cNvSpPr txBox="1"/>
      </xdr:nvSpPr>
      <xdr:spPr>
        <a:xfrm>
          <a:off x="13437244" y="625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C1CCBCE9-8936-44B8-94F4-CEBCFF6D00FE}"/>
            </a:ext>
          </a:extLst>
        </xdr:cNvPr>
        <xdr:cNvSpPr txBox="1"/>
      </xdr:nvSpPr>
      <xdr:spPr>
        <a:xfrm>
          <a:off x="12675244" y="628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5A097A4F-A4E4-4C1B-AFB8-395FC76A7A20}"/>
            </a:ext>
          </a:extLst>
        </xdr:cNvPr>
        <xdr:cNvSpPr txBox="1"/>
      </xdr:nvSpPr>
      <xdr:spPr>
        <a:xfrm>
          <a:off x="119005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AEBD26E-68B8-4365-93CB-A7BD310DBB3E}"/>
            </a:ext>
          </a:extLst>
        </xdr:cNvPr>
        <xdr:cNvSpPr txBox="1"/>
      </xdr:nvSpPr>
      <xdr:spPr>
        <a:xfrm>
          <a:off x="1110298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58691</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C9EC0A8A-022C-4698-8B75-92404E9D441C}"/>
            </a:ext>
          </a:extLst>
        </xdr:cNvPr>
        <xdr:cNvSpPr txBox="1"/>
      </xdr:nvSpPr>
      <xdr:spPr>
        <a:xfrm>
          <a:off x="13437244" y="693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5998EAF4-16A5-4CA7-8868-B18CD39EAC8C}"/>
            </a:ext>
          </a:extLst>
        </xdr:cNvPr>
        <xdr:cNvSpPr txBox="1"/>
      </xdr:nvSpPr>
      <xdr:spPr>
        <a:xfrm>
          <a:off x="126752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168419</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EC3FD82-BF38-42D7-B5C6-3F98508CC9AD}"/>
            </a:ext>
          </a:extLst>
        </xdr:cNvPr>
        <xdr:cNvSpPr txBox="1"/>
      </xdr:nvSpPr>
      <xdr:spPr>
        <a:xfrm>
          <a:off x="11900544" y="687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140987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CB2BEE21-0F63-47A6-9DAF-4AA4BBDF239E}"/>
            </a:ext>
          </a:extLst>
        </xdr:cNvPr>
        <xdr:cNvSpPr txBox="1"/>
      </xdr:nvSpPr>
      <xdr:spPr>
        <a:xfrm>
          <a:off x="1110298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E63FF4F-5420-4DFA-B474-B33B287E954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BA387CAD-4C55-464B-9188-625A05CC411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4AAE2430-798E-4402-87A7-7CFF42990684}"/>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BA217877-FFDF-40AC-A185-380E4F5AA45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5222D50-FB79-40E1-8C9C-6A805283376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202A207D-A50B-4DD5-9CCB-926E93B686F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E03B0879-FAD8-4E8F-8245-9711A5FBEF3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9D55362-576B-4C45-8A04-CF9D56C4FB1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3ED1255E-BA5E-4229-BD2D-A67D8F2FFDF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FFE58B10-B7CC-44BA-953D-15F5FB50B5D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420D10B8-6F96-488D-8E10-10720E19939D}"/>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CDC7DFC4-6F25-4E5C-AF65-2BF8D51E546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8D4705DB-28CD-4542-91BA-8E934F7A7C4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904A22E7-73A8-4FE1-9D68-2B2240482EF4}"/>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6FA29874-AC61-4FE2-83AE-FD88FC67B3D4}"/>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47F66E98-A1BF-4F68-BB6F-22D57A6F3CB7}"/>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CE85A44E-0B0D-4C59-B653-F88910D0BAAF}"/>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95913BED-EA2A-41AE-AC2D-CFC2D3C2CE32}"/>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89425BD-09C9-4B69-9232-074208E3A03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5710BD1A-6A6E-405E-96E7-2F8DF5E93BF7}"/>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910749EA-D586-411B-91B2-DBEFFE409653}"/>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FF969AE3-ED85-408B-820A-5D9951B83C3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D76A07B1-0F5E-45B8-9074-8F372688D05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13C512D8-B7BA-40AF-B8F6-1FF861658BE4}"/>
            </a:ext>
          </a:extLst>
        </xdr:cNvPr>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7F382FF-C69F-40E5-9EE9-965F637A22A4}"/>
            </a:ext>
          </a:extLst>
        </xdr:cNvPr>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18C97D46-B78D-48E1-8B63-88AF5CB16B12}"/>
            </a:ext>
          </a:extLst>
        </xdr:cNvPr>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4C36B211-9B47-4824-A16B-4A4D28A3B675}"/>
            </a:ext>
          </a:extLst>
        </xdr:cNvPr>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AC20F51F-2C81-4D49-9146-6894018AD0C7}"/>
            </a:ext>
          </a:extLst>
        </xdr:cNvPr>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D46D8427-7151-4C4F-A29B-41EFF6C29336}"/>
            </a:ext>
          </a:extLst>
        </xdr:cNvPr>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AADBE867-C1E3-44EE-8A30-14D6D1132466}"/>
            </a:ext>
          </a:extLst>
        </xdr:cNvPr>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81" name="フローチャート: 判断 480">
          <a:extLst>
            <a:ext uri="{FF2B5EF4-FFF2-40B4-BE49-F238E27FC236}">
              <a16:creationId xmlns:a16="http://schemas.microsoft.com/office/drawing/2014/main" id="{4C51B2EC-3283-4D04-B8EE-BBD4F5B236D3}"/>
            </a:ext>
          </a:extLst>
        </xdr:cNvPr>
        <xdr:cNvSpPr/>
      </xdr:nvSpPr>
      <xdr:spPr>
        <a:xfrm>
          <a:off x="1873504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78740</xdr:rowOff>
    </xdr:from>
    <xdr:to>
      <xdr:col>107</xdr:col>
      <xdr:colOff>101600</xdr:colOff>
      <xdr:row>39</xdr:row>
      <xdr:rowOff>8890</xdr:rowOff>
    </xdr:to>
    <xdr:sp macro="" textlink="">
      <xdr:nvSpPr>
        <xdr:cNvPr id="482" name="フローチャート: 判断 481">
          <a:extLst>
            <a:ext uri="{FF2B5EF4-FFF2-40B4-BE49-F238E27FC236}">
              <a16:creationId xmlns:a16="http://schemas.microsoft.com/office/drawing/2014/main" id="{2CD8F0C6-1C4A-44DF-8098-463E62336505}"/>
            </a:ext>
          </a:extLst>
        </xdr:cNvPr>
        <xdr:cNvSpPr/>
      </xdr:nvSpPr>
      <xdr:spPr>
        <a:xfrm>
          <a:off x="17937480" y="644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3" name="フローチャート: 判断 482">
          <a:extLst>
            <a:ext uri="{FF2B5EF4-FFF2-40B4-BE49-F238E27FC236}">
              <a16:creationId xmlns:a16="http://schemas.microsoft.com/office/drawing/2014/main" id="{A8F597D7-5F3B-4170-BF28-016944C6F8E2}"/>
            </a:ext>
          </a:extLst>
        </xdr:cNvPr>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84" name="フローチャート: 判断 483">
          <a:extLst>
            <a:ext uri="{FF2B5EF4-FFF2-40B4-BE49-F238E27FC236}">
              <a16:creationId xmlns:a16="http://schemas.microsoft.com/office/drawing/2014/main" id="{701482E9-97B3-402A-A62B-7006DE59BFAE}"/>
            </a:ext>
          </a:extLst>
        </xdr:cNvPr>
        <xdr:cNvSpPr/>
      </xdr:nvSpPr>
      <xdr:spPr>
        <a:xfrm>
          <a:off x="1638808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B844F9D-6163-4611-A8C8-851A2090F3E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2DAADB8-7D59-4B65-9EEC-386C1A6CBDB3}"/>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CFA661A-C4C3-412F-A878-88C48FBEEE93}"/>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8AE1DD9-4E83-4604-A563-C7529B796E6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9032143-2CF8-457D-B813-9B2B303E080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67310</xdr:rowOff>
    </xdr:from>
    <xdr:to>
      <xdr:col>116</xdr:col>
      <xdr:colOff>114300</xdr:colOff>
      <xdr:row>35</xdr:row>
      <xdr:rowOff>168910</xdr:rowOff>
    </xdr:to>
    <xdr:sp macro="" textlink="">
      <xdr:nvSpPr>
        <xdr:cNvPr id="490" name="楕円 489">
          <a:extLst>
            <a:ext uri="{FF2B5EF4-FFF2-40B4-BE49-F238E27FC236}">
              <a16:creationId xmlns:a16="http://schemas.microsoft.com/office/drawing/2014/main" id="{F2F31062-08D1-4A29-BA38-22160FAD5A5A}"/>
            </a:ext>
          </a:extLst>
        </xdr:cNvPr>
        <xdr:cNvSpPr/>
      </xdr:nvSpPr>
      <xdr:spPr>
        <a:xfrm>
          <a:off x="1945894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90187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7153FD9A-B9BE-44C2-880B-9277D7C46B9C}"/>
            </a:ext>
          </a:extLst>
        </xdr:cNvPr>
        <xdr:cNvSpPr txBox="1"/>
      </xdr:nvSpPr>
      <xdr:spPr>
        <a:xfrm>
          <a:off x="19547840"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74930</xdr:rowOff>
    </xdr:from>
    <xdr:to>
      <xdr:col>112</xdr:col>
      <xdr:colOff>38100</xdr:colOff>
      <xdr:row>36</xdr:row>
      <xdr:rowOff>5080</xdr:rowOff>
    </xdr:to>
    <xdr:sp macro="" textlink="">
      <xdr:nvSpPr>
        <xdr:cNvPr id="492" name="楕円 491">
          <a:extLst>
            <a:ext uri="{FF2B5EF4-FFF2-40B4-BE49-F238E27FC236}">
              <a16:creationId xmlns:a16="http://schemas.microsoft.com/office/drawing/2014/main" id="{63360660-0C74-41A1-B303-2BD05C2BBE8B}"/>
            </a:ext>
          </a:extLst>
        </xdr:cNvPr>
        <xdr:cNvSpPr/>
      </xdr:nvSpPr>
      <xdr:spPr>
        <a:xfrm>
          <a:off x="18735040" y="5942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118110</xdr:rowOff>
    </xdr:from>
    <xdr:to>
      <xdr:col>116</xdr:col>
      <xdr:colOff>63500</xdr:colOff>
      <xdr:row>35</xdr:row>
      <xdr:rowOff>125730</xdr:rowOff>
    </xdr:to>
    <xdr:cxnSp macro="">
      <xdr:nvCxnSpPr>
        <xdr:cNvPr id="493" name="直線コネクタ 492">
          <a:extLst>
            <a:ext uri="{FF2B5EF4-FFF2-40B4-BE49-F238E27FC236}">
              <a16:creationId xmlns:a16="http://schemas.microsoft.com/office/drawing/2014/main" id="{D8FA58D0-009B-4167-8F3C-A5D410976C98}"/>
            </a:ext>
          </a:extLst>
        </xdr:cNvPr>
        <xdr:cNvCxnSpPr/>
      </xdr:nvCxnSpPr>
      <xdr:spPr>
        <a:xfrm flipV="1">
          <a:off x="18778220" y="59855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74930</xdr:rowOff>
    </xdr:from>
    <xdr:to>
      <xdr:col>107</xdr:col>
      <xdr:colOff>101600</xdr:colOff>
      <xdr:row>36</xdr:row>
      <xdr:rowOff>5080</xdr:rowOff>
    </xdr:to>
    <xdr:sp macro="" textlink="">
      <xdr:nvSpPr>
        <xdr:cNvPr id="494" name="楕円 493">
          <a:extLst>
            <a:ext uri="{FF2B5EF4-FFF2-40B4-BE49-F238E27FC236}">
              <a16:creationId xmlns:a16="http://schemas.microsoft.com/office/drawing/2014/main" id="{66C48AB1-0CE1-410E-B5D8-E1ABC782BBFE}"/>
            </a:ext>
          </a:extLst>
        </xdr:cNvPr>
        <xdr:cNvSpPr/>
      </xdr:nvSpPr>
      <xdr:spPr>
        <a:xfrm>
          <a:off x="17937480" y="5942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125730</xdr:rowOff>
    </xdr:from>
    <xdr:to>
      <xdr:col>111</xdr:col>
      <xdr:colOff>177800</xdr:colOff>
      <xdr:row>35</xdr:row>
      <xdr:rowOff>125730</xdr:rowOff>
    </xdr:to>
    <xdr:cxnSp macro="">
      <xdr:nvCxnSpPr>
        <xdr:cNvPr id="495" name="直線コネクタ 494">
          <a:extLst>
            <a:ext uri="{FF2B5EF4-FFF2-40B4-BE49-F238E27FC236}">
              <a16:creationId xmlns:a16="http://schemas.microsoft.com/office/drawing/2014/main" id="{C1DDA592-8D69-4886-9055-7705E0BCE95C}"/>
            </a:ext>
          </a:extLst>
        </xdr:cNvPr>
        <xdr:cNvCxnSpPr/>
      </xdr:nvCxnSpPr>
      <xdr:spPr>
        <a:xfrm>
          <a:off x="17988280" y="59931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74930</xdr:rowOff>
    </xdr:from>
    <xdr:to>
      <xdr:col>102</xdr:col>
      <xdr:colOff>165100</xdr:colOff>
      <xdr:row>36</xdr:row>
      <xdr:rowOff>5080</xdr:rowOff>
    </xdr:to>
    <xdr:sp macro="" textlink="">
      <xdr:nvSpPr>
        <xdr:cNvPr id="496" name="楕円 495">
          <a:extLst>
            <a:ext uri="{FF2B5EF4-FFF2-40B4-BE49-F238E27FC236}">
              <a16:creationId xmlns:a16="http://schemas.microsoft.com/office/drawing/2014/main" id="{A6B7F8B9-4348-4A10-B166-88CC6041E724}"/>
            </a:ext>
          </a:extLst>
        </xdr:cNvPr>
        <xdr:cNvSpPr/>
      </xdr:nvSpPr>
      <xdr:spPr>
        <a:xfrm>
          <a:off x="17162780" y="5942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125730</xdr:rowOff>
    </xdr:from>
    <xdr:to>
      <xdr:col>107</xdr:col>
      <xdr:colOff>50800</xdr:colOff>
      <xdr:row>35</xdr:row>
      <xdr:rowOff>125730</xdr:rowOff>
    </xdr:to>
    <xdr:cxnSp macro="">
      <xdr:nvCxnSpPr>
        <xdr:cNvPr id="497" name="直線コネクタ 496">
          <a:extLst>
            <a:ext uri="{FF2B5EF4-FFF2-40B4-BE49-F238E27FC236}">
              <a16:creationId xmlns:a16="http://schemas.microsoft.com/office/drawing/2014/main" id="{DC4359A4-9334-46B5-9F96-A5A01ACB692E}"/>
            </a:ext>
          </a:extLst>
        </xdr:cNvPr>
        <xdr:cNvCxnSpPr/>
      </xdr:nvCxnSpPr>
      <xdr:spPr>
        <a:xfrm>
          <a:off x="17213580" y="59931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74930</xdr:rowOff>
    </xdr:from>
    <xdr:to>
      <xdr:col>98</xdr:col>
      <xdr:colOff>38100</xdr:colOff>
      <xdr:row>36</xdr:row>
      <xdr:rowOff>5080</xdr:rowOff>
    </xdr:to>
    <xdr:sp macro="" textlink="">
      <xdr:nvSpPr>
        <xdr:cNvPr id="498" name="楕円 497">
          <a:extLst>
            <a:ext uri="{FF2B5EF4-FFF2-40B4-BE49-F238E27FC236}">
              <a16:creationId xmlns:a16="http://schemas.microsoft.com/office/drawing/2014/main" id="{94669F01-ACD8-47FF-822A-24C760A52549}"/>
            </a:ext>
          </a:extLst>
        </xdr:cNvPr>
        <xdr:cNvSpPr/>
      </xdr:nvSpPr>
      <xdr:spPr>
        <a:xfrm>
          <a:off x="16388080" y="5942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125730</xdr:rowOff>
    </xdr:from>
    <xdr:to>
      <xdr:col>102</xdr:col>
      <xdr:colOff>114300</xdr:colOff>
      <xdr:row>35</xdr:row>
      <xdr:rowOff>125730</xdr:rowOff>
    </xdr:to>
    <xdr:cxnSp macro="">
      <xdr:nvCxnSpPr>
        <xdr:cNvPr id="499" name="直線コネクタ 498">
          <a:extLst>
            <a:ext uri="{FF2B5EF4-FFF2-40B4-BE49-F238E27FC236}">
              <a16:creationId xmlns:a16="http://schemas.microsoft.com/office/drawing/2014/main" id="{2368C7CC-DD56-474F-A16A-8816EB727A42}"/>
            </a:ext>
          </a:extLst>
        </xdr:cNvPr>
        <xdr:cNvCxnSpPr/>
      </xdr:nvCxnSpPr>
      <xdr:spPr>
        <a:xfrm>
          <a:off x="16431260" y="59931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163847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7D57EBAE-2E29-4694-9CA4-3B5F6DB955B5}"/>
            </a:ext>
          </a:extLst>
        </xdr:cNvPr>
        <xdr:cNvSpPr txBox="1"/>
      </xdr:nvSpPr>
      <xdr:spPr>
        <a:xfrm>
          <a:off x="185611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8B3C87A1-6F86-40EF-A140-9284D9A9F7BE}"/>
            </a:ext>
          </a:extLst>
        </xdr:cNvPr>
        <xdr:cNvSpPr txBox="1"/>
      </xdr:nvSpPr>
      <xdr:spPr>
        <a:xfrm>
          <a:off x="17776267" y="65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70859BA-04C0-486F-AC5E-A69F761D0DA8}"/>
            </a:ext>
          </a:extLst>
        </xdr:cNvPr>
        <xdr:cNvSpPr txBox="1"/>
      </xdr:nvSpPr>
      <xdr:spPr>
        <a:xfrm>
          <a:off x="170015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16D3E2A-E559-49FF-AD66-15765D13417A}"/>
            </a:ext>
          </a:extLst>
        </xdr:cNvPr>
        <xdr:cNvSpPr txBox="1"/>
      </xdr:nvSpPr>
      <xdr:spPr>
        <a:xfrm>
          <a:off x="1622686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21607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79056BFD-C555-4A79-9FA5-86095FAE5793}"/>
            </a:ext>
          </a:extLst>
        </xdr:cNvPr>
        <xdr:cNvSpPr txBox="1"/>
      </xdr:nvSpPr>
      <xdr:spPr>
        <a:xfrm>
          <a:off x="185611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21607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0804CDE-921D-4358-A5AB-60367867BFCA}"/>
            </a:ext>
          </a:extLst>
        </xdr:cNvPr>
        <xdr:cNvSpPr txBox="1"/>
      </xdr:nvSpPr>
      <xdr:spPr>
        <a:xfrm>
          <a:off x="1777626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21607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6A1490CB-D4A5-4125-8082-36FDB7FDE821}"/>
            </a:ext>
          </a:extLst>
        </xdr:cNvPr>
        <xdr:cNvSpPr txBox="1"/>
      </xdr:nvSpPr>
      <xdr:spPr>
        <a:xfrm>
          <a:off x="1700156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21607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CE4A5D0-DC75-46FD-93F7-8F5492A546DA}"/>
            </a:ext>
          </a:extLst>
        </xdr:cNvPr>
        <xdr:cNvSpPr txBox="1"/>
      </xdr:nvSpPr>
      <xdr:spPr>
        <a:xfrm>
          <a:off x="1622686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14B9254-BD6A-49D9-9402-F7600891F17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F9544326-7B5E-4CB4-9BF1-FC4475B1F83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FAE17E33-753A-4CBE-8258-A8FA4D78C80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7A25047-1ABD-4469-ABC7-EB2A57E256F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94D280D-1152-43C1-A2F5-1DE0E4DABD0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AD580510-47B9-4719-BADC-263F23121AD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9C550A5-77CE-495C-B18A-4DE66F54B7E3}"/>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57549C4-D530-48EC-86F9-9318D70534B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3AE70DF9-CB2C-417D-8CA4-F89D89A951D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779423D-1213-4F16-86DF-F14CC468DEF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FD6AA8D-078C-4F52-8A4F-80336324476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09C9CA1A-B06F-4293-8FA1-682FF0448863}"/>
            </a:ext>
          </a:extLst>
        </xdr:cNvPr>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3A32E63B-3F32-4265-AAB0-34725C731135}"/>
            </a:ext>
          </a:extLst>
        </xdr:cNvPr>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5EED82A7-E657-4911-A31A-080EE447444B}"/>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767EE7FA-B867-4B41-BBB6-7986E7BD891D}"/>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9AAAF610-30DC-46F8-93AD-8AC026D54FCF}"/>
            </a:ext>
          </a:extLst>
        </xdr:cNvPr>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D6DED6FA-E86E-409E-9A73-D37F343826B8}"/>
            </a:ext>
          </a:extLst>
        </xdr:cNvPr>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4E7418B1-90A1-4385-8D64-E6E829BF0C1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9793DEDF-CBDB-4DF3-B7DF-84233DA517A1}"/>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E155B6B3-0D46-4BA3-AF46-0A1E14DE58B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CB81535D-D2E4-4F2E-AFEC-9CD886F72854}"/>
            </a:ext>
          </a:extLst>
        </xdr:cNvPr>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1750443A-A69A-45D0-BAF6-6D71C7DF9681}"/>
            </a:ext>
          </a:extLst>
        </xdr:cNvPr>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9853B254-3304-40A3-8EA0-0F3B1E306C49}"/>
            </a:ext>
          </a:extLst>
        </xdr:cNvPr>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699C9532-5002-4247-848E-494D81AF5C01}"/>
            </a:ext>
          </a:extLst>
        </xdr:cNvPr>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957E806F-6543-448F-9B6D-AB25952B4A43}"/>
            </a:ext>
          </a:extLst>
        </xdr:cNvPr>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F454B31C-E6F8-4D3C-B3FB-B016E941C1A8}"/>
            </a:ext>
          </a:extLst>
        </xdr:cNvPr>
        <xdr:cNvSpPr txBox="1"/>
      </xdr:nvSpPr>
      <xdr:spPr>
        <a:xfrm>
          <a:off x="14414500" y="1004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AEEAC3E1-029F-407B-AC5B-A93E3F885C68}"/>
            </a:ext>
          </a:extLst>
        </xdr:cNvPr>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103505</xdr:rowOff>
    </xdr:from>
    <xdr:to>
      <xdr:col>81</xdr:col>
      <xdr:colOff>101600</xdr:colOff>
      <xdr:row>61</xdr:row>
      <xdr:rowOff>33655</xdr:rowOff>
    </xdr:to>
    <xdr:sp macro="" textlink="">
      <xdr:nvSpPr>
        <xdr:cNvPr id="535" name="フローチャート: 判断 534">
          <a:extLst>
            <a:ext uri="{FF2B5EF4-FFF2-40B4-BE49-F238E27FC236}">
              <a16:creationId xmlns:a16="http://schemas.microsoft.com/office/drawing/2014/main" id="{990F9A33-BFF2-4CE7-BDD8-204DAA986752}"/>
            </a:ext>
          </a:extLst>
        </xdr:cNvPr>
        <xdr:cNvSpPr/>
      </xdr:nvSpPr>
      <xdr:spPr>
        <a:xfrm>
          <a:off x="135788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94932</xdr:rowOff>
    </xdr:from>
    <xdr:to>
      <xdr:col>76</xdr:col>
      <xdr:colOff>165100</xdr:colOff>
      <xdr:row>61</xdr:row>
      <xdr:rowOff>25082</xdr:rowOff>
    </xdr:to>
    <xdr:sp macro="" textlink="">
      <xdr:nvSpPr>
        <xdr:cNvPr id="536" name="フローチャート: 判断 535">
          <a:extLst>
            <a:ext uri="{FF2B5EF4-FFF2-40B4-BE49-F238E27FC236}">
              <a16:creationId xmlns:a16="http://schemas.microsoft.com/office/drawing/2014/main" id="{BDE625FE-EC1B-4A6B-835F-E408B32675E6}"/>
            </a:ext>
          </a:extLst>
        </xdr:cNvPr>
        <xdr:cNvSpPr/>
      </xdr:nvSpPr>
      <xdr:spPr>
        <a:xfrm>
          <a:off x="12804140" y="10153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86360</xdr:rowOff>
    </xdr:from>
    <xdr:to>
      <xdr:col>72</xdr:col>
      <xdr:colOff>38100</xdr:colOff>
      <xdr:row>61</xdr:row>
      <xdr:rowOff>16510</xdr:rowOff>
    </xdr:to>
    <xdr:sp macro="" textlink="">
      <xdr:nvSpPr>
        <xdr:cNvPr id="537" name="フローチャート: 判断 536">
          <a:extLst>
            <a:ext uri="{FF2B5EF4-FFF2-40B4-BE49-F238E27FC236}">
              <a16:creationId xmlns:a16="http://schemas.microsoft.com/office/drawing/2014/main" id="{BFEB5C86-0F0C-40AC-BBDB-4A3FC279F9F9}"/>
            </a:ext>
          </a:extLst>
        </xdr:cNvPr>
        <xdr:cNvSpPr/>
      </xdr:nvSpPr>
      <xdr:spPr>
        <a:xfrm>
          <a:off x="1202944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538" name="フローチャート: 判断 537">
          <a:extLst>
            <a:ext uri="{FF2B5EF4-FFF2-40B4-BE49-F238E27FC236}">
              <a16:creationId xmlns:a16="http://schemas.microsoft.com/office/drawing/2014/main" id="{2604895F-C368-47FD-A73B-3FB0EBDAD921}"/>
            </a:ext>
          </a:extLst>
        </xdr:cNvPr>
        <xdr:cNvSpPr/>
      </xdr:nvSpPr>
      <xdr:spPr>
        <a:xfrm>
          <a:off x="11231880" y="100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FF98A350-9DF6-4402-A420-6423056BB86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82D358D-0AF7-461D-86C0-80E03674C84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043BF74-B20B-4989-8E73-02CB37FD68C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E148D0B-326E-4376-A794-819432B6419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D7A6985-E69D-4BAB-A8AD-2C9A40765E6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66357</xdr:rowOff>
    </xdr:from>
    <xdr:to>
      <xdr:col>85</xdr:col>
      <xdr:colOff>177800</xdr:colOff>
      <xdr:row>62</xdr:row>
      <xdr:rowOff>167957</xdr:rowOff>
    </xdr:to>
    <xdr:sp macro="" textlink="">
      <xdr:nvSpPr>
        <xdr:cNvPr id="544" name="楕円 543">
          <a:extLst>
            <a:ext uri="{FF2B5EF4-FFF2-40B4-BE49-F238E27FC236}">
              <a16:creationId xmlns:a16="http://schemas.microsoft.com/office/drawing/2014/main" id="{1A787DC7-650C-4FCB-BAB6-80C041828261}"/>
            </a:ext>
          </a:extLst>
        </xdr:cNvPr>
        <xdr:cNvSpPr/>
      </xdr:nvSpPr>
      <xdr:spPr>
        <a:xfrm>
          <a:off x="14325600" y="1046003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44784</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67FCA498-79E0-4BFA-BB71-77FF51E8CF54}"/>
            </a:ext>
          </a:extLst>
        </xdr:cNvPr>
        <xdr:cNvSpPr txBox="1"/>
      </xdr:nvSpPr>
      <xdr:spPr>
        <a:xfrm>
          <a:off x="14414500" y="10438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34925</xdr:rowOff>
    </xdr:from>
    <xdr:to>
      <xdr:col>81</xdr:col>
      <xdr:colOff>101600</xdr:colOff>
      <xdr:row>62</xdr:row>
      <xdr:rowOff>136525</xdr:rowOff>
    </xdr:to>
    <xdr:sp macro="" textlink="">
      <xdr:nvSpPr>
        <xdr:cNvPr id="546" name="楕円 545">
          <a:extLst>
            <a:ext uri="{FF2B5EF4-FFF2-40B4-BE49-F238E27FC236}">
              <a16:creationId xmlns:a16="http://schemas.microsoft.com/office/drawing/2014/main" id="{0E562965-6FD8-41F0-BFF8-8F3A2A3BB563}"/>
            </a:ext>
          </a:extLst>
        </xdr:cNvPr>
        <xdr:cNvSpPr/>
      </xdr:nvSpPr>
      <xdr:spPr>
        <a:xfrm>
          <a:off x="1357884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85725</xdr:rowOff>
    </xdr:from>
    <xdr:to>
      <xdr:col>85</xdr:col>
      <xdr:colOff>127000</xdr:colOff>
      <xdr:row>62</xdr:row>
      <xdr:rowOff>117157</xdr:rowOff>
    </xdr:to>
    <xdr:cxnSp macro="">
      <xdr:nvCxnSpPr>
        <xdr:cNvPr id="547" name="直線コネクタ 546">
          <a:extLst>
            <a:ext uri="{FF2B5EF4-FFF2-40B4-BE49-F238E27FC236}">
              <a16:creationId xmlns:a16="http://schemas.microsoft.com/office/drawing/2014/main" id="{76D61EB9-A1EA-420B-84C3-E366CAFCD4B0}"/>
            </a:ext>
          </a:extLst>
        </xdr:cNvPr>
        <xdr:cNvCxnSpPr/>
      </xdr:nvCxnSpPr>
      <xdr:spPr>
        <a:xfrm>
          <a:off x="13629640" y="10479405"/>
          <a:ext cx="74676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169228</xdr:rowOff>
    </xdr:from>
    <xdr:to>
      <xdr:col>76</xdr:col>
      <xdr:colOff>165100</xdr:colOff>
      <xdr:row>62</xdr:row>
      <xdr:rowOff>99378</xdr:rowOff>
    </xdr:to>
    <xdr:sp macro="" textlink="">
      <xdr:nvSpPr>
        <xdr:cNvPr id="548" name="楕円 547">
          <a:extLst>
            <a:ext uri="{FF2B5EF4-FFF2-40B4-BE49-F238E27FC236}">
              <a16:creationId xmlns:a16="http://schemas.microsoft.com/office/drawing/2014/main" id="{A833BCA8-E91E-4A07-B715-9D3873480B4D}"/>
            </a:ext>
          </a:extLst>
        </xdr:cNvPr>
        <xdr:cNvSpPr/>
      </xdr:nvSpPr>
      <xdr:spPr>
        <a:xfrm>
          <a:off x="12804140" y="10395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48578</xdr:rowOff>
    </xdr:from>
    <xdr:to>
      <xdr:col>81</xdr:col>
      <xdr:colOff>50800</xdr:colOff>
      <xdr:row>62</xdr:row>
      <xdr:rowOff>85725</xdr:rowOff>
    </xdr:to>
    <xdr:cxnSp macro="">
      <xdr:nvCxnSpPr>
        <xdr:cNvPr id="549" name="直線コネクタ 548">
          <a:extLst>
            <a:ext uri="{FF2B5EF4-FFF2-40B4-BE49-F238E27FC236}">
              <a16:creationId xmlns:a16="http://schemas.microsoft.com/office/drawing/2014/main" id="{1208CFBF-CCEC-4AA1-AEF7-976B0D6A6B6E}"/>
            </a:ext>
          </a:extLst>
        </xdr:cNvPr>
        <xdr:cNvCxnSpPr/>
      </xdr:nvCxnSpPr>
      <xdr:spPr>
        <a:xfrm>
          <a:off x="12854940" y="10442258"/>
          <a:ext cx="7747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137795</xdr:rowOff>
    </xdr:from>
    <xdr:to>
      <xdr:col>72</xdr:col>
      <xdr:colOff>38100</xdr:colOff>
      <xdr:row>62</xdr:row>
      <xdr:rowOff>67945</xdr:rowOff>
    </xdr:to>
    <xdr:sp macro="" textlink="">
      <xdr:nvSpPr>
        <xdr:cNvPr id="550" name="楕円 549">
          <a:extLst>
            <a:ext uri="{FF2B5EF4-FFF2-40B4-BE49-F238E27FC236}">
              <a16:creationId xmlns:a16="http://schemas.microsoft.com/office/drawing/2014/main" id="{F59BB17E-73E4-4624-A1FD-B1E3642E2263}"/>
            </a:ext>
          </a:extLst>
        </xdr:cNvPr>
        <xdr:cNvSpPr/>
      </xdr:nvSpPr>
      <xdr:spPr>
        <a:xfrm>
          <a:off x="12029440" y="10363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17145</xdr:rowOff>
    </xdr:from>
    <xdr:to>
      <xdr:col>76</xdr:col>
      <xdr:colOff>114300</xdr:colOff>
      <xdr:row>62</xdr:row>
      <xdr:rowOff>48578</xdr:rowOff>
    </xdr:to>
    <xdr:cxnSp macro="">
      <xdr:nvCxnSpPr>
        <xdr:cNvPr id="551" name="直線コネクタ 550">
          <a:extLst>
            <a:ext uri="{FF2B5EF4-FFF2-40B4-BE49-F238E27FC236}">
              <a16:creationId xmlns:a16="http://schemas.microsoft.com/office/drawing/2014/main" id="{75B62133-CA5D-4DCC-9E07-FC04CC244A67}"/>
            </a:ext>
          </a:extLst>
        </xdr:cNvPr>
        <xdr:cNvCxnSpPr/>
      </xdr:nvCxnSpPr>
      <xdr:spPr>
        <a:xfrm>
          <a:off x="12072620" y="10410825"/>
          <a:ext cx="78232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552" name="楕円 551">
          <a:extLst>
            <a:ext uri="{FF2B5EF4-FFF2-40B4-BE49-F238E27FC236}">
              <a16:creationId xmlns:a16="http://schemas.microsoft.com/office/drawing/2014/main" id="{01347209-89F4-41A7-958E-54955CA22D6A}"/>
            </a:ext>
          </a:extLst>
        </xdr:cNvPr>
        <xdr:cNvSpPr/>
      </xdr:nvSpPr>
      <xdr:spPr>
        <a:xfrm>
          <a:off x="1123188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17145</xdr:rowOff>
    </xdr:from>
    <xdr:to>
      <xdr:col>71</xdr:col>
      <xdr:colOff>177800</xdr:colOff>
      <xdr:row>62</xdr:row>
      <xdr:rowOff>68580</xdr:rowOff>
    </xdr:to>
    <xdr:cxnSp macro="">
      <xdr:nvCxnSpPr>
        <xdr:cNvPr id="553" name="直線コネクタ 552">
          <a:extLst>
            <a:ext uri="{FF2B5EF4-FFF2-40B4-BE49-F238E27FC236}">
              <a16:creationId xmlns:a16="http://schemas.microsoft.com/office/drawing/2014/main" id="{F450489F-8A14-46EA-BA51-E65C7EF63EDA}"/>
            </a:ext>
          </a:extLst>
        </xdr:cNvPr>
        <xdr:cNvCxnSpPr/>
      </xdr:nvCxnSpPr>
      <xdr:spPr>
        <a:xfrm flipV="1">
          <a:off x="11282680" y="10410825"/>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50182</xdr:rowOff>
    </xdr:from>
    <xdr:ext cx="405111" cy="259045"/>
    <xdr:sp macro="" textlink="">
      <xdr:nvSpPr>
        <xdr:cNvPr id="554" name="n_1aveValue【学校施設】&#10;有形固定資産減価償却率">
          <a:extLst>
            <a:ext uri="{FF2B5EF4-FFF2-40B4-BE49-F238E27FC236}">
              <a16:creationId xmlns:a16="http://schemas.microsoft.com/office/drawing/2014/main" id="{D6B813CD-DFFC-4E6E-B297-C582B7967689}"/>
            </a:ext>
          </a:extLst>
        </xdr:cNvPr>
        <xdr:cNvSpPr txBox="1"/>
      </xdr:nvSpPr>
      <xdr:spPr>
        <a:xfrm>
          <a:off x="134372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41609</xdr:rowOff>
    </xdr:from>
    <xdr:ext cx="405111" cy="259045"/>
    <xdr:sp macro="" textlink="">
      <xdr:nvSpPr>
        <xdr:cNvPr id="555" name="n_2aveValue【学校施設】&#10;有形固定資産減価償却率">
          <a:extLst>
            <a:ext uri="{FF2B5EF4-FFF2-40B4-BE49-F238E27FC236}">
              <a16:creationId xmlns:a16="http://schemas.microsoft.com/office/drawing/2014/main" id="{CD4DBA8A-36C6-41B7-BE91-59488CAA4684}"/>
            </a:ext>
          </a:extLst>
        </xdr:cNvPr>
        <xdr:cNvSpPr txBox="1"/>
      </xdr:nvSpPr>
      <xdr:spPr>
        <a:xfrm>
          <a:off x="12675244" y="9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33037</xdr:rowOff>
    </xdr:from>
    <xdr:ext cx="405111" cy="259045"/>
    <xdr:sp macro="" textlink="">
      <xdr:nvSpPr>
        <xdr:cNvPr id="556" name="n_3aveValue【学校施設】&#10;有形固定資産減価償却率">
          <a:extLst>
            <a:ext uri="{FF2B5EF4-FFF2-40B4-BE49-F238E27FC236}">
              <a16:creationId xmlns:a16="http://schemas.microsoft.com/office/drawing/2014/main" id="{C9D74BF3-C9D3-4330-883B-D7636BEA42CF}"/>
            </a:ext>
          </a:extLst>
        </xdr:cNvPr>
        <xdr:cNvSpPr txBox="1"/>
      </xdr:nvSpPr>
      <xdr:spPr>
        <a:xfrm>
          <a:off x="119005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150195</xdr:rowOff>
    </xdr:from>
    <xdr:ext cx="405111" cy="259045"/>
    <xdr:sp macro="" textlink="">
      <xdr:nvSpPr>
        <xdr:cNvPr id="557" name="n_4aveValue【学校施設】&#10;有形固定資産減価償却率">
          <a:extLst>
            <a:ext uri="{FF2B5EF4-FFF2-40B4-BE49-F238E27FC236}">
              <a16:creationId xmlns:a16="http://schemas.microsoft.com/office/drawing/2014/main" id="{1A0F6127-4BC2-4607-B053-138CC9DC95BD}"/>
            </a:ext>
          </a:extLst>
        </xdr:cNvPr>
        <xdr:cNvSpPr txBox="1"/>
      </xdr:nvSpPr>
      <xdr:spPr>
        <a:xfrm>
          <a:off x="11102984" y="987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127652</xdr:rowOff>
    </xdr:from>
    <xdr:ext cx="405111" cy="259045"/>
    <xdr:sp macro="" textlink="">
      <xdr:nvSpPr>
        <xdr:cNvPr id="558" name="n_1mainValue【学校施設】&#10;有形固定資産減価償却率">
          <a:extLst>
            <a:ext uri="{FF2B5EF4-FFF2-40B4-BE49-F238E27FC236}">
              <a16:creationId xmlns:a16="http://schemas.microsoft.com/office/drawing/2014/main" id="{044C7886-8AE4-4C3F-99B7-32FF6B5846DD}"/>
            </a:ext>
          </a:extLst>
        </xdr:cNvPr>
        <xdr:cNvSpPr txBox="1"/>
      </xdr:nvSpPr>
      <xdr:spPr>
        <a:xfrm>
          <a:off x="134372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90505</xdr:rowOff>
    </xdr:from>
    <xdr:ext cx="405111" cy="259045"/>
    <xdr:sp macro="" textlink="">
      <xdr:nvSpPr>
        <xdr:cNvPr id="559" name="n_2mainValue【学校施設】&#10;有形固定資産減価償却率">
          <a:extLst>
            <a:ext uri="{FF2B5EF4-FFF2-40B4-BE49-F238E27FC236}">
              <a16:creationId xmlns:a16="http://schemas.microsoft.com/office/drawing/2014/main" id="{17D7AD76-25B2-4D58-ADFB-0935853FAE3B}"/>
            </a:ext>
          </a:extLst>
        </xdr:cNvPr>
        <xdr:cNvSpPr txBox="1"/>
      </xdr:nvSpPr>
      <xdr:spPr>
        <a:xfrm>
          <a:off x="12675244" y="1048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59072</xdr:rowOff>
    </xdr:from>
    <xdr:ext cx="405111" cy="259045"/>
    <xdr:sp macro="" textlink="">
      <xdr:nvSpPr>
        <xdr:cNvPr id="560" name="n_3mainValue【学校施設】&#10;有形固定資産減価償却率">
          <a:extLst>
            <a:ext uri="{FF2B5EF4-FFF2-40B4-BE49-F238E27FC236}">
              <a16:creationId xmlns:a16="http://schemas.microsoft.com/office/drawing/2014/main" id="{F7D8D8DA-C3A0-41CD-A378-192B12DE3165}"/>
            </a:ext>
          </a:extLst>
        </xdr:cNvPr>
        <xdr:cNvSpPr txBox="1"/>
      </xdr:nvSpPr>
      <xdr:spPr>
        <a:xfrm>
          <a:off x="119005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561" name="n_4mainValue【学校施設】&#10;有形固定資産減価償却率">
          <a:extLst>
            <a:ext uri="{FF2B5EF4-FFF2-40B4-BE49-F238E27FC236}">
              <a16:creationId xmlns:a16="http://schemas.microsoft.com/office/drawing/2014/main" id="{B391CB8D-E1F0-4325-97E7-1E0BF4E3DDC0}"/>
            </a:ext>
          </a:extLst>
        </xdr:cNvPr>
        <xdr:cNvSpPr txBox="1"/>
      </xdr:nvSpPr>
      <xdr:spPr>
        <a:xfrm>
          <a:off x="1110298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CBF2CC58-EC54-4F99-8851-59B120F6DF9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D9DB3DFA-B275-4277-9BD3-843C959D8A9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649F0912-C055-4F5C-9C9E-71276B653A2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F72E2F13-2362-4561-84E9-31384C6038E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33C13810-4193-4EA6-A84A-3D6C27583B3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7B467546-4FC6-4CCE-9D0B-B64614C6CAE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F0A59E2F-C3A0-42FF-B02D-26F6BC1F96A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75B435BD-F64A-4D78-B5C3-80150615A13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9FAB617C-52DB-441F-A6C5-3A7384AB478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5310882A-4B8B-40B4-8843-0434331A99B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C67B2D17-D24B-46AC-9D6C-AC86C81DF0C7}"/>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45539D66-8DFA-4CF6-8000-A60F21D7915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941B6338-59E3-4D92-8FF7-757D9E8F37DB}"/>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62E39757-6A43-4817-881E-3FF5BBC60011}"/>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6F09D547-DF2A-4C9D-A6AC-8ECFFC07AE7D}"/>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2B98FE24-52B8-4B71-86C4-2410B7A827B6}"/>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63223CB1-9266-4C8F-B69C-42D4A6C4EF65}"/>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E2AF4BE6-F0BB-4EF3-835D-4B852EC89F9B}"/>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C306D14A-0F97-456A-96E8-A0486A3D97CF}"/>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86387D9-3C05-45CE-92F7-A7AEF48154AC}"/>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6175DAD1-BEE2-47FF-8D37-2C22863CF28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BBFB92E4-01FF-4029-9024-F6C9FDA83705}"/>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92C41CE0-182B-434B-AC58-3E1EDDD3B0A1}"/>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550A203B-F220-44A3-8A71-265BB5D5CFE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C39263E9-D062-4F15-AAEA-88DFB4468EB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F963DB2D-D9DE-4324-9123-E9B8CF899CAF}"/>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33DB5198-AFB1-4EBF-B1FA-AD53A285E785}"/>
            </a:ext>
          </a:extLst>
        </xdr:cNvPr>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CADE11A9-4DE1-4BD3-B4B9-A00A47554F51}"/>
            </a:ext>
          </a:extLst>
        </xdr:cNvPr>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DFBB7DA8-AF6E-4A28-BFEC-2BDBC02A41B1}"/>
            </a:ext>
          </a:extLst>
        </xdr:cNvPr>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A054B17F-0B5E-45F0-A401-6D2AD4B7827A}"/>
            </a:ext>
          </a:extLst>
        </xdr:cNvPr>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35112898-DFD4-437B-9721-978945EE7226}"/>
            </a:ext>
          </a:extLst>
        </xdr:cNvPr>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B394251D-7A7E-44BA-8349-59DE62684D6F}"/>
            </a:ext>
          </a:extLst>
        </xdr:cNvPr>
        <xdr:cNvSpPr txBox="1"/>
      </xdr:nvSpPr>
      <xdr:spPr>
        <a:xfrm>
          <a:off x="19547840" y="982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378105DF-6D7D-497F-8FD3-AD57694C67A1}"/>
            </a:ext>
          </a:extLst>
        </xdr:cNvPr>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120650</xdr:rowOff>
    </xdr:from>
    <xdr:to>
      <xdr:col>112</xdr:col>
      <xdr:colOff>38100</xdr:colOff>
      <xdr:row>60</xdr:row>
      <xdr:rowOff>50800</xdr:rowOff>
    </xdr:to>
    <xdr:sp macro="" textlink="">
      <xdr:nvSpPr>
        <xdr:cNvPr id="595" name="フローチャート: 判断 594">
          <a:extLst>
            <a:ext uri="{FF2B5EF4-FFF2-40B4-BE49-F238E27FC236}">
              <a16:creationId xmlns:a16="http://schemas.microsoft.com/office/drawing/2014/main" id="{6489AE3E-D0D6-450F-9EB4-E5636BDF7C6C}"/>
            </a:ext>
          </a:extLst>
        </xdr:cNvPr>
        <xdr:cNvSpPr/>
      </xdr:nvSpPr>
      <xdr:spPr>
        <a:xfrm>
          <a:off x="1873504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158206</xdr:rowOff>
    </xdr:from>
    <xdr:to>
      <xdr:col>107</xdr:col>
      <xdr:colOff>101600</xdr:colOff>
      <xdr:row>60</xdr:row>
      <xdr:rowOff>88356</xdr:rowOff>
    </xdr:to>
    <xdr:sp macro="" textlink="">
      <xdr:nvSpPr>
        <xdr:cNvPr id="596" name="フローチャート: 判断 595">
          <a:extLst>
            <a:ext uri="{FF2B5EF4-FFF2-40B4-BE49-F238E27FC236}">
              <a16:creationId xmlns:a16="http://schemas.microsoft.com/office/drawing/2014/main" id="{83C0D781-A313-4D5C-93DA-120AEAF99AF6}"/>
            </a:ext>
          </a:extLst>
        </xdr:cNvPr>
        <xdr:cNvSpPr/>
      </xdr:nvSpPr>
      <xdr:spPr>
        <a:xfrm>
          <a:off x="17937480" y="10048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112485</xdr:rowOff>
    </xdr:from>
    <xdr:to>
      <xdr:col>102</xdr:col>
      <xdr:colOff>165100</xdr:colOff>
      <xdr:row>60</xdr:row>
      <xdr:rowOff>42635</xdr:rowOff>
    </xdr:to>
    <xdr:sp macro="" textlink="">
      <xdr:nvSpPr>
        <xdr:cNvPr id="597" name="フローチャート: 判断 596">
          <a:extLst>
            <a:ext uri="{FF2B5EF4-FFF2-40B4-BE49-F238E27FC236}">
              <a16:creationId xmlns:a16="http://schemas.microsoft.com/office/drawing/2014/main" id="{5CB751B2-C1B1-4955-8B65-9ADA20B6F153}"/>
            </a:ext>
          </a:extLst>
        </xdr:cNvPr>
        <xdr:cNvSpPr/>
      </xdr:nvSpPr>
      <xdr:spPr>
        <a:xfrm>
          <a:off x="17162780" y="10003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598" name="フローチャート: 判断 597">
          <a:extLst>
            <a:ext uri="{FF2B5EF4-FFF2-40B4-BE49-F238E27FC236}">
              <a16:creationId xmlns:a16="http://schemas.microsoft.com/office/drawing/2014/main" id="{F1F41AA2-D49B-48A4-B2BD-CF1C574A07F0}"/>
            </a:ext>
          </a:extLst>
        </xdr:cNvPr>
        <xdr:cNvSpPr/>
      </xdr:nvSpPr>
      <xdr:spPr>
        <a:xfrm>
          <a:off x="1638808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27B683C-CAC8-4041-9562-994C8301C7C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733E267-BC26-4E66-A705-6EDD7A8E7FE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CECFF47-3F5B-45FC-9159-79062A23B2B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D134278-5E67-44D6-ACF5-AC2CB54A76B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463EBB8-49AA-4108-8A23-30CEE51E891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83094</xdr:rowOff>
    </xdr:from>
    <xdr:to>
      <xdr:col>116</xdr:col>
      <xdr:colOff>114300</xdr:colOff>
      <xdr:row>61</xdr:row>
      <xdr:rowOff>13244</xdr:rowOff>
    </xdr:to>
    <xdr:sp macro="" textlink="">
      <xdr:nvSpPr>
        <xdr:cNvPr id="604" name="楕円 603">
          <a:extLst>
            <a:ext uri="{FF2B5EF4-FFF2-40B4-BE49-F238E27FC236}">
              <a16:creationId xmlns:a16="http://schemas.microsoft.com/office/drawing/2014/main" id="{205AE1CA-807E-4350-95BA-A1E17B0B3024}"/>
            </a:ext>
          </a:extLst>
        </xdr:cNvPr>
        <xdr:cNvSpPr/>
      </xdr:nvSpPr>
      <xdr:spPr>
        <a:xfrm>
          <a:off x="19458940" y="101414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61521</xdr:rowOff>
    </xdr:from>
    <xdr:ext cx="469744" cy="259045"/>
    <xdr:sp macro="" textlink="">
      <xdr:nvSpPr>
        <xdr:cNvPr id="605" name="【学校施設】&#10;一人当たり面積該当値テキスト">
          <a:extLst>
            <a:ext uri="{FF2B5EF4-FFF2-40B4-BE49-F238E27FC236}">
              <a16:creationId xmlns:a16="http://schemas.microsoft.com/office/drawing/2014/main" id="{2D2997D7-9216-4E6C-9084-C496F84EE0BD}"/>
            </a:ext>
          </a:extLst>
        </xdr:cNvPr>
        <xdr:cNvSpPr txBox="1"/>
      </xdr:nvSpPr>
      <xdr:spPr>
        <a:xfrm>
          <a:off x="19547840" y="1011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92891</xdr:rowOff>
    </xdr:from>
    <xdr:to>
      <xdr:col>112</xdr:col>
      <xdr:colOff>38100</xdr:colOff>
      <xdr:row>61</xdr:row>
      <xdr:rowOff>23041</xdr:rowOff>
    </xdr:to>
    <xdr:sp macro="" textlink="">
      <xdr:nvSpPr>
        <xdr:cNvPr id="606" name="楕円 605">
          <a:extLst>
            <a:ext uri="{FF2B5EF4-FFF2-40B4-BE49-F238E27FC236}">
              <a16:creationId xmlns:a16="http://schemas.microsoft.com/office/drawing/2014/main" id="{6B82D7DA-A0CC-4403-9436-1EBBEA0D9535}"/>
            </a:ext>
          </a:extLst>
        </xdr:cNvPr>
        <xdr:cNvSpPr/>
      </xdr:nvSpPr>
      <xdr:spPr>
        <a:xfrm>
          <a:off x="18735040" y="101512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133894</xdr:rowOff>
    </xdr:from>
    <xdr:to>
      <xdr:col>116</xdr:col>
      <xdr:colOff>63500</xdr:colOff>
      <xdr:row>60</xdr:row>
      <xdr:rowOff>143691</xdr:rowOff>
    </xdr:to>
    <xdr:cxnSp macro="">
      <xdr:nvCxnSpPr>
        <xdr:cNvPr id="607" name="直線コネクタ 606">
          <a:extLst>
            <a:ext uri="{FF2B5EF4-FFF2-40B4-BE49-F238E27FC236}">
              <a16:creationId xmlns:a16="http://schemas.microsoft.com/office/drawing/2014/main" id="{2140AF81-81A7-46B3-9BE6-7393F0BE2174}"/>
            </a:ext>
          </a:extLst>
        </xdr:cNvPr>
        <xdr:cNvCxnSpPr/>
      </xdr:nvCxnSpPr>
      <xdr:spPr>
        <a:xfrm flipV="1">
          <a:off x="18778220" y="1019229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99423</xdr:rowOff>
    </xdr:from>
    <xdr:to>
      <xdr:col>107</xdr:col>
      <xdr:colOff>101600</xdr:colOff>
      <xdr:row>61</xdr:row>
      <xdr:rowOff>29573</xdr:rowOff>
    </xdr:to>
    <xdr:sp macro="" textlink="">
      <xdr:nvSpPr>
        <xdr:cNvPr id="608" name="楕円 607">
          <a:extLst>
            <a:ext uri="{FF2B5EF4-FFF2-40B4-BE49-F238E27FC236}">
              <a16:creationId xmlns:a16="http://schemas.microsoft.com/office/drawing/2014/main" id="{CBA52771-A7C3-460D-8BCA-3EC1C377377C}"/>
            </a:ext>
          </a:extLst>
        </xdr:cNvPr>
        <xdr:cNvSpPr/>
      </xdr:nvSpPr>
      <xdr:spPr>
        <a:xfrm>
          <a:off x="17937480" y="1015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143691</xdr:rowOff>
    </xdr:from>
    <xdr:to>
      <xdr:col>111</xdr:col>
      <xdr:colOff>177800</xdr:colOff>
      <xdr:row>60</xdr:row>
      <xdr:rowOff>150223</xdr:rowOff>
    </xdr:to>
    <xdr:cxnSp macro="">
      <xdr:nvCxnSpPr>
        <xdr:cNvPr id="609" name="直線コネクタ 608">
          <a:extLst>
            <a:ext uri="{FF2B5EF4-FFF2-40B4-BE49-F238E27FC236}">
              <a16:creationId xmlns:a16="http://schemas.microsoft.com/office/drawing/2014/main" id="{6C77DC5D-78A8-4582-A0DB-D1B3C607E419}"/>
            </a:ext>
          </a:extLst>
        </xdr:cNvPr>
        <xdr:cNvCxnSpPr/>
      </xdr:nvCxnSpPr>
      <xdr:spPr>
        <a:xfrm flipV="1">
          <a:off x="17988280" y="10202091"/>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99423</xdr:rowOff>
    </xdr:from>
    <xdr:to>
      <xdr:col>102</xdr:col>
      <xdr:colOff>165100</xdr:colOff>
      <xdr:row>61</xdr:row>
      <xdr:rowOff>29573</xdr:rowOff>
    </xdr:to>
    <xdr:sp macro="" textlink="">
      <xdr:nvSpPr>
        <xdr:cNvPr id="610" name="楕円 609">
          <a:extLst>
            <a:ext uri="{FF2B5EF4-FFF2-40B4-BE49-F238E27FC236}">
              <a16:creationId xmlns:a16="http://schemas.microsoft.com/office/drawing/2014/main" id="{2363464F-52DF-47F6-B7F0-C74C2CB82CCC}"/>
            </a:ext>
          </a:extLst>
        </xdr:cNvPr>
        <xdr:cNvSpPr/>
      </xdr:nvSpPr>
      <xdr:spPr>
        <a:xfrm>
          <a:off x="17162780" y="1015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150223</xdr:rowOff>
    </xdr:from>
    <xdr:to>
      <xdr:col>107</xdr:col>
      <xdr:colOff>50800</xdr:colOff>
      <xdr:row>60</xdr:row>
      <xdr:rowOff>150223</xdr:rowOff>
    </xdr:to>
    <xdr:cxnSp macro="">
      <xdr:nvCxnSpPr>
        <xdr:cNvPr id="611" name="直線コネクタ 610">
          <a:extLst>
            <a:ext uri="{FF2B5EF4-FFF2-40B4-BE49-F238E27FC236}">
              <a16:creationId xmlns:a16="http://schemas.microsoft.com/office/drawing/2014/main" id="{381CFF57-C40B-445A-A42B-F1EFFBA7D0C1}"/>
            </a:ext>
          </a:extLst>
        </xdr:cNvPr>
        <xdr:cNvCxnSpPr/>
      </xdr:nvCxnSpPr>
      <xdr:spPr>
        <a:xfrm>
          <a:off x="17213580" y="1020862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102688</xdr:rowOff>
    </xdr:from>
    <xdr:to>
      <xdr:col>98</xdr:col>
      <xdr:colOff>38100</xdr:colOff>
      <xdr:row>61</xdr:row>
      <xdr:rowOff>32838</xdr:rowOff>
    </xdr:to>
    <xdr:sp macro="" textlink="">
      <xdr:nvSpPr>
        <xdr:cNvPr id="612" name="楕円 611">
          <a:extLst>
            <a:ext uri="{FF2B5EF4-FFF2-40B4-BE49-F238E27FC236}">
              <a16:creationId xmlns:a16="http://schemas.microsoft.com/office/drawing/2014/main" id="{73E0548A-BC5F-44C2-A01D-BF146106FF42}"/>
            </a:ext>
          </a:extLst>
        </xdr:cNvPr>
        <xdr:cNvSpPr/>
      </xdr:nvSpPr>
      <xdr:spPr>
        <a:xfrm>
          <a:off x="16388080" y="10161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150223</xdr:rowOff>
    </xdr:from>
    <xdr:to>
      <xdr:col>102</xdr:col>
      <xdr:colOff>114300</xdr:colOff>
      <xdr:row>60</xdr:row>
      <xdr:rowOff>153488</xdr:rowOff>
    </xdr:to>
    <xdr:cxnSp macro="">
      <xdr:nvCxnSpPr>
        <xdr:cNvPr id="613" name="直線コネクタ 612">
          <a:extLst>
            <a:ext uri="{FF2B5EF4-FFF2-40B4-BE49-F238E27FC236}">
              <a16:creationId xmlns:a16="http://schemas.microsoft.com/office/drawing/2014/main" id="{A3738220-60BF-47CA-91AA-5199304A0BDE}"/>
            </a:ext>
          </a:extLst>
        </xdr:cNvPr>
        <xdr:cNvCxnSpPr/>
      </xdr:nvCxnSpPr>
      <xdr:spPr>
        <a:xfrm flipV="1">
          <a:off x="16431260" y="10208623"/>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67327</xdr:rowOff>
    </xdr:from>
    <xdr:ext cx="469744" cy="259045"/>
    <xdr:sp macro="" textlink="">
      <xdr:nvSpPr>
        <xdr:cNvPr id="614" name="n_1aveValue【学校施設】&#10;一人当たり面積">
          <a:extLst>
            <a:ext uri="{FF2B5EF4-FFF2-40B4-BE49-F238E27FC236}">
              <a16:creationId xmlns:a16="http://schemas.microsoft.com/office/drawing/2014/main" id="{1BCB9AF1-02B0-4FDE-945B-A5F16ADEDA1E}"/>
            </a:ext>
          </a:extLst>
        </xdr:cNvPr>
        <xdr:cNvSpPr txBox="1"/>
      </xdr:nvSpPr>
      <xdr:spPr>
        <a:xfrm>
          <a:off x="1856112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104883</xdr:rowOff>
    </xdr:from>
    <xdr:ext cx="469744" cy="259045"/>
    <xdr:sp macro="" textlink="">
      <xdr:nvSpPr>
        <xdr:cNvPr id="615" name="n_2aveValue【学校施設】&#10;一人当たり面積">
          <a:extLst>
            <a:ext uri="{FF2B5EF4-FFF2-40B4-BE49-F238E27FC236}">
              <a16:creationId xmlns:a16="http://schemas.microsoft.com/office/drawing/2014/main" id="{EB06F790-CCA7-4EE0-9CFD-5A070E66FF06}"/>
            </a:ext>
          </a:extLst>
        </xdr:cNvPr>
        <xdr:cNvSpPr txBox="1"/>
      </xdr:nvSpPr>
      <xdr:spPr>
        <a:xfrm>
          <a:off x="17776267" y="982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59162</xdr:rowOff>
    </xdr:from>
    <xdr:ext cx="469744" cy="259045"/>
    <xdr:sp macro="" textlink="">
      <xdr:nvSpPr>
        <xdr:cNvPr id="616" name="n_3aveValue【学校施設】&#10;一人当たり面積">
          <a:extLst>
            <a:ext uri="{FF2B5EF4-FFF2-40B4-BE49-F238E27FC236}">
              <a16:creationId xmlns:a16="http://schemas.microsoft.com/office/drawing/2014/main" id="{8B9ADFA1-7D57-400D-B741-1CE6E82A59D0}"/>
            </a:ext>
          </a:extLst>
        </xdr:cNvPr>
        <xdr:cNvSpPr txBox="1"/>
      </xdr:nvSpPr>
      <xdr:spPr>
        <a:xfrm>
          <a:off x="17001567" y="978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78757</xdr:rowOff>
    </xdr:from>
    <xdr:ext cx="469744" cy="259045"/>
    <xdr:sp macro="" textlink="">
      <xdr:nvSpPr>
        <xdr:cNvPr id="617" name="n_4aveValue【学校施設】&#10;一人当たり面積">
          <a:extLst>
            <a:ext uri="{FF2B5EF4-FFF2-40B4-BE49-F238E27FC236}">
              <a16:creationId xmlns:a16="http://schemas.microsoft.com/office/drawing/2014/main" id="{C8399352-5987-49DB-A0E5-26291B328EE0}"/>
            </a:ext>
          </a:extLst>
        </xdr:cNvPr>
        <xdr:cNvSpPr txBox="1"/>
      </xdr:nvSpPr>
      <xdr:spPr>
        <a:xfrm>
          <a:off x="1622686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14168</xdr:rowOff>
    </xdr:from>
    <xdr:ext cx="469744" cy="259045"/>
    <xdr:sp macro="" textlink="">
      <xdr:nvSpPr>
        <xdr:cNvPr id="618" name="n_1mainValue【学校施設】&#10;一人当たり面積">
          <a:extLst>
            <a:ext uri="{FF2B5EF4-FFF2-40B4-BE49-F238E27FC236}">
              <a16:creationId xmlns:a16="http://schemas.microsoft.com/office/drawing/2014/main" id="{0227454A-A7D3-4919-9517-DEB748D86955}"/>
            </a:ext>
          </a:extLst>
        </xdr:cNvPr>
        <xdr:cNvSpPr txBox="1"/>
      </xdr:nvSpPr>
      <xdr:spPr>
        <a:xfrm>
          <a:off x="18561127" y="102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20700</xdr:rowOff>
    </xdr:from>
    <xdr:ext cx="469744" cy="259045"/>
    <xdr:sp macro="" textlink="">
      <xdr:nvSpPr>
        <xdr:cNvPr id="619" name="n_2mainValue【学校施設】&#10;一人当たり面積">
          <a:extLst>
            <a:ext uri="{FF2B5EF4-FFF2-40B4-BE49-F238E27FC236}">
              <a16:creationId xmlns:a16="http://schemas.microsoft.com/office/drawing/2014/main" id="{4868FB84-9F68-459D-BD21-BC9315A549FF}"/>
            </a:ext>
          </a:extLst>
        </xdr:cNvPr>
        <xdr:cNvSpPr txBox="1"/>
      </xdr:nvSpPr>
      <xdr:spPr>
        <a:xfrm>
          <a:off x="17776267" y="102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20700</xdr:rowOff>
    </xdr:from>
    <xdr:ext cx="469744" cy="259045"/>
    <xdr:sp macro="" textlink="">
      <xdr:nvSpPr>
        <xdr:cNvPr id="620" name="n_3mainValue【学校施設】&#10;一人当たり面積">
          <a:extLst>
            <a:ext uri="{FF2B5EF4-FFF2-40B4-BE49-F238E27FC236}">
              <a16:creationId xmlns:a16="http://schemas.microsoft.com/office/drawing/2014/main" id="{A161AA5E-463D-433E-84D3-414148B12716}"/>
            </a:ext>
          </a:extLst>
        </xdr:cNvPr>
        <xdr:cNvSpPr txBox="1"/>
      </xdr:nvSpPr>
      <xdr:spPr>
        <a:xfrm>
          <a:off x="17001567" y="102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23965</xdr:rowOff>
    </xdr:from>
    <xdr:ext cx="469744" cy="259045"/>
    <xdr:sp macro="" textlink="">
      <xdr:nvSpPr>
        <xdr:cNvPr id="621" name="n_4mainValue【学校施設】&#10;一人当たり面積">
          <a:extLst>
            <a:ext uri="{FF2B5EF4-FFF2-40B4-BE49-F238E27FC236}">
              <a16:creationId xmlns:a16="http://schemas.microsoft.com/office/drawing/2014/main" id="{90946BA7-8A6A-4057-8D60-4EED9480FA9E}"/>
            </a:ext>
          </a:extLst>
        </xdr:cNvPr>
        <xdr:cNvSpPr txBox="1"/>
      </xdr:nvSpPr>
      <xdr:spPr>
        <a:xfrm>
          <a:off x="16226867" y="102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28E0C3E8-C73E-4EBE-9628-F3110618666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DA264A7D-6172-4B7B-BF3E-DB1B91E5ADE8}"/>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DA20D2A7-9461-47C9-8326-D27783887C5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C21FF5CF-D77B-42B4-BC14-3F3C8A76B55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939C5F80-1F1C-4783-BCFB-687D8BE1933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BA8C3B9D-9B2F-4562-8DE0-54938186881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A03D4FB9-FB59-4E20-BD64-10700C42E91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F8AE9DA4-14AD-4011-9130-AFC579EDAE4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6ED9F737-1350-48CA-B194-073CD1406E6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D2D05A95-C8B4-4145-B964-8538D252123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1E38B562-7B71-4CF5-B09D-2CC34DF6C416}"/>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ADB1AABA-D304-4BF1-A49E-E7552DB80DC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FAFDBFF4-870A-4422-B719-AA13D715714A}"/>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1F560C98-2962-43A3-96FD-546935405CB1}"/>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ADB3D72F-DA81-4AC1-B26E-C8E0D62BBA85}"/>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AF9894AF-57E7-44C8-A5C4-1115E7699969}"/>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F70166E8-CE75-47FD-A06C-F80B874A8F04}"/>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17E42959-F6A6-4A6D-A5BD-312732676E42}"/>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FDBE3281-C878-4000-8DB8-1D63D3DF4CD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CFD50AED-BC36-43E0-91F0-101FE65E251D}"/>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19846AF6-7E12-46BE-8404-CD74C6589F19}"/>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7EC6AFEB-312A-42A1-927F-379A1FB94AA7}"/>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DC75B8ED-018F-4E28-80DE-2D65CAF8012E}"/>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DD04934B-6EFD-43C2-AB5D-B3B064564B5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A81A455B-AE18-4D62-86AC-9890D19D431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6F280AF7-60F6-49E9-98F4-39A88EC66E48}"/>
            </a:ext>
          </a:extLst>
        </xdr:cNvPr>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B7498523-3DC2-4AFC-87D0-A3ECBDB2A845}"/>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E4E5B1BA-C7E9-4A0A-88B2-AF553676A582}"/>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2CA44638-7200-433D-976E-529BC38D98A6}"/>
            </a:ext>
          </a:extLst>
        </xdr:cNvPr>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1876B543-0008-46D8-B631-87549FA5AAF2}"/>
            </a:ext>
          </a:extLst>
        </xdr:cNvPr>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a:extLst>
            <a:ext uri="{FF2B5EF4-FFF2-40B4-BE49-F238E27FC236}">
              <a16:creationId xmlns:a16="http://schemas.microsoft.com/office/drawing/2014/main" id="{3322519A-1D13-4A83-89B6-94611CA62EAD}"/>
            </a:ext>
          </a:extLst>
        </xdr:cNvPr>
        <xdr:cNvSpPr txBox="1"/>
      </xdr:nvSpPr>
      <xdr:spPr>
        <a:xfrm>
          <a:off x="14414500" y="13868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13A77207-6B25-4DEC-847A-675D668937D8}"/>
            </a:ext>
          </a:extLst>
        </xdr:cNvPr>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4" name="フローチャート: 判断 653">
          <a:extLst>
            <a:ext uri="{FF2B5EF4-FFF2-40B4-BE49-F238E27FC236}">
              <a16:creationId xmlns:a16="http://schemas.microsoft.com/office/drawing/2014/main" id="{6F7F714D-A00D-4F9B-96ED-A8738F2BBC22}"/>
            </a:ext>
          </a:extLst>
        </xdr:cNvPr>
        <xdr:cNvSpPr/>
      </xdr:nvSpPr>
      <xdr:spPr>
        <a:xfrm>
          <a:off x="1357884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55" name="フローチャート: 判断 654">
          <a:extLst>
            <a:ext uri="{FF2B5EF4-FFF2-40B4-BE49-F238E27FC236}">
              <a16:creationId xmlns:a16="http://schemas.microsoft.com/office/drawing/2014/main" id="{44AA8CD6-972D-4477-BEE9-D2AE597E17C4}"/>
            </a:ext>
          </a:extLst>
        </xdr:cNvPr>
        <xdr:cNvSpPr/>
      </xdr:nvSpPr>
      <xdr:spPr>
        <a:xfrm>
          <a:off x="128041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56" name="フローチャート: 判断 655">
          <a:extLst>
            <a:ext uri="{FF2B5EF4-FFF2-40B4-BE49-F238E27FC236}">
              <a16:creationId xmlns:a16="http://schemas.microsoft.com/office/drawing/2014/main" id="{A3CEBFC3-8812-4405-A3D9-854F946ED1B8}"/>
            </a:ext>
          </a:extLst>
        </xdr:cNvPr>
        <xdr:cNvSpPr/>
      </xdr:nvSpPr>
      <xdr:spPr>
        <a:xfrm>
          <a:off x="12029440" y="13810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57" name="フローチャート: 判断 656">
          <a:extLst>
            <a:ext uri="{FF2B5EF4-FFF2-40B4-BE49-F238E27FC236}">
              <a16:creationId xmlns:a16="http://schemas.microsoft.com/office/drawing/2014/main" id="{862D8586-BCC8-4D1F-B825-2A40012C1442}"/>
            </a:ext>
          </a:extLst>
        </xdr:cNvPr>
        <xdr:cNvSpPr/>
      </xdr:nvSpPr>
      <xdr:spPr>
        <a:xfrm>
          <a:off x="1123188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9932A0D-4CF8-4FD1-B7A3-CA8CC813A639}"/>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437E486-2B20-4234-A46D-AB2E2F08CAC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A243F36-90D2-4279-8B26-0DDF1BB954B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9A931FDE-8D9B-43B1-9C3F-463C2774713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6160543-CA52-4975-9725-B93DEADAB03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63" name="楕円 662">
          <a:extLst>
            <a:ext uri="{FF2B5EF4-FFF2-40B4-BE49-F238E27FC236}">
              <a16:creationId xmlns:a16="http://schemas.microsoft.com/office/drawing/2014/main" id="{9D73EE4E-34E9-4F1D-BDD0-0347E9512BBD}"/>
            </a:ext>
          </a:extLst>
        </xdr:cNvPr>
        <xdr:cNvSpPr/>
      </xdr:nvSpPr>
      <xdr:spPr>
        <a:xfrm>
          <a:off x="14325600" y="1380399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80390</xdr:rowOff>
    </xdr:from>
    <xdr:ext cx="405111" cy="259045"/>
    <xdr:sp macro="" textlink="">
      <xdr:nvSpPr>
        <xdr:cNvPr id="664" name="【児童館】&#10;有形固定資産減価償却率該当値テキスト">
          <a:extLst>
            <a:ext uri="{FF2B5EF4-FFF2-40B4-BE49-F238E27FC236}">
              <a16:creationId xmlns:a16="http://schemas.microsoft.com/office/drawing/2014/main" id="{8D10CDC4-58BD-4357-95E6-1E48C9B55805}"/>
            </a:ext>
          </a:extLst>
        </xdr:cNvPr>
        <xdr:cNvSpPr txBox="1"/>
      </xdr:nvSpPr>
      <xdr:spPr>
        <a:xfrm>
          <a:off x="14414500" y="1365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103232</xdr:rowOff>
    </xdr:from>
    <xdr:to>
      <xdr:col>81</xdr:col>
      <xdr:colOff>101600</xdr:colOff>
      <xdr:row>83</xdr:row>
      <xdr:rowOff>33382</xdr:rowOff>
    </xdr:to>
    <xdr:sp macro="" textlink="">
      <xdr:nvSpPr>
        <xdr:cNvPr id="665" name="楕円 664">
          <a:extLst>
            <a:ext uri="{FF2B5EF4-FFF2-40B4-BE49-F238E27FC236}">
              <a16:creationId xmlns:a16="http://schemas.microsoft.com/office/drawing/2014/main" id="{3A80004B-722D-4E05-97D7-573BC3DAE8A2}"/>
            </a:ext>
          </a:extLst>
        </xdr:cNvPr>
        <xdr:cNvSpPr/>
      </xdr:nvSpPr>
      <xdr:spPr>
        <a:xfrm>
          <a:off x="13578840" y="138497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108313</xdr:rowOff>
    </xdr:from>
    <xdr:to>
      <xdr:col>85</xdr:col>
      <xdr:colOff>127000</xdr:colOff>
      <xdr:row>82</xdr:row>
      <xdr:rowOff>154032</xdr:rowOff>
    </xdr:to>
    <xdr:cxnSp macro="">
      <xdr:nvCxnSpPr>
        <xdr:cNvPr id="666" name="直線コネクタ 665">
          <a:extLst>
            <a:ext uri="{FF2B5EF4-FFF2-40B4-BE49-F238E27FC236}">
              <a16:creationId xmlns:a16="http://schemas.microsoft.com/office/drawing/2014/main" id="{7B49DC48-34C2-4A9D-9A8C-264FEA4E1AB8}"/>
            </a:ext>
          </a:extLst>
        </xdr:cNvPr>
        <xdr:cNvCxnSpPr/>
      </xdr:nvCxnSpPr>
      <xdr:spPr>
        <a:xfrm flipV="1">
          <a:off x="13629640" y="13854793"/>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67" name="楕円 666">
          <a:extLst>
            <a:ext uri="{FF2B5EF4-FFF2-40B4-BE49-F238E27FC236}">
              <a16:creationId xmlns:a16="http://schemas.microsoft.com/office/drawing/2014/main" id="{C8CCC4E8-9936-4BA4-9460-7D6264539F93}"/>
            </a:ext>
          </a:extLst>
        </xdr:cNvPr>
        <xdr:cNvSpPr/>
      </xdr:nvSpPr>
      <xdr:spPr>
        <a:xfrm>
          <a:off x="1280414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129539</xdr:rowOff>
    </xdr:to>
    <xdr:cxnSp macro="">
      <xdr:nvCxnSpPr>
        <xdr:cNvPr id="668" name="直線コネクタ 667">
          <a:extLst>
            <a:ext uri="{FF2B5EF4-FFF2-40B4-BE49-F238E27FC236}">
              <a16:creationId xmlns:a16="http://schemas.microsoft.com/office/drawing/2014/main" id="{B802F8ED-F0C4-46E4-A541-C674825220E0}"/>
            </a:ext>
          </a:extLst>
        </xdr:cNvPr>
        <xdr:cNvCxnSpPr/>
      </xdr:nvCxnSpPr>
      <xdr:spPr>
        <a:xfrm flipV="1">
          <a:off x="12854940" y="13900512"/>
          <a:ext cx="77470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130992</xdr:rowOff>
    </xdr:from>
    <xdr:to>
      <xdr:col>72</xdr:col>
      <xdr:colOff>38100</xdr:colOff>
      <xdr:row>84</xdr:row>
      <xdr:rowOff>61142</xdr:rowOff>
    </xdr:to>
    <xdr:sp macro="" textlink="">
      <xdr:nvSpPr>
        <xdr:cNvPr id="669" name="楕円 668">
          <a:extLst>
            <a:ext uri="{FF2B5EF4-FFF2-40B4-BE49-F238E27FC236}">
              <a16:creationId xmlns:a16="http://schemas.microsoft.com/office/drawing/2014/main" id="{60213FBC-D43B-4C99-A74A-941348469D99}"/>
            </a:ext>
          </a:extLst>
        </xdr:cNvPr>
        <xdr:cNvSpPr/>
      </xdr:nvSpPr>
      <xdr:spPr>
        <a:xfrm>
          <a:off x="12029440" y="14045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129539</xdr:rowOff>
    </xdr:from>
    <xdr:to>
      <xdr:col>76</xdr:col>
      <xdr:colOff>114300</xdr:colOff>
      <xdr:row>84</xdr:row>
      <xdr:rowOff>10342</xdr:rowOff>
    </xdr:to>
    <xdr:cxnSp macro="">
      <xdr:nvCxnSpPr>
        <xdr:cNvPr id="670" name="直線コネクタ 669">
          <a:extLst>
            <a:ext uri="{FF2B5EF4-FFF2-40B4-BE49-F238E27FC236}">
              <a16:creationId xmlns:a16="http://schemas.microsoft.com/office/drawing/2014/main" id="{A8876ED3-B929-41C2-8125-368C690D3056}"/>
            </a:ext>
          </a:extLst>
        </xdr:cNvPr>
        <xdr:cNvCxnSpPr/>
      </xdr:nvCxnSpPr>
      <xdr:spPr>
        <a:xfrm flipV="1">
          <a:off x="12072620" y="14043659"/>
          <a:ext cx="782320" cy="4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121194</xdr:rowOff>
    </xdr:from>
    <xdr:to>
      <xdr:col>67</xdr:col>
      <xdr:colOff>101600</xdr:colOff>
      <xdr:row>84</xdr:row>
      <xdr:rowOff>51344</xdr:rowOff>
    </xdr:to>
    <xdr:sp macro="" textlink="">
      <xdr:nvSpPr>
        <xdr:cNvPr id="671" name="楕円 670">
          <a:extLst>
            <a:ext uri="{FF2B5EF4-FFF2-40B4-BE49-F238E27FC236}">
              <a16:creationId xmlns:a16="http://schemas.microsoft.com/office/drawing/2014/main" id="{1888C1B4-959D-45BB-B839-8E57A2F79A17}"/>
            </a:ext>
          </a:extLst>
        </xdr:cNvPr>
        <xdr:cNvSpPr/>
      </xdr:nvSpPr>
      <xdr:spPr>
        <a:xfrm>
          <a:off x="11231880" y="1403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xdr:rowOff>
    </xdr:from>
    <xdr:to>
      <xdr:col>71</xdr:col>
      <xdr:colOff>177800</xdr:colOff>
      <xdr:row>84</xdr:row>
      <xdr:rowOff>10342</xdr:rowOff>
    </xdr:to>
    <xdr:cxnSp macro="">
      <xdr:nvCxnSpPr>
        <xdr:cNvPr id="672" name="直線コネクタ 671">
          <a:extLst>
            <a:ext uri="{FF2B5EF4-FFF2-40B4-BE49-F238E27FC236}">
              <a16:creationId xmlns:a16="http://schemas.microsoft.com/office/drawing/2014/main" id="{62EB3A1A-AAF1-4418-BF25-14266E9AC4F6}"/>
            </a:ext>
          </a:extLst>
        </xdr:cNvPr>
        <xdr:cNvCxnSpPr/>
      </xdr:nvCxnSpPr>
      <xdr:spPr>
        <a:xfrm>
          <a:off x="11282680" y="14082304"/>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3" name="n_1aveValue【児童館】&#10;有形固定資産減価償却率">
          <a:extLst>
            <a:ext uri="{FF2B5EF4-FFF2-40B4-BE49-F238E27FC236}">
              <a16:creationId xmlns:a16="http://schemas.microsoft.com/office/drawing/2014/main" id="{A0074454-94A2-4501-B87C-BE6D7ECB6EFE}"/>
            </a:ext>
          </a:extLst>
        </xdr:cNvPr>
        <xdr:cNvSpPr txBox="1"/>
      </xdr:nvSpPr>
      <xdr:spPr>
        <a:xfrm>
          <a:off x="13437244" y="1361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74" name="n_2aveValue【児童館】&#10;有形固定資産減価償却率">
          <a:extLst>
            <a:ext uri="{FF2B5EF4-FFF2-40B4-BE49-F238E27FC236}">
              <a16:creationId xmlns:a16="http://schemas.microsoft.com/office/drawing/2014/main" id="{F3BC46F9-DC05-4040-BB7D-BEBEB7755DD9}"/>
            </a:ext>
          </a:extLst>
        </xdr:cNvPr>
        <xdr:cNvSpPr txBox="1"/>
      </xdr:nvSpPr>
      <xdr:spPr>
        <a:xfrm>
          <a:off x="1267524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675" name="n_3aveValue【児童館】&#10;有形固定資産減価償却率">
          <a:extLst>
            <a:ext uri="{FF2B5EF4-FFF2-40B4-BE49-F238E27FC236}">
              <a16:creationId xmlns:a16="http://schemas.microsoft.com/office/drawing/2014/main" id="{B40C2C6D-3681-467C-8EC7-7008B0882339}"/>
            </a:ext>
          </a:extLst>
        </xdr:cNvPr>
        <xdr:cNvSpPr txBox="1"/>
      </xdr:nvSpPr>
      <xdr:spPr>
        <a:xfrm>
          <a:off x="119005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676" name="n_4aveValue【児童館】&#10;有形固定資産減価償却率">
          <a:extLst>
            <a:ext uri="{FF2B5EF4-FFF2-40B4-BE49-F238E27FC236}">
              <a16:creationId xmlns:a16="http://schemas.microsoft.com/office/drawing/2014/main" id="{D829D3BA-E378-4E5F-8486-304A9B68B713}"/>
            </a:ext>
          </a:extLst>
        </xdr:cNvPr>
        <xdr:cNvSpPr txBox="1"/>
      </xdr:nvSpPr>
      <xdr:spPr>
        <a:xfrm>
          <a:off x="1110298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24509</xdr:rowOff>
    </xdr:from>
    <xdr:ext cx="405111" cy="259045"/>
    <xdr:sp macro="" textlink="">
      <xdr:nvSpPr>
        <xdr:cNvPr id="677" name="n_1mainValue【児童館】&#10;有形固定資産減価償却率">
          <a:extLst>
            <a:ext uri="{FF2B5EF4-FFF2-40B4-BE49-F238E27FC236}">
              <a16:creationId xmlns:a16="http://schemas.microsoft.com/office/drawing/2014/main" id="{31181C98-4E3C-4B6A-82CE-B93CD0DBA882}"/>
            </a:ext>
          </a:extLst>
        </xdr:cNvPr>
        <xdr:cNvSpPr txBox="1"/>
      </xdr:nvSpPr>
      <xdr:spPr>
        <a:xfrm>
          <a:off x="1343724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78" name="n_2mainValue【児童館】&#10;有形固定資産減価償却率">
          <a:extLst>
            <a:ext uri="{FF2B5EF4-FFF2-40B4-BE49-F238E27FC236}">
              <a16:creationId xmlns:a16="http://schemas.microsoft.com/office/drawing/2014/main" id="{E1F5EFDE-63BC-4FF5-B175-DC08B18197F7}"/>
            </a:ext>
          </a:extLst>
        </xdr:cNvPr>
        <xdr:cNvSpPr txBox="1"/>
      </xdr:nvSpPr>
      <xdr:spPr>
        <a:xfrm>
          <a:off x="12675244"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52269</xdr:rowOff>
    </xdr:from>
    <xdr:ext cx="405111" cy="259045"/>
    <xdr:sp macro="" textlink="">
      <xdr:nvSpPr>
        <xdr:cNvPr id="679" name="n_3mainValue【児童館】&#10;有形固定資産減価償却率">
          <a:extLst>
            <a:ext uri="{FF2B5EF4-FFF2-40B4-BE49-F238E27FC236}">
              <a16:creationId xmlns:a16="http://schemas.microsoft.com/office/drawing/2014/main" id="{9EB33431-EEFC-4157-AF7A-EAF1F16D46B5}"/>
            </a:ext>
          </a:extLst>
        </xdr:cNvPr>
        <xdr:cNvSpPr txBox="1"/>
      </xdr:nvSpPr>
      <xdr:spPr>
        <a:xfrm>
          <a:off x="11900544" y="1413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80" name="n_4mainValue【児童館】&#10;有形固定資産減価償却率">
          <a:extLst>
            <a:ext uri="{FF2B5EF4-FFF2-40B4-BE49-F238E27FC236}">
              <a16:creationId xmlns:a16="http://schemas.microsoft.com/office/drawing/2014/main" id="{0AD3C8DA-F99D-4F56-A5DA-1EA290D54D6C}"/>
            </a:ext>
          </a:extLst>
        </xdr:cNvPr>
        <xdr:cNvSpPr txBox="1"/>
      </xdr:nvSpPr>
      <xdr:spPr>
        <a:xfrm>
          <a:off x="1110298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B04B725C-0D73-4579-BCDC-93442725C5A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B3AFA59E-7846-4FB5-B8E9-D1A548DAD1E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79665121-ECAC-420B-A41A-6FCE7E28FFB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29264CFF-AA5A-4CE3-9741-44DEC8A0F0D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EB49405C-EAE5-4C5C-A4CC-AF9A3B629F8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3C6DE0FF-8184-430B-8C1B-0A39FC6715F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1A1E44F0-62F0-419F-BDC7-CCF5B76D0C5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403169B4-0DF2-4546-BE1E-989B8F829909}"/>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F02EBCE6-8D0F-47FE-8F7F-78A12DB4CB71}"/>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D272CD9-8D90-4A78-84F5-BC0F178A42D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3E9A00D8-DB04-4EFF-8459-A73A5CE0B146}"/>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976368A0-F9BD-4653-9A23-C384A2FF8B3A}"/>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4C672DA8-8AF8-4913-BBA8-2C9CE531C6D8}"/>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BB19452C-D391-4170-9AFA-FB133E26B0C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5B134FD8-D6B1-4D7C-BEE4-1789984646C5}"/>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432A5B74-A7B0-442A-973B-BA3CD8DFD35C}"/>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5ABD51DB-7A05-4AF8-9A12-129D2101AFC5}"/>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68F2E37C-708E-426A-8596-1C5DBACFF50A}"/>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953E96B7-0BF3-49FD-8561-AF6CAA90B2B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51CE4A57-DBAC-48EB-A108-F2D8ABAE044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79B41DAB-99D8-4D19-BF02-2369C2839B8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EB85612A-87EA-4C30-83BD-D3CECE9D21E2}"/>
            </a:ext>
          </a:extLst>
        </xdr:cNvPr>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2B7BE0C5-C9E4-4647-82C4-B8A1D6416E89}"/>
            </a:ext>
          </a:extLst>
        </xdr:cNvPr>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7B326618-F322-4CAD-828A-5629B2226F35}"/>
            </a:ext>
          </a:extLst>
        </xdr:cNvPr>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BF598EA3-76FB-4716-B175-CC0EBF5CE333}"/>
            </a:ext>
          </a:extLst>
        </xdr:cNvPr>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DC1927D8-BA10-497B-80DC-D902CC757431}"/>
            </a:ext>
          </a:extLst>
        </xdr:cNvPr>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a:extLst>
            <a:ext uri="{FF2B5EF4-FFF2-40B4-BE49-F238E27FC236}">
              <a16:creationId xmlns:a16="http://schemas.microsoft.com/office/drawing/2014/main" id="{FBEC02CC-837A-4AE9-BE65-00B08EEC4FEB}"/>
            </a:ext>
          </a:extLst>
        </xdr:cNvPr>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830F9967-7846-4B86-ADCC-893610A1F58D}"/>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9" name="フローチャート: 判断 708">
          <a:extLst>
            <a:ext uri="{FF2B5EF4-FFF2-40B4-BE49-F238E27FC236}">
              <a16:creationId xmlns:a16="http://schemas.microsoft.com/office/drawing/2014/main" id="{9D2BB587-4C4F-4325-8622-B29A30C562A2}"/>
            </a:ext>
          </a:extLst>
        </xdr:cNvPr>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10" name="フローチャート: 判断 709">
          <a:extLst>
            <a:ext uri="{FF2B5EF4-FFF2-40B4-BE49-F238E27FC236}">
              <a16:creationId xmlns:a16="http://schemas.microsoft.com/office/drawing/2014/main" id="{A294D955-219B-4D2D-B818-1F4D5156D63E}"/>
            </a:ext>
          </a:extLst>
        </xdr:cNvPr>
        <xdr:cNvSpPr/>
      </xdr:nvSpPr>
      <xdr:spPr>
        <a:xfrm>
          <a:off x="179374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11" name="フローチャート: 判断 710">
          <a:extLst>
            <a:ext uri="{FF2B5EF4-FFF2-40B4-BE49-F238E27FC236}">
              <a16:creationId xmlns:a16="http://schemas.microsoft.com/office/drawing/2014/main" id="{BF7B5147-1EEA-497A-95F6-60EF4028D083}"/>
            </a:ext>
          </a:extLst>
        </xdr:cNvPr>
        <xdr:cNvSpPr/>
      </xdr:nvSpPr>
      <xdr:spPr>
        <a:xfrm>
          <a:off x="171627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id="{E1637513-59A4-4E47-87B0-84C85AF1BFB3}"/>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7C9BF936-0FED-458D-90C7-8F7663F1FC5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4050A58F-001F-49F2-AAEC-1B093BB18C5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1AFDF87-6CB0-400F-A937-BD4BB6863E4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577A58B-987B-4049-A882-B49A9FA81AB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F8320DE-D37D-4C8E-B55D-9DAA29AEE14F}"/>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18" name="楕円 717">
          <a:extLst>
            <a:ext uri="{FF2B5EF4-FFF2-40B4-BE49-F238E27FC236}">
              <a16:creationId xmlns:a16="http://schemas.microsoft.com/office/drawing/2014/main" id="{C5D2D6A1-44FF-4943-9B9F-1F8429AE79B3}"/>
            </a:ext>
          </a:extLst>
        </xdr:cNvPr>
        <xdr:cNvSpPr/>
      </xdr:nvSpPr>
      <xdr:spPr>
        <a:xfrm>
          <a:off x="19458940" y="13825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19" name="【児童館】&#10;一人当たり面積該当値テキスト">
          <a:extLst>
            <a:ext uri="{FF2B5EF4-FFF2-40B4-BE49-F238E27FC236}">
              <a16:creationId xmlns:a16="http://schemas.microsoft.com/office/drawing/2014/main" id="{5DA62D39-D9D1-4647-A7BE-BA79EE965F49}"/>
            </a:ext>
          </a:extLst>
        </xdr:cNvPr>
        <xdr:cNvSpPr txBox="1"/>
      </xdr:nvSpPr>
      <xdr:spPr>
        <a:xfrm>
          <a:off x="19547840" y="136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720" name="楕円 719">
          <a:extLst>
            <a:ext uri="{FF2B5EF4-FFF2-40B4-BE49-F238E27FC236}">
              <a16:creationId xmlns:a16="http://schemas.microsoft.com/office/drawing/2014/main" id="{873F889E-798B-4225-BE60-4D7A2CDEF155}"/>
            </a:ext>
          </a:extLst>
        </xdr:cNvPr>
        <xdr:cNvSpPr/>
      </xdr:nvSpPr>
      <xdr:spPr>
        <a:xfrm>
          <a:off x="18735040" y="138252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129539</xdr:rowOff>
    </xdr:to>
    <xdr:cxnSp macro="">
      <xdr:nvCxnSpPr>
        <xdr:cNvPr id="721" name="直線コネクタ 720">
          <a:extLst>
            <a:ext uri="{FF2B5EF4-FFF2-40B4-BE49-F238E27FC236}">
              <a16:creationId xmlns:a16="http://schemas.microsoft.com/office/drawing/2014/main" id="{8698BBE7-DA6C-4E78-8FC4-92BAB2EA6A42}"/>
            </a:ext>
          </a:extLst>
        </xdr:cNvPr>
        <xdr:cNvCxnSpPr/>
      </xdr:nvCxnSpPr>
      <xdr:spPr>
        <a:xfrm>
          <a:off x="18778220" y="1387601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22" name="楕円 721">
          <a:extLst>
            <a:ext uri="{FF2B5EF4-FFF2-40B4-BE49-F238E27FC236}">
              <a16:creationId xmlns:a16="http://schemas.microsoft.com/office/drawing/2014/main" id="{2BE9668C-975E-4188-9F76-C2319D4A6F30}"/>
            </a:ext>
          </a:extLst>
        </xdr:cNvPr>
        <xdr:cNvSpPr/>
      </xdr:nvSpPr>
      <xdr:spPr>
        <a:xfrm>
          <a:off x="1793748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82</xdr:row>
      <xdr:rowOff>152400</xdr:rowOff>
    </xdr:to>
    <xdr:cxnSp macro="">
      <xdr:nvCxnSpPr>
        <xdr:cNvPr id="723" name="直線コネクタ 722">
          <a:extLst>
            <a:ext uri="{FF2B5EF4-FFF2-40B4-BE49-F238E27FC236}">
              <a16:creationId xmlns:a16="http://schemas.microsoft.com/office/drawing/2014/main" id="{2F3BADAC-FF48-4BE4-B86D-1143142A58F3}"/>
            </a:ext>
          </a:extLst>
        </xdr:cNvPr>
        <xdr:cNvCxnSpPr/>
      </xdr:nvCxnSpPr>
      <xdr:spPr>
        <a:xfrm flipV="1">
          <a:off x="17988280" y="1387601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24" name="楕円 723">
          <a:extLst>
            <a:ext uri="{FF2B5EF4-FFF2-40B4-BE49-F238E27FC236}">
              <a16:creationId xmlns:a16="http://schemas.microsoft.com/office/drawing/2014/main" id="{A59C687E-F81C-43CE-A2A4-D585EB0B4754}"/>
            </a:ext>
          </a:extLst>
        </xdr:cNvPr>
        <xdr:cNvSpPr/>
      </xdr:nvSpPr>
      <xdr:spPr>
        <a:xfrm>
          <a:off x="1716278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3811</xdr:rowOff>
    </xdr:to>
    <xdr:cxnSp macro="">
      <xdr:nvCxnSpPr>
        <xdr:cNvPr id="725" name="直線コネクタ 724">
          <a:extLst>
            <a:ext uri="{FF2B5EF4-FFF2-40B4-BE49-F238E27FC236}">
              <a16:creationId xmlns:a16="http://schemas.microsoft.com/office/drawing/2014/main" id="{A61162E2-C16A-475B-B1D0-62DA3345583B}"/>
            </a:ext>
          </a:extLst>
        </xdr:cNvPr>
        <xdr:cNvCxnSpPr/>
      </xdr:nvCxnSpPr>
      <xdr:spPr>
        <a:xfrm flipV="1">
          <a:off x="17213580" y="13898880"/>
          <a:ext cx="77470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26" name="楕円 725">
          <a:extLst>
            <a:ext uri="{FF2B5EF4-FFF2-40B4-BE49-F238E27FC236}">
              <a16:creationId xmlns:a16="http://schemas.microsoft.com/office/drawing/2014/main" id="{3109461C-C896-42B5-9A7D-918EF2201843}"/>
            </a:ext>
          </a:extLst>
        </xdr:cNvPr>
        <xdr:cNvSpPr/>
      </xdr:nvSpPr>
      <xdr:spPr>
        <a:xfrm>
          <a:off x="16388080" y="138709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3811</xdr:rowOff>
    </xdr:from>
    <xdr:to>
      <xdr:col>102</xdr:col>
      <xdr:colOff>114300</xdr:colOff>
      <xdr:row>83</xdr:row>
      <xdr:rowOff>3811</xdr:rowOff>
    </xdr:to>
    <xdr:cxnSp macro="">
      <xdr:nvCxnSpPr>
        <xdr:cNvPr id="727" name="直線コネクタ 726">
          <a:extLst>
            <a:ext uri="{FF2B5EF4-FFF2-40B4-BE49-F238E27FC236}">
              <a16:creationId xmlns:a16="http://schemas.microsoft.com/office/drawing/2014/main" id="{37F2F751-AAE4-4456-9F5C-DF0A5C5055A4}"/>
            </a:ext>
          </a:extLst>
        </xdr:cNvPr>
        <xdr:cNvCxnSpPr/>
      </xdr:nvCxnSpPr>
      <xdr:spPr>
        <a:xfrm>
          <a:off x="16431260" y="1391793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8" name="n_1aveValue【児童館】&#10;一人当たり面積">
          <a:extLst>
            <a:ext uri="{FF2B5EF4-FFF2-40B4-BE49-F238E27FC236}">
              <a16:creationId xmlns:a16="http://schemas.microsoft.com/office/drawing/2014/main" id="{021C9BA7-0E33-4A7A-9A76-B2C0364F8E99}"/>
            </a:ext>
          </a:extLst>
        </xdr:cNvPr>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29" name="n_2aveValue【児童館】&#10;一人当たり面積">
          <a:extLst>
            <a:ext uri="{FF2B5EF4-FFF2-40B4-BE49-F238E27FC236}">
              <a16:creationId xmlns:a16="http://schemas.microsoft.com/office/drawing/2014/main" id="{F652A9C1-572B-4684-8C57-970FC1EF4567}"/>
            </a:ext>
          </a:extLst>
        </xdr:cNvPr>
        <xdr:cNvSpPr txBox="1"/>
      </xdr:nvSpPr>
      <xdr:spPr>
        <a:xfrm>
          <a:off x="1777626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730" name="n_3aveValue【児童館】&#10;一人当たり面積">
          <a:extLst>
            <a:ext uri="{FF2B5EF4-FFF2-40B4-BE49-F238E27FC236}">
              <a16:creationId xmlns:a16="http://schemas.microsoft.com/office/drawing/2014/main" id="{D9F1B62E-C1C4-443B-9868-CAC3FC6D6076}"/>
            </a:ext>
          </a:extLst>
        </xdr:cNvPr>
        <xdr:cNvSpPr txBox="1"/>
      </xdr:nvSpPr>
      <xdr:spPr>
        <a:xfrm>
          <a:off x="1700156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a:extLst>
            <a:ext uri="{FF2B5EF4-FFF2-40B4-BE49-F238E27FC236}">
              <a16:creationId xmlns:a16="http://schemas.microsoft.com/office/drawing/2014/main" id="{BC13ECDE-2DD9-4B8E-9AC0-769B588DB4A1}"/>
            </a:ext>
          </a:extLst>
        </xdr:cNvPr>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732" name="n_1mainValue【児童館】&#10;一人当たり面積">
          <a:extLst>
            <a:ext uri="{FF2B5EF4-FFF2-40B4-BE49-F238E27FC236}">
              <a16:creationId xmlns:a16="http://schemas.microsoft.com/office/drawing/2014/main" id="{05CE7CB0-7C4F-4B25-A861-4214CDF9DAD7}"/>
            </a:ext>
          </a:extLst>
        </xdr:cNvPr>
        <xdr:cNvSpPr txBox="1"/>
      </xdr:nvSpPr>
      <xdr:spPr>
        <a:xfrm>
          <a:off x="18561127" y="136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3" name="n_2mainValue【児童館】&#10;一人当たり面積">
          <a:extLst>
            <a:ext uri="{FF2B5EF4-FFF2-40B4-BE49-F238E27FC236}">
              <a16:creationId xmlns:a16="http://schemas.microsoft.com/office/drawing/2014/main" id="{72588F72-D557-41C2-9440-C33EBA0EA7AA}"/>
            </a:ext>
          </a:extLst>
        </xdr:cNvPr>
        <xdr:cNvSpPr txBox="1"/>
      </xdr:nvSpPr>
      <xdr:spPr>
        <a:xfrm>
          <a:off x="177762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34" name="n_3mainValue【児童館】&#10;一人当たり面積">
          <a:extLst>
            <a:ext uri="{FF2B5EF4-FFF2-40B4-BE49-F238E27FC236}">
              <a16:creationId xmlns:a16="http://schemas.microsoft.com/office/drawing/2014/main" id="{37D22071-93CB-4CE7-BE78-C83FF097D39B}"/>
            </a:ext>
          </a:extLst>
        </xdr:cNvPr>
        <xdr:cNvSpPr txBox="1"/>
      </xdr:nvSpPr>
      <xdr:spPr>
        <a:xfrm>
          <a:off x="1700156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35" name="n_4mainValue【児童館】&#10;一人当たり面積">
          <a:extLst>
            <a:ext uri="{FF2B5EF4-FFF2-40B4-BE49-F238E27FC236}">
              <a16:creationId xmlns:a16="http://schemas.microsoft.com/office/drawing/2014/main" id="{342AD1B2-C17C-496C-BBA9-CB39FBD2580F}"/>
            </a:ext>
          </a:extLst>
        </xdr:cNvPr>
        <xdr:cNvSpPr txBox="1"/>
      </xdr:nvSpPr>
      <xdr:spPr>
        <a:xfrm>
          <a:off x="1622686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B8C13C81-A656-4F11-A948-7648F2D158C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1497466C-F0F7-4C96-A933-943688D7262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34961FC7-FEB6-4987-8B9A-4093B21114D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8531976F-AEF6-4669-8E37-C734B9F0119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B506F013-3416-485F-B766-583B71CE163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8D5B8530-AE88-4FF0-92EA-CA71D08C212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83898FEA-5342-48E0-8DD4-B166B0FF196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59C8A2F1-CA79-4A16-95A9-FC38EBD2E9C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ABE64B85-27BA-4FEB-ABB3-93D75DBA0DF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CAFDE0F3-8B01-44BE-97E3-FEA0399BA93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D0DB6956-7E0C-4BAB-8EC1-683F82EF5F3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435BA3DA-96EF-4646-A274-7B9330848D13}"/>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C0D0B11D-8B44-4C96-971E-7E2FB5D4876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213E50BB-5C3B-41E6-B237-953744FC6224}"/>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BBDDD449-B162-4BA1-8D26-B7CDA007880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369B2DC7-27F9-4439-9F89-DDEB9AC9A34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46FBBB6F-9C1B-49C8-8F92-10823F136EAE}"/>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46F0586C-2736-4405-81B0-F55D26766F7C}"/>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99D2846D-681A-4D1D-8446-73796668B5A9}"/>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B320DFD8-5957-42FE-8BAE-95CDD0B6024A}"/>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7C775C3E-6595-40B2-A672-EC212B13A2F3}"/>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E2588F4-A212-47E6-8650-D525D5A3BD5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8F547FAF-5B08-4BF4-803F-5E0707ED3B0C}"/>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1AF834F-74D3-4B80-B2B8-352380B21AB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DDF40C53-BEEA-4F5A-B971-10855F0F7EC0}"/>
            </a:ext>
          </a:extLst>
        </xdr:cNvPr>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C3AC0E15-CDC1-48C3-B17D-9DBDC4143A27}"/>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F75874DF-C93A-4D80-BB11-75169D14F6EA}"/>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9F0C7B48-1617-4017-942E-AF6FC685B686}"/>
            </a:ext>
          </a:extLst>
        </xdr:cNvPr>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4BC1F683-3363-426C-880E-2F2C6139967B}"/>
            </a:ext>
          </a:extLst>
        </xdr:cNvPr>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65" name="【公民館】&#10;有形固定資産減価償却率平均値テキスト">
          <a:extLst>
            <a:ext uri="{FF2B5EF4-FFF2-40B4-BE49-F238E27FC236}">
              <a16:creationId xmlns:a16="http://schemas.microsoft.com/office/drawing/2014/main" id="{80CDC629-A4AB-485F-8EE5-F5203FBDD47A}"/>
            </a:ext>
          </a:extLst>
        </xdr:cNvPr>
        <xdr:cNvSpPr txBox="1"/>
      </xdr:nvSpPr>
      <xdr:spPr>
        <a:xfrm>
          <a:off x="14414500" y="1738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DF88B1D9-5D02-4727-8774-FE8B37E7E72B}"/>
            </a:ext>
          </a:extLst>
        </xdr:cNvPr>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767" name="フローチャート: 判断 766">
          <a:extLst>
            <a:ext uri="{FF2B5EF4-FFF2-40B4-BE49-F238E27FC236}">
              <a16:creationId xmlns:a16="http://schemas.microsoft.com/office/drawing/2014/main" id="{A8D6BE1B-511D-48FD-9C48-7412DCC79FFA}"/>
            </a:ext>
          </a:extLst>
        </xdr:cNvPr>
        <xdr:cNvSpPr/>
      </xdr:nvSpPr>
      <xdr:spPr>
        <a:xfrm>
          <a:off x="13578840"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768" name="フローチャート: 判断 767">
          <a:extLst>
            <a:ext uri="{FF2B5EF4-FFF2-40B4-BE49-F238E27FC236}">
              <a16:creationId xmlns:a16="http://schemas.microsoft.com/office/drawing/2014/main" id="{B4DDC818-296B-41AD-8732-3C4DA6DF839F}"/>
            </a:ext>
          </a:extLst>
        </xdr:cNvPr>
        <xdr:cNvSpPr/>
      </xdr:nvSpPr>
      <xdr:spPr>
        <a:xfrm>
          <a:off x="1280414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69" name="フローチャート: 判断 768">
          <a:extLst>
            <a:ext uri="{FF2B5EF4-FFF2-40B4-BE49-F238E27FC236}">
              <a16:creationId xmlns:a16="http://schemas.microsoft.com/office/drawing/2014/main" id="{97ADE4FF-C633-4A70-9C9A-DC7C030AABC4}"/>
            </a:ext>
          </a:extLst>
        </xdr:cNvPr>
        <xdr:cNvSpPr/>
      </xdr:nvSpPr>
      <xdr:spPr>
        <a:xfrm>
          <a:off x="12029440" y="17292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770" name="フローチャート: 判断 769">
          <a:extLst>
            <a:ext uri="{FF2B5EF4-FFF2-40B4-BE49-F238E27FC236}">
              <a16:creationId xmlns:a16="http://schemas.microsoft.com/office/drawing/2014/main" id="{F406C382-C463-488E-A677-F84E50764839}"/>
            </a:ext>
          </a:extLst>
        </xdr:cNvPr>
        <xdr:cNvSpPr/>
      </xdr:nvSpPr>
      <xdr:spPr>
        <a:xfrm>
          <a:off x="1123188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5CFA0E5-0D56-4565-9E86-BDC0C871615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7DCFEE2-ABFF-438C-AE1A-E16C759C985E}"/>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42EDCC6-7D46-4B7F-B8CE-75C34F5BD5B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168F891-A6EB-41BF-B2C6-E07B29003BE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79A7366-6709-4969-90A5-45126A4456D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153036</xdr:rowOff>
    </xdr:from>
    <xdr:to>
      <xdr:col>85</xdr:col>
      <xdr:colOff>177800</xdr:colOff>
      <xdr:row>102</xdr:row>
      <xdr:rowOff>83186</xdr:rowOff>
    </xdr:to>
    <xdr:sp macro="" textlink="">
      <xdr:nvSpPr>
        <xdr:cNvPr id="776" name="楕円 775">
          <a:extLst>
            <a:ext uri="{FF2B5EF4-FFF2-40B4-BE49-F238E27FC236}">
              <a16:creationId xmlns:a16="http://schemas.microsoft.com/office/drawing/2014/main" id="{2F574F39-4EC7-4524-85E4-986639619072}"/>
            </a:ext>
          </a:extLst>
        </xdr:cNvPr>
        <xdr:cNvSpPr/>
      </xdr:nvSpPr>
      <xdr:spPr>
        <a:xfrm>
          <a:off x="14325600" y="170846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4463</xdr:rowOff>
    </xdr:from>
    <xdr:ext cx="405111" cy="259045"/>
    <xdr:sp macro="" textlink="">
      <xdr:nvSpPr>
        <xdr:cNvPr id="777" name="【公民館】&#10;有形固定資産減価償却率該当値テキスト">
          <a:extLst>
            <a:ext uri="{FF2B5EF4-FFF2-40B4-BE49-F238E27FC236}">
              <a16:creationId xmlns:a16="http://schemas.microsoft.com/office/drawing/2014/main" id="{A9581885-04BC-42BE-A05B-4B5EA986A318}"/>
            </a:ext>
          </a:extLst>
        </xdr:cNvPr>
        <xdr:cNvSpPr txBox="1"/>
      </xdr:nvSpPr>
      <xdr:spPr>
        <a:xfrm>
          <a:off x="14414500" y="1693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113030</xdr:rowOff>
    </xdr:from>
    <xdr:to>
      <xdr:col>81</xdr:col>
      <xdr:colOff>101600</xdr:colOff>
      <xdr:row>102</xdr:row>
      <xdr:rowOff>43180</xdr:rowOff>
    </xdr:to>
    <xdr:sp macro="" textlink="">
      <xdr:nvSpPr>
        <xdr:cNvPr id="778" name="楕円 777">
          <a:extLst>
            <a:ext uri="{FF2B5EF4-FFF2-40B4-BE49-F238E27FC236}">
              <a16:creationId xmlns:a16="http://schemas.microsoft.com/office/drawing/2014/main" id="{093A8C5D-F5EB-46A5-AEEF-42C47690DE62}"/>
            </a:ext>
          </a:extLst>
        </xdr:cNvPr>
        <xdr:cNvSpPr/>
      </xdr:nvSpPr>
      <xdr:spPr>
        <a:xfrm>
          <a:off x="13578840" y="1704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163830</xdr:rowOff>
    </xdr:from>
    <xdr:to>
      <xdr:col>85</xdr:col>
      <xdr:colOff>127000</xdr:colOff>
      <xdr:row>102</xdr:row>
      <xdr:rowOff>32386</xdr:rowOff>
    </xdr:to>
    <xdr:cxnSp macro="">
      <xdr:nvCxnSpPr>
        <xdr:cNvPr id="779" name="直線コネクタ 778">
          <a:extLst>
            <a:ext uri="{FF2B5EF4-FFF2-40B4-BE49-F238E27FC236}">
              <a16:creationId xmlns:a16="http://schemas.microsoft.com/office/drawing/2014/main" id="{43C4A736-237D-40FE-924E-AECAD4BFEB56}"/>
            </a:ext>
          </a:extLst>
        </xdr:cNvPr>
        <xdr:cNvCxnSpPr/>
      </xdr:nvCxnSpPr>
      <xdr:spPr>
        <a:xfrm>
          <a:off x="13629640" y="17095470"/>
          <a:ext cx="74676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67311</xdr:rowOff>
    </xdr:from>
    <xdr:to>
      <xdr:col>76</xdr:col>
      <xdr:colOff>165100</xdr:colOff>
      <xdr:row>101</xdr:row>
      <xdr:rowOff>168911</xdr:rowOff>
    </xdr:to>
    <xdr:sp macro="" textlink="">
      <xdr:nvSpPr>
        <xdr:cNvPr id="780" name="楕円 779">
          <a:extLst>
            <a:ext uri="{FF2B5EF4-FFF2-40B4-BE49-F238E27FC236}">
              <a16:creationId xmlns:a16="http://schemas.microsoft.com/office/drawing/2014/main" id="{61CD4B15-E6C6-4B38-9CAD-4CFE726CAD39}"/>
            </a:ext>
          </a:extLst>
        </xdr:cNvPr>
        <xdr:cNvSpPr/>
      </xdr:nvSpPr>
      <xdr:spPr>
        <a:xfrm>
          <a:off x="1280414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118111</xdr:rowOff>
    </xdr:from>
    <xdr:to>
      <xdr:col>81</xdr:col>
      <xdr:colOff>50800</xdr:colOff>
      <xdr:row>101</xdr:row>
      <xdr:rowOff>163830</xdr:rowOff>
    </xdr:to>
    <xdr:cxnSp macro="">
      <xdr:nvCxnSpPr>
        <xdr:cNvPr id="781" name="直線コネクタ 780">
          <a:extLst>
            <a:ext uri="{FF2B5EF4-FFF2-40B4-BE49-F238E27FC236}">
              <a16:creationId xmlns:a16="http://schemas.microsoft.com/office/drawing/2014/main" id="{D6BAB42F-9E7E-4D88-9589-BA4BCCE1F384}"/>
            </a:ext>
          </a:extLst>
        </xdr:cNvPr>
        <xdr:cNvCxnSpPr/>
      </xdr:nvCxnSpPr>
      <xdr:spPr>
        <a:xfrm>
          <a:off x="12854940" y="17049751"/>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61595</xdr:rowOff>
    </xdr:from>
    <xdr:to>
      <xdr:col>72</xdr:col>
      <xdr:colOff>38100</xdr:colOff>
      <xdr:row>101</xdr:row>
      <xdr:rowOff>163195</xdr:rowOff>
    </xdr:to>
    <xdr:sp macro="" textlink="">
      <xdr:nvSpPr>
        <xdr:cNvPr id="782" name="楕円 781">
          <a:extLst>
            <a:ext uri="{FF2B5EF4-FFF2-40B4-BE49-F238E27FC236}">
              <a16:creationId xmlns:a16="http://schemas.microsoft.com/office/drawing/2014/main" id="{BDBD360C-E5A0-4951-A16B-A92A06CCFA7B}"/>
            </a:ext>
          </a:extLst>
        </xdr:cNvPr>
        <xdr:cNvSpPr/>
      </xdr:nvSpPr>
      <xdr:spPr>
        <a:xfrm>
          <a:off x="12029440" y="169932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112395</xdr:rowOff>
    </xdr:from>
    <xdr:to>
      <xdr:col>76</xdr:col>
      <xdr:colOff>114300</xdr:colOff>
      <xdr:row>101</xdr:row>
      <xdr:rowOff>118111</xdr:rowOff>
    </xdr:to>
    <xdr:cxnSp macro="">
      <xdr:nvCxnSpPr>
        <xdr:cNvPr id="783" name="直線コネクタ 782">
          <a:extLst>
            <a:ext uri="{FF2B5EF4-FFF2-40B4-BE49-F238E27FC236}">
              <a16:creationId xmlns:a16="http://schemas.microsoft.com/office/drawing/2014/main" id="{A0364A52-7B3F-493A-AAEA-9886EE736261}"/>
            </a:ext>
          </a:extLst>
        </xdr:cNvPr>
        <xdr:cNvCxnSpPr/>
      </xdr:nvCxnSpPr>
      <xdr:spPr>
        <a:xfrm>
          <a:off x="12072620" y="1704403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86361</xdr:rowOff>
    </xdr:from>
    <xdr:to>
      <xdr:col>67</xdr:col>
      <xdr:colOff>101600</xdr:colOff>
      <xdr:row>102</xdr:row>
      <xdr:rowOff>16511</xdr:rowOff>
    </xdr:to>
    <xdr:sp macro="" textlink="">
      <xdr:nvSpPr>
        <xdr:cNvPr id="784" name="楕円 783">
          <a:extLst>
            <a:ext uri="{FF2B5EF4-FFF2-40B4-BE49-F238E27FC236}">
              <a16:creationId xmlns:a16="http://schemas.microsoft.com/office/drawing/2014/main" id="{098BAD91-AC7E-47A3-BADB-BA57E7E13C2F}"/>
            </a:ext>
          </a:extLst>
        </xdr:cNvPr>
        <xdr:cNvSpPr/>
      </xdr:nvSpPr>
      <xdr:spPr>
        <a:xfrm>
          <a:off x="11231880" y="17018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112395</xdr:rowOff>
    </xdr:from>
    <xdr:to>
      <xdr:col>71</xdr:col>
      <xdr:colOff>177800</xdr:colOff>
      <xdr:row>101</xdr:row>
      <xdr:rowOff>137161</xdr:rowOff>
    </xdr:to>
    <xdr:cxnSp macro="">
      <xdr:nvCxnSpPr>
        <xdr:cNvPr id="785" name="直線コネクタ 784">
          <a:extLst>
            <a:ext uri="{FF2B5EF4-FFF2-40B4-BE49-F238E27FC236}">
              <a16:creationId xmlns:a16="http://schemas.microsoft.com/office/drawing/2014/main" id="{EAF91AC1-CDCE-40E4-A735-E31DFF64129C}"/>
            </a:ext>
          </a:extLst>
        </xdr:cNvPr>
        <xdr:cNvCxnSpPr/>
      </xdr:nvCxnSpPr>
      <xdr:spPr>
        <a:xfrm flipV="1">
          <a:off x="11282680" y="17044035"/>
          <a:ext cx="78994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786" name="n_1aveValue【公民館】&#10;有形固定資産減価償却率">
          <a:extLst>
            <a:ext uri="{FF2B5EF4-FFF2-40B4-BE49-F238E27FC236}">
              <a16:creationId xmlns:a16="http://schemas.microsoft.com/office/drawing/2014/main" id="{5DCD18A1-945C-4803-A7CB-42C856679400}"/>
            </a:ext>
          </a:extLst>
        </xdr:cNvPr>
        <xdr:cNvSpPr txBox="1"/>
      </xdr:nvSpPr>
      <xdr:spPr>
        <a:xfrm>
          <a:off x="13437244" y="1742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127652</xdr:rowOff>
    </xdr:from>
    <xdr:ext cx="405111" cy="259045"/>
    <xdr:sp macro="" textlink="">
      <xdr:nvSpPr>
        <xdr:cNvPr id="787" name="n_2aveValue【公民館】&#10;有形固定資産減価償却率">
          <a:extLst>
            <a:ext uri="{FF2B5EF4-FFF2-40B4-BE49-F238E27FC236}">
              <a16:creationId xmlns:a16="http://schemas.microsoft.com/office/drawing/2014/main" id="{A5EA09C7-F398-4AD7-AF6E-237D7644385D}"/>
            </a:ext>
          </a:extLst>
        </xdr:cNvPr>
        <xdr:cNvSpPr txBox="1"/>
      </xdr:nvSpPr>
      <xdr:spPr>
        <a:xfrm>
          <a:off x="1267524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118127</xdr:rowOff>
    </xdr:from>
    <xdr:ext cx="405111" cy="259045"/>
    <xdr:sp macro="" textlink="">
      <xdr:nvSpPr>
        <xdr:cNvPr id="788" name="n_3aveValue【公民館】&#10;有形固定資産減価償却率">
          <a:extLst>
            <a:ext uri="{FF2B5EF4-FFF2-40B4-BE49-F238E27FC236}">
              <a16:creationId xmlns:a16="http://schemas.microsoft.com/office/drawing/2014/main" id="{48E6B747-1CA9-492F-8088-0F344DA202EB}"/>
            </a:ext>
          </a:extLst>
        </xdr:cNvPr>
        <xdr:cNvSpPr txBox="1"/>
      </xdr:nvSpPr>
      <xdr:spPr>
        <a:xfrm>
          <a:off x="119005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91457</xdr:rowOff>
    </xdr:from>
    <xdr:ext cx="405111" cy="259045"/>
    <xdr:sp macro="" textlink="">
      <xdr:nvSpPr>
        <xdr:cNvPr id="789" name="n_4aveValue【公民館】&#10;有形固定資産減価償却率">
          <a:extLst>
            <a:ext uri="{FF2B5EF4-FFF2-40B4-BE49-F238E27FC236}">
              <a16:creationId xmlns:a16="http://schemas.microsoft.com/office/drawing/2014/main" id="{044F7DF9-62D7-4F4C-B521-CEAA6F569B55}"/>
            </a:ext>
          </a:extLst>
        </xdr:cNvPr>
        <xdr:cNvSpPr txBox="1"/>
      </xdr:nvSpPr>
      <xdr:spPr>
        <a:xfrm>
          <a:off x="1110298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59707</xdr:rowOff>
    </xdr:from>
    <xdr:ext cx="405111" cy="259045"/>
    <xdr:sp macro="" textlink="">
      <xdr:nvSpPr>
        <xdr:cNvPr id="790" name="n_1mainValue【公民館】&#10;有形固定資産減価償却率">
          <a:extLst>
            <a:ext uri="{FF2B5EF4-FFF2-40B4-BE49-F238E27FC236}">
              <a16:creationId xmlns:a16="http://schemas.microsoft.com/office/drawing/2014/main" id="{53CBC16A-BCD7-4519-84EC-9D7D570531C1}"/>
            </a:ext>
          </a:extLst>
        </xdr:cNvPr>
        <xdr:cNvSpPr txBox="1"/>
      </xdr:nvSpPr>
      <xdr:spPr>
        <a:xfrm>
          <a:off x="134372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13988</xdr:rowOff>
    </xdr:from>
    <xdr:ext cx="405111" cy="259045"/>
    <xdr:sp macro="" textlink="">
      <xdr:nvSpPr>
        <xdr:cNvPr id="791" name="n_2mainValue【公民館】&#10;有形固定資産減価償却率">
          <a:extLst>
            <a:ext uri="{FF2B5EF4-FFF2-40B4-BE49-F238E27FC236}">
              <a16:creationId xmlns:a16="http://schemas.microsoft.com/office/drawing/2014/main" id="{33336938-0297-43D8-AD0F-AA18B2D3E82A}"/>
            </a:ext>
          </a:extLst>
        </xdr:cNvPr>
        <xdr:cNvSpPr txBox="1"/>
      </xdr:nvSpPr>
      <xdr:spPr>
        <a:xfrm>
          <a:off x="1267524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8272</xdr:rowOff>
    </xdr:from>
    <xdr:ext cx="405111" cy="259045"/>
    <xdr:sp macro="" textlink="">
      <xdr:nvSpPr>
        <xdr:cNvPr id="792" name="n_3mainValue【公民館】&#10;有形固定資産減価償却率">
          <a:extLst>
            <a:ext uri="{FF2B5EF4-FFF2-40B4-BE49-F238E27FC236}">
              <a16:creationId xmlns:a16="http://schemas.microsoft.com/office/drawing/2014/main" id="{9A628F41-3B87-4EFC-8554-5516E21852EA}"/>
            </a:ext>
          </a:extLst>
        </xdr:cNvPr>
        <xdr:cNvSpPr txBox="1"/>
      </xdr:nvSpPr>
      <xdr:spPr>
        <a:xfrm>
          <a:off x="11900544" y="1677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33038</xdr:rowOff>
    </xdr:from>
    <xdr:ext cx="405111" cy="259045"/>
    <xdr:sp macro="" textlink="">
      <xdr:nvSpPr>
        <xdr:cNvPr id="793" name="n_4mainValue【公民館】&#10;有形固定資産減価償却率">
          <a:extLst>
            <a:ext uri="{FF2B5EF4-FFF2-40B4-BE49-F238E27FC236}">
              <a16:creationId xmlns:a16="http://schemas.microsoft.com/office/drawing/2014/main" id="{508703B9-5FFC-4755-9AF4-93701CF55745}"/>
            </a:ext>
          </a:extLst>
        </xdr:cNvPr>
        <xdr:cNvSpPr txBox="1"/>
      </xdr:nvSpPr>
      <xdr:spPr>
        <a:xfrm>
          <a:off x="11102984" y="167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9926258F-CEDB-4F63-B511-68E538F4E7B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5038131C-AEE2-45E5-A0B9-C1C1D0C5567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41DC2AFA-49FE-49B2-AAB3-CB67C9C1086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CCC99E44-9930-457E-B1DC-7B19630A9A1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959FA07D-7AA3-41C6-A87F-7A80E8C0724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6EEAE74E-132C-4A00-8CA1-4A0EEB7C99A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2C8D9E7B-1354-402A-AEBC-08040B276E4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B80DB257-4DC9-43BF-8095-B546924F6C2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F10F73B-E094-49FD-AC99-FF19BB7CF13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26751D76-1DB4-42A3-9CCD-470D653EA81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AB432673-1DF4-475A-8E9D-1E87B3B7FE0E}"/>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75C533C7-C154-4B41-A67F-A9657F4DE205}"/>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AF25DF95-0414-47B5-B02F-712B8C02584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5BD0CE1C-FABA-479F-BAA3-799181790225}"/>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D0F28F5B-D451-47AD-8042-492DB60E3A7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C7CD19F5-BA63-4B43-91FF-A4A4540910B2}"/>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3AF1B7C3-3E4B-44A3-860F-47E4C3DFACE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EC0C9643-131F-4C1A-BE6E-78BDAD0914B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26789F43-4988-4FB9-905C-4FD393EFF34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BFB96D7B-619A-421C-A7DC-FF967DBB0C51}"/>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76C6A4EA-EF71-46A2-A3A6-6CA0F42B3E4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C7A00EC2-DA91-4DD3-A3D3-CE84AFE92FB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4A3E43D3-6AB1-4910-A028-86FFC186E9C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95981C1B-BA39-4F8A-9B43-BEFB150F683E}"/>
            </a:ext>
          </a:extLst>
        </xdr:cNvPr>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46E82104-951E-48D1-824C-2309ABFE7FB7}"/>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1940D19C-8667-4A04-A483-8A914488E4CB}"/>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07BA824B-C2C4-480F-A13F-98FBC29985D3}"/>
            </a:ext>
          </a:extLst>
        </xdr:cNvPr>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FBF7FBB5-6EE3-49B6-95AA-42B4F2EDEBF2}"/>
            </a:ext>
          </a:extLst>
        </xdr:cNvPr>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BDAEB632-5E3C-4D42-97E3-01A9C16450CF}"/>
            </a:ext>
          </a:extLst>
        </xdr:cNvPr>
        <xdr:cNvSpPr txBox="1"/>
      </xdr:nvSpPr>
      <xdr:spPr>
        <a:xfrm>
          <a:off x="19547840" y="1753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F33A08CD-A033-4D40-8C7D-5CF027544090}"/>
            </a:ext>
          </a:extLst>
        </xdr:cNvPr>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4" name="フローチャート: 判断 823">
          <a:extLst>
            <a:ext uri="{FF2B5EF4-FFF2-40B4-BE49-F238E27FC236}">
              <a16:creationId xmlns:a16="http://schemas.microsoft.com/office/drawing/2014/main" id="{1E310566-7817-4444-92F8-79E7F490CBA5}"/>
            </a:ext>
          </a:extLst>
        </xdr:cNvPr>
        <xdr:cNvSpPr/>
      </xdr:nvSpPr>
      <xdr:spPr>
        <a:xfrm>
          <a:off x="187350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5" name="フローチャート: 判断 824">
          <a:extLst>
            <a:ext uri="{FF2B5EF4-FFF2-40B4-BE49-F238E27FC236}">
              <a16:creationId xmlns:a16="http://schemas.microsoft.com/office/drawing/2014/main" id="{A30CCEC2-C39E-4727-9792-55B3C96A1A47}"/>
            </a:ext>
          </a:extLst>
        </xdr:cNvPr>
        <xdr:cNvSpPr/>
      </xdr:nvSpPr>
      <xdr:spPr>
        <a:xfrm>
          <a:off x="179374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6" name="フローチャート: 判断 825">
          <a:extLst>
            <a:ext uri="{FF2B5EF4-FFF2-40B4-BE49-F238E27FC236}">
              <a16:creationId xmlns:a16="http://schemas.microsoft.com/office/drawing/2014/main" id="{4973CFB5-4E82-404C-8E79-77983ED66781}"/>
            </a:ext>
          </a:extLst>
        </xdr:cNvPr>
        <xdr:cNvSpPr/>
      </xdr:nvSpPr>
      <xdr:spPr>
        <a:xfrm>
          <a:off x="1716278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7" name="フローチャート: 判断 826">
          <a:extLst>
            <a:ext uri="{FF2B5EF4-FFF2-40B4-BE49-F238E27FC236}">
              <a16:creationId xmlns:a16="http://schemas.microsoft.com/office/drawing/2014/main" id="{C754C51D-D929-407F-B136-47ABACDF4C1B}"/>
            </a:ext>
          </a:extLst>
        </xdr:cNvPr>
        <xdr:cNvSpPr/>
      </xdr:nvSpPr>
      <xdr:spPr>
        <a:xfrm>
          <a:off x="1638808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90700DE-4B90-45C1-86D4-68DF3644160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8AEAAEB-3571-4357-83E5-B0705240A4A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B2CA022-5A7F-4879-80E7-645C65B617D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53D32A0-1D56-435A-A703-9BE3BFC3D6B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296A69F-C558-4B09-AC56-585DF1AE9BA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33" name="楕円 832">
          <a:extLst>
            <a:ext uri="{FF2B5EF4-FFF2-40B4-BE49-F238E27FC236}">
              <a16:creationId xmlns:a16="http://schemas.microsoft.com/office/drawing/2014/main" id="{0EEE4A6C-7F12-406E-AA24-02E7CFE2978E}"/>
            </a:ext>
          </a:extLst>
        </xdr:cNvPr>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834" name="【公民館】&#10;一人当たり面積該当値テキスト">
          <a:extLst>
            <a:ext uri="{FF2B5EF4-FFF2-40B4-BE49-F238E27FC236}">
              <a16:creationId xmlns:a16="http://schemas.microsoft.com/office/drawing/2014/main" id="{81A67616-F161-4E49-B95E-E55BB96C9B3C}"/>
            </a:ext>
          </a:extLst>
        </xdr:cNvPr>
        <xdr:cNvSpPr txBox="1"/>
      </xdr:nvSpPr>
      <xdr:spPr>
        <a:xfrm>
          <a:off x="1954784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35" name="楕円 834">
          <a:extLst>
            <a:ext uri="{FF2B5EF4-FFF2-40B4-BE49-F238E27FC236}">
              <a16:creationId xmlns:a16="http://schemas.microsoft.com/office/drawing/2014/main" id="{F21C6BCF-5846-4BDD-9E4A-71F48F3BB7F4}"/>
            </a:ext>
          </a:extLst>
        </xdr:cNvPr>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836" name="直線コネクタ 835">
          <a:extLst>
            <a:ext uri="{FF2B5EF4-FFF2-40B4-BE49-F238E27FC236}">
              <a16:creationId xmlns:a16="http://schemas.microsoft.com/office/drawing/2014/main" id="{4689ABB5-58F8-4A75-9336-EB700D2B1C3C}"/>
            </a:ext>
          </a:extLst>
        </xdr:cNvPr>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837" name="楕円 836">
          <a:extLst>
            <a:ext uri="{FF2B5EF4-FFF2-40B4-BE49-F238E27FC236}">
              <a16:creationId xmlns:a16="http://schemas.microsoft.com/office/drawing/2014/main" id="{9FD08E5D-2B9E-4F5D-8824-C368645D7811}"/>
            </a:ext>
          </a:extLst>
        </xdr:cNvPr>
        <xdr:cNvSpPr/>
      </xdr:nvSpPr>
      <xdr:spPr>
        <a:xfrm>
          <a:off x="1793748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838" name="直線コネクタ 837">
          <a:extLst>
            <a:ext uri="{FF2B5EF4-FFF2-40B4-BE49-F238E27FC236}">
              <a16:creationId xmlns:a16="http://schemas.microsoft.com/office/drawing/2014/main" id="{F0A9D9D1-CCC1-4475-A837-021354565BDD}"/>
            </a:ext>
          </a:extLst>
        </xdr:cNvPr>
        <xdr:cNvCxnSpPr/>
      </xdr:nvCxnSpPr>
      <xdr:spPr>
        <a:xfrm>
          <a:off x="17988280" y="17735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839" name="楕円 838">
          <a:extLst>
            <a:ext uri="{FF2B5EF4-FFF2-40B4-BE49-F238E27FC236}">
              <a16:creationId xmlns:a16="http://schemas.microsoft.com/office/drawing/2014/main" id="{A64A0003-E44C-4DB0-B730-B63ADC6E0227}"/>
            </a:ext>
          </a:extLst>
        </xdr:cNvPr>
        <xdr:cNvSpPr/>
      </xdr:nvSpPr>
      <xdr:spPr>
        <a:xfrm>
          <a:off x="17162780" y="1771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163830</xdr:rowOff>
    </xdr:to>
    <xdr:cxnSp macro="">
      <xdr:nvCxnSpPr>
        <xdr:cNvPr id="840" name="直線コネクタ 839">
          <a:extLst>
            <a:ext uri="{FF2B5EF4-FFF2-40B4-BE49-F238E27FC236}">
              <a16:creationId xmlns:a16="http://schemas.microsoft.com/office/drawing/2014/main" id="{FDB1A8B1-515C-4224-95AD-25FE45A32445}"/>
            </a:ext>
          </a:extLst>
        </xdr:cNvPr>
        <xdr:cNvCxnSpPr/>
      </xdr:nvCxnSpPr>
      <xdr:spPr>
        <a:xfrm flipV="1">
          <a:off x="17213580" y="1773555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41" name="楕円 840">
          <a:extLst>
            <a:ext uri="{FF2B5EF4-FFF2-40B4-BE49-F238E27FC236}">
              <a16:creationId xmlns:a16="http://schemas.microsoft.com/office/drawing/2014/main" id="{084A35E7-BDB2-45D2-9F1C-56E8F0EF9042}"/>
            </a:ext>
          </a:extLst>
        </xdr:cNvPr>
        <xdr:cNvSpPr/>
      </xdr:nvSpPr>
      <xdr:spPr>
        <a:xfrm>
          <a:off x="1638808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163830</xdr:rowOff>
    </xdr:from>
    <xdr:to>
      <xdr:col>102</xdr:col>
      <xdr:colOff>114300</xdr:colOff>
      <xdr:row>106</xdr:row>
      <xdr:rowOff>30480</xdr:rowOff>
    </xdr:to>
    <xdr:cxnSp macro="">
      <xdr:nvCxnSpPr>
        <xdr:cNvPr id="842" name="直線コネクタ 841">
          <a:extLst>
            <a:ext uri="{FF2B5EF4-FFF2-40B4-BE49-F238E27FC236}">
              <a16:creationId xmlns:a16="http://schemas.microsoft.com/office/drawing/2014/main" id="{AC4B3C2E-DFA2-4033-9EE7-D2901D451EC1}"/>
            </a:ext>
          </a:extLst>
        </xdr:cNvPr>
        <xdr:cNvCxnSpPr/>
      </xdr:nvCxnSpPr>
      <xdr:spPr>
        <a:xfrm flipV="1">
          <a:off x="16431260" y="1776603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843" name="n_1aveValue【公民館】&#10;一人当たり面積">
          <a:extLst>
            <a:ext uri="{FF2B5EF4-FFF2-40B4-BE49-F238E27FC236}">
              <a16:creationId xmlns:a16="http://schemas.microsoft.com/office/drawing/2014/main" id="{C21A7C7F-3E2A-4A58-80BC-B0854C7639A7}"/>
            </a:ext>
          </a:extLst>
        </xdr:cNvPr>
        <xdr:cNvSpPr txBox="1"/>
      </xdr:nvSpPr>
      <xdr:spPr>
        <a:xfrm>
          <a:off x="18561127" y="1736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4" name="n_2aveValue【公民館】&#10;一人当たり面積">
          <a:extLst>
            <a:ext uri="{FF2B5EF4-FFF2-40B4-BE49-F238E27FC236}">
              <a16:creationId xmlns:a16="http://schemas.microsoft.com/office/drawing/2014/main" id="{44E9976B-F346-442F-AEB2-48E659F017DD}"/>
            </a:ext>
          </a:extLst>
        </xdr:cNvPr>
        <xdr:cNvSpPr txBox="1"/>
      </xdr:nvSpPr>
      <xdr:spPr>
        <a:xfrm>
          <a:off x="1777626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845" name="n_3aveValue【公民館】&#10;一人当たり面積">
          <a:extLst>
            <a:ext uri="{FF2B5EF4-FFF2-40B4-BE49-F238E27FC236}">
              <a16:creationId xmlns:a16="http://schemas.microsoft.com/office/drawing/2014/main" id="{2F48C81D-9959-4221-84A3-76DA4FFBE9E0}"/>
            </a:ext>
          </a:extLst>
        </xdr:cNvPr>
        <xdr:cNvSpPr txBox="1"/>
      </xdr:nvSpPr>
      <xdr:spPr>
        <a:xfrm>
          <a:off x="170015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846" name="n_4aveValue【公民館】&#10;一人当たり面積">
          <a:extLst>
            <a:ext uri="{FF2B5EF4-FFF2-40B4-BE49-F238E27FC236}">
              <a16:creationId xmlns:a16="http://schemas.microsoft.com/office/drawing/2014/main" id="{A573AB8F-2D18-4AF8-92C5-A530B1EE3686}"/>
            </a:ext>
          </a:extLst>
        </xdr:cNvPr>
        <xdr:cNvSpPr txBox="1"/>
      </xdr:nvSpPr>
      <xdr:spPr>
        <a:xfrm>
          <a:off x="1622686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847" name="n_1mainValue【公民館】&#10;一人当たり面積">
          <a:extLst>
            <a:ext uri="{FF2B5EF4-FFF2-40B4-BE49-F238E27FC236}">
              <a16:creationId xmlns:a16="http://schemas.microsoft.com/office/drawing/2014/main" id="{97230AFE-BB7D-4461-88A4-6E82E257A130}"/>
            </a:ext>
          </a:extLst>
        </xdr:cNvPr>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48" name="n_2mainValue【公民館】&#10;一人当たり面積">
          <a:extLst>
            <a:ext uri="{FF2B5EF4-FFF2-40B4-BE49-F238E27FC236}">
              <a16:creationId xmlns:a16="http://schemas.microsoft.com/office/drawing/2014/main" id="{C384084D-BE32-449C-A559-D13BE605E993}"/>
            </a:ext>
          </a:extLst>
        </xdr:cNvPr>
        <xdr:cNvSpPr txBox="1"/>
      </xdr:nvSpPr>
      <xdr:spPr>
        <a:xfrm>
          <a:off x="177762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49" name="n_3mainValue【公民館】&#10;一人当たり面積">
          <a:extLst>
            <a:ext uri="{FF2B5EF4-FFF2-40B4-BE49-F238E27FC236}">
              <a16:creationId xmlns:a16="http://schemas.microsoft.com/office/drawing/2014/main" id="{8AAB1FA9-4A06-4F01-AF98-24E081CE338E}"/>
            </a:ext>
          </a:extLst>
        </xdr:cNvPr>
        <xdr:cNvSpPr txBox="1"/>
      </xdr:nvSpPr>
      <xdr:spPr>
        <a:xfrm>
          <a:off x="17001567" y="178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850" name="n_4mainValue【公民館】&#10;一人当たり面積">
          <a:extLst>
            <a:ext uri="{FF2B5EF4-FFF2-40B4-BE49-F238E27FC236}">
              <a16:creationId xmlns:a16="http://schemas.microsoft.com/office/drawing/2014/main" id="{7A2E33FF-5437-4AF8-90C4-0E0C8D95978A}"/>
            </a:ext>
          </a:extLst>
        </xdr:cNvPr>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C9775CB4-FEE6-4841-8E59-54363910670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CA22D31-EB79-4E45-A4A0-1DCD7F6A917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E3A34A2C-EBF0-460B-8B67-F245326113B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である。一人当たりの面積は、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が類似団体と比較して高い数値となっている一方、</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は低い値を示している。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合併特例事業に位置付けて新築・改築を継続して行っているため、有形固定資産減価償却率は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39.7%</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一人当たりの面積が類似団体より高い数値となっているのは、市立保育園数が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園と多いためである。有形固定資産減価償却率は、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76.1%</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と類似団体と比較して高くなっている。今後は保育所等施設総合管理計画のもと、乳幼児人口と保育需要を把握しながら、施設の長寿命化・適正配置を進めていく。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小中学校のエアコン整備により有形固定資産減価償却率が平成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年度に低下しているが、小中学校は全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校と数が多いことに加え、校舎の大半が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年を経過しており、依然として類似団体よりも高い値を示している。今後は、適正な施設規模・配置を検討し、統廃合や他施設との複合化を図っていく。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一人当たりの面積が類似団体より高い数値となっているのは、児童館の数が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箇所と多いためである。放課後児童クラブの定員確保のため児童クラブの新設や児童館の増築が進められたことで、償却資産評価額が増加し有形固定資産減価償却率が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54.3%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低下し、類似団体を下回った。今後は、老朽化した施設については、他施設への移転集約を検討し、更新時は適切な規模としていく。また、児童館・児童クラブ施設は、地域によっては今後も高い需要が予想されるため、適切な配置を進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年度に、橋りょう資産の再算定を行い取得価額を修正した結果、有形固定資産減価償却率が大きく減少した。今後は橋梁保全計画のもと、維持管理コストの低減を目指していく。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528A39-25AF-44AF-B26A-E824278F4FE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BE632A-F939-4538-A2FD-0EB99C75A56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766C12-6346-40CA-A393-3BF8A82DF54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8AD604-5D0A-43A4-9C87-84A83A509B2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3A5984-5216-4569-BDD9-5AFCE04E29B8}"/>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709353-E0C0-4C9C-A6CE-DD165C793AE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54149A-D2CB-45EF-BE6A-136F5D0817F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5B4C9E-96F2-4EFA-902C-A651DDD00F6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E3B535-2ADA-4DDD-811B-D35BFDF0115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9EBBE7-3AFC-4B59-937D-CA1439951C9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869CD0-2C74-45DD-A54D-4F9E3B71466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2BEA45-9728-4147-A4C4-00076149461E}"/>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911BD14-A044-4B6F-A49E-0E3C2B6D991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F9FEE9-3B64-4B71-9C16-CC5706EE627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75AB174-FA2A-43B2-A742-ADBEFED71E5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D0FF8C8-DFBB-4E04-836C-602CC4B2325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50EFFA-ADC9-4D76-99A4-E9F96C85A6A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BB083A-11AC-4970-A5E6-C79726078A4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81D0E2-005B-45EE-8010-6160368190B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7AA0ED-602B-43FE-AB16-15CE7B560DF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384A7B-3031-4B65-963A-C6610DC2B796}"/>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E3543CC-1167-47AF-AAF2-08BE229FB91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5A0E32-A5A2-4BD7-82FD-22AAB3388BD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DA2792-A0DE-46ED-8590-8C388029ECC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B18032-B988-4FA3-94D7-7979476624B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7FB3046-CDC8-415B-8333-D845EDF9C3C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F49F5D-BFF0-454B-A6B0-0A7127E55E9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FEE86A-6E37-46C4-BEF0-AC05BF30006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2631DF-D0C0-4C72-922B-B9627A4D4CC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A0E4A36-D5DA-46D6-9492-A512ACD0723A}"/>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A61299E-9B70-4961-A9A9-A83D0CD6F4B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99CBCD3-ACEB-461A-AA32-B73AF790B3B2}"/>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845C0D-4340-4A26-8966-4C7929898A2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0106F1-28C5-4AD5-A578-9F9FEBBFC9E8}"/>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F22EB94-E0C2-4318-BEDD-518124EF924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E93411-9BE2-4D6D-B3E0-55586546876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119B561-2FFF-4427-AC8C-088AB93A981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2D6D6A6-C1CD-4A91-BEE0-8D93E4D5B719}"/>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A30A8C-7091-4813-ACB0-4BD8F47603E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99138F-967E-44B9-B24D-1E1820A3516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BC601EB-FD26-44BC-9F71-94520093B6A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71A8326-B988-49AA-8F90-3535B02794D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77E4462-D6C1-4839-9447-4628C2212A44}"/>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9667E33-171E-4606-A67B-1FA26B2C4541}"/>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591FABC-7C71-4C4C-B6CC-10C436A8A911}"/>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A4A91A4-41DB-4A3F-9B79-EAA4D3F6D859}"/>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F01CC12-D701-4196-96E6-CE1F6DFA9AD4}"/>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42436FF-3367-4CAC-975B-8FAE0B900889}"/>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B0C897D-5DB4-4179-8878-98C472C53A5C}"/>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D41FD82-F3B7-418C-A52B-68283896A844}"/>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26D2838-4AE3-45E0-87FF-B9EAA9DAA229}"/>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4F13B2B-B77C-4B7A-A5C2-6677F20655E4}"/>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918466-F4C3-4046-BD09-B95CB7714C4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BCEC87B-AD3D-4AE1-AF9A-0D3CEC8FDBE8}"/>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BD50C7E-147B-4753-BC42-A53719DA1FE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5C06FD6B-7D8B-4B6A-868A-032D11D2C244}"/>
            </a:ext>
          </a:extLst>
        </xdr:cNvPr>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92A42DC5-E817-4D8D-A8EC-A47F75439C66}"/>
            </a:ext>
          </a:extLst>
        </xdr:cNvPr>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A1BE3C54-758D-4308-A674-B7C77E0797E0}"/>
            </a:ext>
          </a:extLst>
        </xdr:cNvPr>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674ECFC8-37E2-4D3B-BA1C-949D9EBBCC43}"/>
            </a:ext>
          </a:extLst>
        </xdr:cNvPr>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9AA89763-7049-4F97-A452-D9FAFC08FA79}"/>
            </a:ext>
          </a:extLst>
        </xdr:cNvPr>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825AA275-3BF1-49A7-80B1-6B54127DEBBD}"/>
            </a:ext>
          </a:extLst>
        </xdr:cNvPr>
        <xdr:cNvSpPr txBox="1"/>
      </xdr:nvSpPr>
      <xdr:spPr>
        <a:xfrm>
          <a:off x="4124960"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AF9BAEC7-01A4-4793-8A30-2D6B6F9F7E93}"/>
            </a:ext>
          </a:extLst>
        </xdr:cNvPr>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B148850C-E350-4A14-A5D5-DBF7C8CB89C9}"/>
            </a:ext>
          </a:extLst>
        </xdr:cNvPr>
        <xdr:cNvSpPr/>
      </xdr:nvSpPr>
      <xdr:spPr>
        <a:xfrm>
          <a:off x="3312160" y="60852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23495</xdr:rowOff>
    </xdr:from>
    <xdr:to>
      <xdr:col>15</xdr:col>
      <xdr:colOff>101600</xdr:colOff>
      <xdr:row>36</xdr:row>
      <xdr:rowOff>125095</xdr:rowOff>
    </xdr:to>
    <xdr:sp macro="" textlink="">
      <xdr:nvSpPr>
        <xdr:cNvPr id="65" name="フローチャート: 判断 64">
          <a:extLst>
            <a:ext uri="{FF2B5EF4-FFF2-40B4-BE49-F238E27FC236}">
              <a16:creationId xmlns:a16="http://schemas.microsoft.com/office/drawing/2014/main" id="{9296CEF3-DAC1-469A-BAC6-ACB2DEC6B2E5}"/>
            </a:ext>
          </a:extLst>
        </xdr:cNvPr>
        <xdr:cNvSpPr/>
      </xdr:nvSpPr>
      <xdr:spPr>
        <a:xfrm>
          <a:off x="2514600" y="605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34925</xdr:rowOff>
    </xdr:from>
    <xdr:to>
      <xdr:col>10</xdr:col>
      <xdr:colOff>165100</xdr:colOff>
      <xdr:row>36</xdr:row>
      <xdr:rowOff>136525</xdr:rowOff>
    </xdr:to>
    <xdr:sp macro="" textlink="">
      <xdr:nvSpPr>
        <xdr:cNvPr id="66" name="フローチャート: 判断 65">
          <a:extLst>
            <a:ext uri="{FF2B5EF4-FFF2-40B4-BE49-F238E27FC236}">
              <a16:creationId xmlns:a16="http://schemas.microsoft.com/office/drawing/2014/main" id="{4F030ED8-C877-473D-9F73-ADC37440069D}"/>
            </a:ext>
          </a:extLst>
        </xdr:cNvPr>
        <xdr:cNvSpPr/>
      </xdr:nvSpPr>
      <xdr:spPr>
        <a:xfrm>
          <a:off x="1739900" y="60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a:extLst>
            <a:ext uri="{FF2B5EF4-FFF2-40B4-BE49-F238E27FC236}">
              <a16:creationId xmlns:a16="http://schemas.microsoft.com/office/drawing/2014/main" id="{2C26218E-7728-4999-92DC-666552842496}"/>
            </a:ext>
          </a:extLst>
        </xdr:cNvPr>
        <xdr:cNvSpPr/>
      </xdr:nvSpPr>
      <xdr:spPr>
        <a:xfrm>
          <a:off x="965200" y="598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CBC5A31-4104-474C-822D-35B64E3BA2A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9A9D16C-AC94-4A2C-9FFF-48AB8F174D3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55733F-645D-4362-9910-259EBE2D2EA5}"/>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DBB98A1-4442-4424-B535-D6F17699989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B45612A-FFFA-414C-A548-B21CC2BD23B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3" name="楕円 72">
          <a:extLst>
            <a:ext uri="{FF2B5EF4-FFF2-40B4-BE49-F238E27FC236}">
              <a16:creationId xmlns:a16="http://schemas.microsoft.com/office/drawing/2014/main" id="{31DC7E0B-1200-4A80-8F37-CE1837BBB973}"/>
            </a:ext>
          </a:extLst>
        </xdr:cNvPr>
        <xdr:cNvSpPr/>
      </xdr:nvSpPr>
      <xdr:spPr>
        <a:xfrm>
          <a:off x="403606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4" name="【図書館】&#10;有形固定資産減価償却率該当値テキスト">
          <a:extLst>
            <a:ext uri="{FF2B5EF4-FFF2-40B4-BE49-F238E27FC236}">
              <a16:creationId xmlns:a16="http://schemas.microsoft.com/office/drawing/2014/main" id="{F7185ADF-7848-43CA-8581-2CD4E052AA0E}"/>
            </a:ext>
          </a:extLst>
        </xdr:cNvPr>
        <xdr:cNvSpPr txBox="1"/>
      </xdr:nvSpPr>
      <xdr:spPr>
        <a:xfrm>
          <a:off x="4124960"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5" name="楕円 74">
          <a:extLst>
            <a:ext uri="{FF2B5EF4-FFF2-40B4-BE49-F238E27FC236}">
              <a16:creationId xmlns:a16="http://schemas.microsoft.com/office/drawing/2014/main" id="{FCAC366F-0D1F-4B84-AA5D-455E760E086A}"/>
            </a:ext>
          </a:extLst>
        </xdr:cNvPr>
        <xdr:cNvSpPr/>
      </xdr:nvSpPr>
      <xdr:spPr>
        <a:xfrm>
          <a:off x="3312160" y="5911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156210</xdr:rowOff>
    </xdr:to>
    <xdr:cxnSp macro="">
      <xdr:nvCxnSpPr>
        <xdr:cNvPr id="76" name="直線コネクタ 75">
          <a:extLst>
            <a:ext uri="{FF2B5EF4-FFF2-40B4-BE49-F238E27FC236}">
              <a16:creationId xmlns:a16="http://schemas.microsoft.com/office/drawing/2014/main" id="{6667FFD6-5564-49B2-B03F-74BB86111697}"/>
            </a:ext>
          </a:extLst>
        </xdr:cNvPr>
        <xdr:cNvCxnSpPr/>
      </xdr:nvCxnSpPr>
      <xdr:spPr>
        <a:xfrm>
          <a:off x="3355340" y="596265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149225</xdr:rowOff>
    </xdr:from>
    <xdr:to>
      <xdr:col>15</xdr:col>
      <xdr:colOff>101600</xdr:colOff>
      <xdr:row>35</xdr:row>
      <xdr:rowOff>79375</xdr:rowOff>
    </xdr:to>
    <xdr:sp macro="" textlink="">
      <xdr:nvSpPr>
        <xdr:cNvPr id="77" name="楕円 76">
          <a:extLst>
            <a:ext uri="{FF2B5EF4-FFF2-40B4-BE49-F238E27FC236}">
              <a16:creationId xmlns:a16="http://schemas.microsoft.com/office/drawing/2014/main" id="{52CE1142-52B8-4E8E-B46F-F5F86BBD2240}"/>
            </a:ext>
          </a:extLst>
        </xdr:cNvPr>
        <xdr:cNvSpPr/>
      </xdr:nvSpPr>
      <xdr:spPr>
        <a:xfrm>
          <a:off x="2514600" y="584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28575</xdr:rowOff>
    </xdr:from>
    <xdr:to>
      <xdr:col>19</xdr:col>
      <xdr:colOff>177800</xdr:colOff>
      <xdr:row>35</xdr:row>
      <xdr:rowOff>95250</xdr:rowOff>
    </xdr:to>
    <xdr:cxnSp macro="">
      <xdr:nvCxnSpPr>
        <xdr:cNvPr id="78" name="直線コネクタ 77">
          <a:extLst>
            <a:ext uri="{FF2B5EF4-FFF2-40B4-BE49-F238E27FC236}">
              <a16:creationId xmlns:a16="http://schemas.microsoft.com/office/drawing/2014/main" id="{7D02D5D1-9B2B-417E-9669-3B5487B264E9}"/>
            </a:ext>
          </a:extLst>
        </xdr:cNvPr>
        <xdr:cNvCxnSpPr/>
      </xdr:nvCxnSpPr>
      <xdr:spPr>
        <a:xfrm>
          <a:off x="2565400" y="5895975"/>
          <a:ext cx="78994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80645</xdr:rowOff>
    </xdr:from>
    <xdr:to>
      <xdr:col>10</xdr:col>
      <xdr:colOff>165100</xdr:colOff>
      <xdr:row>35</xdr:row>
      <xdr:rowOff>10795</xdr:rowOff>
    </xdr:to>
    <xdr:sp macro="" textlink="">
      <xdr:nvSpPr>
        <xdr:cNvPr id="79" name="楕円 78">
          <a:extLst>
            <a:ext uri="{FF2B5EF4-FFF2-40B4-BE49-F238E27FC236}">
              <a16:creationId xmlns:a16="http://schemas.microsoft.com/office/drawing/2014/main" id="{EB3D912B-C583-4EA2-AD3A-6E8270D7E9CF}"/>
            </a:ext>
          </a:extLst>
        </xdr:cNvPr>
        <xdr:cNvSpPr/>
      </xdr:nvSpPr>
      <xdr:spPr>
        <a:xfrm>
          <a:off x="1739900" y="5780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131445</xdr:rowOff>
    </xdr:from>
    <xdr:to>
      <xdr:col>15</xdr:col>
      <xdr:colOff>50800</xdr:colOff>
      <xdr:row>35</xdr:row>
      <xdr:rowOff>28575</xdr:rowOff>
    </xdr:to>
    <xdr:cxnSp macro="">
      <xdr:nvCxnSpPr>
        <xdr:cNvPr id="80" name="直線コネクタ 79">
          <a:extLst>
            <a:ext uri="{FF2B5EF4-FFF2-40B4-BE49-F238E27FC236}">
              <a16:creationId xmlns:a16="http://schemas.microsoft.com/office/drawing/2014/main" id="{BADB0057-BF94-4796-9070-8E6693686580}"/>
            </a:ext>
          </a:extLst>
        </xdr:cNvPr>
        <xdr:cNvCxnSpPr/>
      </xdr:nvCxnSpPr>
      <xdr:spPr>
        <a:xfrm>
          <a:off x="1790700" y="5831205"/>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xdr:rowOff>
    </xdr:from>
    <xdr:to>
      <xdr:col>6</xdr:col>
      <xdr:colOff>38100</xdr:colOff>
      <xdr:row>34</xdr:row>
      <xdr:rowOff>115570</xdr:rowOff>
    </xdr:to>
    <xdr:sp macro="" textlink="">
      <xdr:nvSpPr>
        <xdr:cNvPr id="81" name="楕円 80">
          <a:extLst>
            <a:ext uri="{FF2B5EF4-FFF2-40B4-BE49-F238E27FC236}">
              <a16:creationId xmlns:a16="http://schemas.microsoft.com/office/drawing/2014/main" id="{A422E934-BD5B-4A43-B075-32BB179FFE80}"/>
            </a:ext>
          </a:extLst>
        </xdr:cNvPr>
        <xdr:cNvSpPr/>
      </xdr:nvSpPr>
      <xdr:spPr>
        <a:xfrm>
          <a:off x="965200" y="5713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64770</xdr:rowOff>
    </xdr:from>
    <xdr:to>
      <xdr:col>10</xdr:col>
      <xdr:colOff>114300</xdr:colOff>
      <xdr:row>34</xdr:row>
      <xdr:rowOff>131445</xdr:rowOff>
    </xdr:to>
    <xdr:cxnSp macro="">
      <xdr:nvCxnSpPr>
        <xdr:cNvPr id="82" name="直線コネクタ 81">
          <a:extLst>
            <a:ext uri="{FF2B5EF4-FFF2-40B4-BE49-F238E27FC236}">
              <a16:creationId xmlns:a16="http://schemas.microsoft.com/office/drawing/2014/main" id="{0FF80CD6-73E0-4246-BF67-DF6E9FCC1AB4}"/>
            </a:ext>
          </a:extLst>
        </xdr:cNvPr>
        <xdr:cNvCxnSpPr/>
      </xdr:nvCxnSpPr>
      <xdr:spPr>
        <a:xfrm>
          <a:off x="1008380" y="5764530"/>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142892</xdr:rowOff>
    </xdr:from>
    <xdr:ext cx="405111" cy="259045"/>
    <xdr:sp macro="" textlink="">
      <xdr:nvSpPr>
        <xdr:cNvPr id="83" name="n_1aveValue【図書館】&#10;有形固定資産減価償却率">
          <a:extLst>
            <a:ext uri="{FF2B5EF4-FFF2-40B4-BE49-F238E27FC236}">
              <a16:creationId xmlns:a16="http://schemas.microsoft.com/office/drawing/2014/main" id="{1F5CDFB8-2433-45E1-92B0-585F0ACB0A28}"/>
            </a:ext>
          </a:extLst>
        </xdr:cNvPr>
        <xdr:cNvSpPr txBox="1"/>
      </xdr:nvSpPr>
      <xdr:spPr>
        <a:xfrm>
          <a:off x="3170564" y="617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116222</xdr:rowOff>
    </xdr:from>
    <xdr:ext cx="405111" cy="259045"/>
    <xdr:sp macro="" textlink="">
      <xdr:nvSpPr>
        <xdr:cNvPr id="84" name="n_2aveValue【図書館】&#10;有形固定資産減価償却率">
          <a:extLst>
            <a:ext uri="{FF2B5EF4-FFF2-40B4-BE49-F238E27FC236}">
              <a16:creationId xmlns:a16="http://schemas.microsoft.com/office/drawing/2014/main" id="{1A6A5E52-0BD3-4CDE-8713-6D7DF4EB800A}"/>
            </a:ext>
          </a:extLst>
        </xdr:cNvPr>
        <xdr:cNvSpPr txBox="1"/>
      </xdr:nvSpPr>
      <xdr:spPr>
        <a:xfrm>
          <a:off x="2385704"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5" name="n_3aveValue【図書館】&#10;有形固定資産減価償却率">
          <a:extLst>
            <a:ext uri="{FF2B5EF4-FFF2-40B4-BE49-F238E27FC236}">
              <a16:creationId xmlns:a16="http://schemas.microsoft.com/office/drawing/2014/main" id="{5AE305FF-B7B3-45A9-8DE0-4076B39948E3}"/>
            </a:ext>
          </a:extLst>
        </xdr:cNvPr>
        <xdr:cNvSpPr txBox="1"/>
      </xdr:nvSpPr>
      <xdr:spPr>
        <a:xfrm>
          <a:off x="1611004" y="616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a:extLst>
            <a:ext uri="{FF2B5EF4-FFF2-40B4-BE49-F238E27FC236}">
              <a16:creationId xmlns:a16="http://schemas.microsoft.com/office/drawing/2014/main" id="{A7975D69-0C52-4914-BD3D-2A58F2570661}"/>
            </a:ext>
          </a:extLst>
        </xdr:cNvPr>
        <xdr:cNvSpPr txBox="1"/>
      </xdr:nvSpPr>
      <xdr:spPr>
        <a:xfrm>
          <a:off x="83630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7" name="n_1mainValue【図書館】&#10;有形固定資産減価償却率">
          <a:extLst>
            <a:ext uri="{FF2B5EF4-FFF2-40B4-BE49-F238E27FC236}">
              <a16:creationId xmlns:a16="http://schemas.microsoft.com/office/drawing/2014/main" id="{5F20CAB6-BC21-4065-85AA-B9D2809E9188}"/>
            </a:ext>
          </a:extLst>
        </xdr:cNvPr>
        <xdr:cNvSpPr txBox="1"/>
      </xdr:nvSpPr>
      <xdr:spPr>
        <a:xfrm>
          <a:off x="317056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95902</xdr:rowOff>
    </xdr:from>
    <xdr:ext cx="405111" cy="259045"/>
    <xdr:sp macro="" textlink="">
      <xdr:nvSpPr>
        <xdr:cNvPr id="88" name="n_2mainValue【図書館】&#10;有形固定資産減価償却率">
          <a:extLst>
            <a:ext uri="{FF2B5EF4-FFF2-40B4-BE49-F238E27FC236}">
              <a16:creationId xmlns:a16="http://schemas.microsoft.com/office/drawing/2014/main" id="{BDFC8550-4674-4BB7-BC31-7E4DE125D3B4}"/>
            </a:ext>
          </a:extLst>
        </xdr:cNvPr>
        <xdr:cNvSpPr txBox="1"/>
      </xdr:nvSpPr>
      <xdr:spPr>
        <a:xfrm>
          <a:off x="238570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27322</xdr:rowOff>
    </xdr:from>
    <xdr:ext cx="405111" cy="259045"/>
    <xdr:sp macro="" textlink="">
      <xdr:nvSpPr>
        <xdr:cNvPr id="89" name="n_3mainValue【図書館】&#10;有形固定資産減価償却率">
          <a:extLst>
            <a:ext uri="{FF2B5EF4-FFF2-40B4-BE49-F238E27FC236}">
              <a16:creationId xmlns:a16="http://schemas.microsoft.com/office/drawing/2014/main" id="{4511A0F0-ED73-4E68-AC99-8FD03BD0670E}"/>
            </a:ext>
          </a:extLst>
        </xdr:cNvPr>
        <xdr:cNvSpPr txBox="1"/>
      </xdr:nvSpPr>
      <xdr:spPr>
        <a:xfrm>
          <a:off x="161100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132097</xdr:rowOff>
    </xdr:from>
    <xdr:ext cx="405111" cy="259045"/>
    <xdr:sp macro="" textlink="">
      <xdr:nvSpPr>
        <xdr:cNvPr id="90" name="n_4mainValue【図書館】&#10;有形固定資産減価償却率">
          <a:extLst>
            <a:ext uri="{FF2B5EF4-FFF2-40B4-BE49-F238E27FC236}">
              <a16:creationId xmlns:a16="http://schemas.microsoft.com/office/drawing/2014/main" id="{0892CB7B-06B1-4FFD-905B-C9BD01CFB442}"/>
            </a:ext>
          </a:extLst>
        </xdr:cNvPr>
        <xdr:cNvSpPr txBox="1"/>
      </xdr:nvSpPr>
      <xdr:spPr>
        <a:xfrm>
          <a:off x="83630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C4F0B42-EA54-442C-813E-9D70030EC3B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91F749D-8683-495C-90B0-962B129DEE5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C915869-0F7E-4738-B3DC-6549F629DE55}"/>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9371C2A-73DC-41FA-B8B6-80261115F01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C56F5D9-82CC-4EFB-90F2-C70380F9086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DE7F7BD-715B-4164-877E-63F450E8B16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D8CA126-D30E-4043-9FAB-0FACD5165827}"/>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50FE1C1-6CED-42B0-B854-EED24DE10CC1}"/>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FA9C1732-1BC0-4507-8223-4CFCFF40C43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7784484-86C9-4DA0-B03E-919DB233D50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77B24787-0C70-44D1-8A84-CDF6EE03D6B4}"/>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68BA4702-BA1A-487D-BCFD-9F856B606EE9}"/>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72FAFD9-93EF-45D8-B191-A9C9381E06BE}"/>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EED66604-21A5-4671-B5F8-B92A06C967A2}"/>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C0D0554-2C03-46A6-B1D0-BDC874DA5316}"/>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9F7F8738-7C3C-415F-82C3-80F26EA082BC}"/>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E9DBE3F-9DD6-4E32-87B0-6D4338DEA8FE}"/>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D2836336-C7F5-48C3-840F-C8CB244AE9C5}"/>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DE01B84-E379-41B1-9C2F-A78995463E5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997AB8E-F3DC-4DC0-B1BF-0325F35E7551}"/>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F5684EBC-DCF7-4040-9677-573E519482B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673EF139-1053-43F7-887B-7C79C350A6FF}"/>
            </a:ext>
          </a:extLst>
        </xdr:cNvPr>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3B4AF48B-64E2-45D0-B85A-B6C8372FCA3D}"/>
            </a:ext>
          </a:extLst>
        </xdr:cNvPr>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4EC6CCD3-5FAE-42D1-B96A-D7E8D5F6E106}"/>
            </a:ext>
          </a:extLst>
        </xdr:cNvPr>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7845D9F7-434B-4771-B911-95A47D26CA9F}"/>
            </a:ext>
          </a:extLst>
        </xdr:cNvPr>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7BF54BDD-81C8-47F5-953B-697247EBF118}"/>
            </a:ext>
          </a:extLst>
        </xdr:cNvPr>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502E1A44-C404-4019-BBD7-857C482B525B}"/>
            </a:ext>
          </a:extLst>
        </xdr:cNvPr>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62253AA0-F9C1-4E45-A24E-95086E386D8E}"/>
            </a:ext>
          </a:extLst>
        </xdr:cNvPr>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9" name="フローチャート: 判断 118">
          <a:extLst>
            <a:ext uri="{FF2B5EF4-FFF2-40B4-BE49-F238E27FC236}">
              <a16:creationId xmlns:a16="http://schemas.microsoft.com/office/drawing/2014/main" id="{5685ABD9-E506-425B-810A-51F01BA15AB4}"/>
            </a:ext>
          </a:extLst>
        </xdr:cNvPr>
        <xdr:cNvSpPr/>
      </xdr:nvSpPr>
      <xdr:spPr>
        <a:xfrm>
          <a:off x="844550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0" name="フローチャート: 判断 119">
          <a:extLst>
            <a:ext uri="{FF2B5EF4-FFF2-40B4-BE49-F238E27FC236}">
              <a16:creationId xmlns:a16="http://schemas.microsoft.com/office/drawing/2014/main" id="{6D560278-E611-4611-8674-61FDC4EF6071}"/>
            </a:ext>
          </a:extLst>
        </xdr:cNvPr>
        <xdr:cNvSpPr/>
      </xdr:nvSpPr>
      <xdr:spPr>
        <a:xfrm>
          <a:off x="767080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a:extLst>
            <a:ext uri="{FF2B5EF4-FFF2-40B4-BE49-F238E27FC236}">
              <a16:creationId xmlns:a16="http://schemas.microsoft.com/office/drawing/2014/main" id="{21F6476B-94D9-482A-BCCE-DFD448424E78}"/>
            </a:ext>
          </a:extLst>
        </xdr:cNvPr>
        <xdr:cNvSpPr/>
      </xdr:nvSpPr>
      <xdr:spPr>
        <a:xfrm>
          <a:off x="68732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a:extLst>
            <a:ext uri="{FF2B5EF4-FFF2-40B4-BE49-F238E27FC236}">
              <a16:creationId xmlns:a16="http://schemas.microsoft.com/office/drawing/2014/main" id="{AC69E584-BE7A-4F54-B4A0-9085E80A94A9}"/>
            </a:ext>
          </a:extLst>
        </xdr:cNvPr>
        <xdr:cNvSpPr/>
      </xdr:nvSpPr>
      <xdr:spPr>
        <a:xfrm>
          <a:off x="60985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8F68BD0-33B5-417D-94D7-BB1ED790B16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ACE10C3-4CC9-4DB1-92A8-FFD50D9AA54B}"/>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3DF562A-7855-4611-8AE3-8E40F01A7D7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3070C15-4B33-41E6-9913-EEA87C0632B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4EB7486-ED03-482F-8B35-D6D3FD724EEA}"/>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8" name="楕円 127">
          <a:extLst>
            <a:ext uri="{FF2B5EF4-FFF2-40B4-BE49-F238E27FC236}">
              <a16:creationId xmlns:a16="http://schemas.microsoft.com/office/drawing/2014/main" id="{06914F45-4314-4473-9828-B369C4EEDC48}"/>
            </a:ext>
          </a:extLst>
        </xdr:cNvPr>
        <xdr:cNvSpPr/>
      </xdr:nvSpPr>
      <xdr:spPr>
        <a:xfrm>
          <a:off x="919226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9" name="【図書館】&#10;一人当たり面積該当値テキスト">
          <a:extLst>
            <a:ext uri="{FF2B5EF4-FFF2-40B4-BE49-F238E27FC236}">
              <a16:creationId xmlns:a16="http://schemas.microsoft.com/office/drawing/2014/main" id="{22A5EED2-CCB3-4395-A430-890D9871D06D}"/>
            </a:ext>
          </a:extLst>
        </xdr:cNvPr>
        <xdr:cNvSpPr txBox="1"/>
      </xdr:nvSpPr>
      <xdr:spPr>
        <a:xfrm>
          <a:off x="92583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0" name="楕円 129">
          <a:extLst>
            <a:ext uri="{FF2B5EF4-FFF2-40B4-BE49-F238E27FC236}">
              <a16:creationId xmlns:a16="http://schemas.microsoft.com/office/drawing/2014/main" id="{47140464-6297-44C6-B91B-603314DC85B8}"/>
            </a:ext>
          </a:extLst>
        </xdr:cNvPr>
        <xdr:cNvSpPr/>
      </xdr:nvSpPr>
      <xdr:spPr>
        <a:xfrm>
          <a:off x="8445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1" name="直線コネクタ 130">
          <a:extLst>
            <a:ext uri="{FF2B5EF4-FFF2-40B4-BE49-F238E27FC236}">
              <a16:creationId xmlns:a16="http://schemas.microsoft.com/office/drawing/2014/main" id="{8F4B8A2E-60BA-4E41-8838-4B4293E89804}"/>
            </a:ext>
          </a:extLst>
        </xdr:cNvPr>
        <xdr:cNvCxnSpPr/>
      </xdr:nvCxnSpPr>
      <xdr:spPr>
        <a:xfrm>
          <a:off x="8496300" y="6267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2" name="楕円 131">
          <a:extLst>
            <a:ext uri="{FF2B5EF4-FFF2-40B4-BE49-F238E27FC236}">
              <a16:creationId xmlns:a16="http://schemas.microsoft.com/office/drawing/2014/main" id="{225ED809-FF35-4E05-A929-A223E4B85B2C}"/>
            </a:ext>
          </a:extLst>
        </xdr:cNvPr>
        <xdr:cNvSpPr/>
      </xdr:nvSpPr>
      <xdr:spPr>
        <a:xfrm>
          <a:off x="76708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3" name="直線コネクタ 132">
          <a:extLst>
            <a:ext uri="{FF2B5EF4-FFF2-40B4-BE49-F238E27FC236}">
              <a16:creationId xmlns:a16="http://schemas.microsoft.com/office/drawing/2014/main" id="{A7536BDA-C730-4BA9-994F-E70E095A5BBC}"/>
            </a:ext>
          </a:extLst>
        </xdr:cNvPr>
        <xdr:cNvCxnSpPr/>
      </xdr:nvCxnSpPr>
      <xdr:spPr>
        <a:xfrm>
          <a:off x="7713980" y="6267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4" name="楕円 133">
          <a:extLst>
            <a:ext uri="{FF2B5EF4-FFF2-40B4-BE49-F238E27FC236}">
              <a16:creationId xmlns:a16="http://schemas.microsoft.com/office/drawing/2014/main" id="{4277676D-3871-4E15-B37A-903D9BA956C2}"/>
            </a:ext>
          </a:extLst>
        </xdr:cNvPr>
        <xdr:cNvSpPr/>
      </xdr:nvSpPr>
      <xdr:spPr>
        <a:xfrm>
          <a:off x="68732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5" name="直線コネクタ 134">
          <a:extLst>
            <a:ext uri="{FF2B5EF4-FFF2-40B4-BE49-F238E27FC236}">
              <a16:creationId xmlns:a16="http://schemas.microsoft.com/office/drawing/2014/main" id="{0F9E0D94-B8DC-472E-906F-BA5D721669BD}"/>
            </a:ext>
          </a:extLst>
        </xdr:cNvPr>
        <xdr:cNvCxnSpPr/>
      </xdr:nvCxnSpPr>
      <xdr:spPr>
        <a:xfrm>
          <a:off x="6924040" y="6267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a:extLst>
            <a:ext uri="{FF2B5EF4-FFF2-40B4-BE49-F238E27FC236}">
              <a16:creationId xmlns:a16="http://schemas.microsoft.com/office/drawing/2014/main" id="{C86E49A4-66E7-486E-B39D-F72AC255AB84}"/>
            </a:ext>
          </a:extLst>
        </xdr:cNvPr>
        <xdr:cNvSpPr/>
      </xdr:nvSpPr>
      <xdr:spPr>
        <a:xfrm>
          <a:off x="60985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7" name="直線コネクタ 136">
          <a:extLst>
            <a:ext uri="{FF2B5EF4-FFF2-40B4-BE49-F238E27FC236}">
              <a16:creationId xmlns:a16="http://schemas.microsoft.com/office/drawing/2014/main" id="{7ED1D5EC-F016-400B-B0D9-728FC0E64ED1}"/>
            </a:ext>
          </a:extLst>
        </xdr:cNvPr>
        <xdr:cNvCxnSpPr/>
      </xdr:nvCxnSpPr>
      <xdr:spPr>
        <a:xfrm>
          <a:off x="6149340" y="6267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8" name="n_1aveValue【図書館】&#10;一人当たり面積">
          <a:extLst>
            <a:ext uri="{FF2B5EF4-FFF2-40B4-BE49-F238E27FC236}">
              <a16:creationId xmlns:a16="http://schemas.microsoft.com/office/drawing/2014/main" id="{96485579-003A-4F26-8F6C-EE8DB4DCBB77}"/>
            </a:ext>
          </a:extLst>
        </xdr:cNvPr>
        <xdr:cNvSpPr txBox="1"/>
      </xdr:nvSpPr>
      <xdr:spPr>
        <a:xfrm>
          <a:off x="827158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39" name="n_2aveValue【図書館】&#10;一人当たり面積">
          <a:extLst>
            <a:ext uri="{FF2B5EF4-FFF2-40B4-BE49-F238E27FC236}">
              <a16:creationId xmlns:a16="http://schemas.microsoft.com/office/drawing/2014/main" id="{83748832-86EB-46CD-A188-B86CAB210388}"/>
            </a:ext>
          </a:extLst>
        </xdr:cNvPr>
        <xdr:cNvSpPr txBox="1"/>
      </xdr:nvSpPr>
      <xdr:spPr>
        <a:xfrm>
          <a:off x="750958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a:extLst>
            <a:ext uri="{FF2B5EF4-FFF2-40B4-BE49-F238E27FC236}">
              <a16:creationId xmlns:a16="http://schemas.microsoft.com/office/drawing/2014/main" id="{1C68B062-BC6E-4A01-B9B0-B65A78946949}"/>
            </a:ext>
          </a:extLst>
        </xdr:cNvPr>
        <xdr:cNvSpPr txBox="1"/>
      </xdr:nvSpPr>
      <xdr:spPr>
        <a:xfrm>
          <a:off x="67120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1" name="n_4aveValue【図書館】&#10;一人当たり面積">
          <a:extLst>
            <a:ext uri="{FF2B5EF4-FFF2-40B4-BE49-F238E27FC236}">
              <a16:creationId xmlns:a16="http://schemas.microsoft.com/office/drawing/2014/main" id="{0ADB6B6A-93B3-40A4-ABCC-0364CDF78368}"/>
            </a:ext>
          </a:extLst>
        </xdr:cNvPr>
        <xdr:cNvSpPr txBox="1"/>
      </xdr:nvSpPr>
      <xdr:spPr>
        <a:xfrm>
          <a:off x="59373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2" name="n_1mainValue【図書館】&#10;一人当たり面積">
          <a:extLst>
            <a:ext uri="{FF2B5EF4-FFF2-40B4-BE49-F238E27FC236}">
              <a16:creationId xmlns:a16="http://schemas.microsoft.com/office/drawing/2014/main" id="{D98AB088-1A97-4E86-B858-D9E4F4FF9C43}"/>
            </a:ext>
          </a:extLst>
        </xdr:cNvPr>
        <xdr:cNvSpPr txBox="1"/>
      </xdr:nvSpPr>
      <xdr:spPr>
        <a:xfrm>
          <a:off x="8271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3" name="n_2mainValue【図書館】&#10;一人当たり面積">
          <a:extLst>
            <a:ext uri="{FF2B5EF4-FFF2-40B4-BE49-F238E27FC236}">
              <a16:creationId xmlns:a16="http://schemas.microsoft.com/office/drawing/2014/main" id="{A7AB201A-DE88-4D38-A16E-22216E659BED}"/>
            </a:ext>
          </a:extLst>
        </xdr:cNvPr>
        <xdr:cNvSpPr txBox="1"/>
      </xdr:nvSpPr>
      <xdr:spPr>
        <a:xfrm>
          <a:off x="7509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4" name="n_3mainValue【図書館】&#10;一人当たり面積">
          <a:extLst>
            <a:ext uri="{FF2B5EF4-FFF2-40B4-BE49-F238E27FC236}">
              <a16:creationId xmlns:a16="http://schemas.microsoft.com/office/drawing/2014/main" id="{EA4A9A8C-A151-44B9-96F5-C3D030671EEE}"/>
            </a:ext>
          </a:extLst>
        </xdr:cNvPr>
        <xdr:cNvSpPr txBox="1"/>
      </xdr:nvSpPr>
      <xdr:spPr>
        <a:xfrm>
          <a:off x="67120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a:extLst>
            <a:ext uri="{FF2B5EF4-FFF2-40B4-BE49-F238E27FC236}">
              <a16:creationId xmlns:a16="http://schemas.microsoft.com/office/drawing/2014/main" id="{0C1E0A6D-D3E2-4EBD-97B9-013C1BFE0C63}"/>
            </a:ext>
          </a:extLst>
        </xdr:cNvPr>
        <xdr:cNvSpPr txBox="1"/>
      </xdr:nvSpPr>
      <xdr:spPr>
        <a:xfrm>
          <a:off x="59373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93BDD65-C65F-47F8-BF92-C858399D787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D6F9097-D646-4D1A-B352-ECE7BE998C4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A438C64-27BE-4B13-B2A1-2D3DA66E814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9F293E3-232C-4022-BA58-E41708DFAFB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8F065A4-3F36-4A10-9E14-3AAFB580F15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9C88C7B-10C2-41A5-AFAD-31948AADC64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E9B9252-0690-484A-82C0-E32970528FC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0DF01F4-15DE-4A99-B56D-3D0E5E51F20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A91813A-9295-48EA-B372-F4E4716A1774}"/>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9A6C5C0-D422-45CE-B2C2-B6BD1D71330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F05FF5A-B424-49B0-820A-77CEEA83679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C776E23-EC95-441D-B912-06F2A38B6F9F}"/>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3BB8BF49-FF55-4CFD-8A6D-E611BA36FEF7}"/>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F8340CBC-4DC0-422E-A23A-8324860A2C7E}"/>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921A9EC-DE21-4354-93BD-DEC8BBE6494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C52F03A-4273-4D53-ABAF-BC80CD85EEF6}"/>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52EE218-3728-4B1E-B5D4-D23B58A754A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4B5C872-FC3A-46B8-A5B9-1A941D906E9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4B0C1081-2449-47EF-843B-A7D146061F5F}"/>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01931AA-F299-448D-BDA8-D278CFF6453C}"/>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99C85BCC-265A-45CD-8567-06130CD57F17}"/>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AA1F0AF-49BA-4EB3-A06C-81226DD062E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73CC04D2-546F-4CAF-BACD-DCD775518D0B}"/>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DEC7000E-EB2E-497C-B66A-0FCDB555BCA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2B67C0C0-9A68-4E36-8F2D-3D2F6321CA8F}"/>
            </a:ext>
          </a:extLst>
        </xdr:cNvPr>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5658760-0126-4E8F-9533-33FD84763531}"/>
            </a:ext>
          </a:extLst>
        </xdr:cNvPr>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8CC51BBF-8273-42F0-AF53-E51DC2061769}"/>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6475DF63-C4D8-49AC-9D4D-804AB593FAD3}"/>
            </a:ext>
          </a:extLst>
        </xdr:cNvPr>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4C993888-2F83-463B-AB31-5253107DB9AB}"/>
            </a:ext>
          </a:extLst>
        </xdr:cNvPr>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F640D784-48C7-42E0-9CEB-4C2DC066A7FF}"/>
            </a:ext>
          </a:extLst>
        </xdr:cNvPr>
        <xdr:cNvSpPr txBox="1"/>
      </xdr:nvSpPr>
      <xdr:spPr>
        <a:xfrm>
          <a:off x="412496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95B2358B-EDF6-45D7-B9F2-9C6FA2DE8B33}"/>
            </a:ext>
          </a:extLst>
        </xdr:cNvPr>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7" name="フローチャート: 判断 176">
          <a:extLst>
            <a:ext uri="{FF2B5EF4-FFF2-40B4-BE49-F238E27FC236}">
              <a16:creationId xmlns:a16="http://schemas.microsoft.com/office/drawing/2014/main" id="{C48641BB-7C84-4D3B-AC7E-D881245012BC}"/>
            </a:ext>
          </a:extLst>
        </xdr:cNvPr>
        <xdr:cNvSpPr/>
      </xdr:nvSpPr>
      <xdr:spPr>
        <a:xfrm>
          <a:off x="3312160" y="988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8" name="フローチャート: 判断 177">
          <a:extLst>
            <a:ext uri="{FF2B5EF4-FFF2-40B4-BE49-F238E27FC236}">
              <a16:creationId xmlns:a16="http://schemas.microsoft.com/office/drawing/2014/main" id="{2E223BE0-C334-407B-B29B-518E115616D5}"/>
            </a:ext>
          </a:extLst>
        </xdr:cNvPr>
        <xdr:cNvSpPr/>
      </xdr:nvSpPr>
      <xdr:spPr>
        <a:xfrm>
          <a:off x="25146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9" name="フローチャート: 判断 178">
          <a:extLst>
            <a:ext uri="{FF2B5EF4-FFF2-40B4-BE49-F238E27FC236}">
              <a16:creationId xmlns:a16="http://schemas.microsoft.com/office/drawing/2014/main" id="{A658EE40-FDDE-4E02-91F4-950A1A0B32EF}"/>
            </a:ext>
          </a:extLst>
        </xdr:cNvPr>
        <xdr:cNvSpPr/>
      </xdr:nvSpPr>
      <xdr:spPr>
        <a:xfrm>
          <a:off x="1739900" y="985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a:extLst>
            <a:ext uri="{FF2B5EF4-FFF2-40B4-BE49-F238E27FC236}">
              <a16:creationId xmlns:a16="http://schemas.microsoft.com/office/drawing/2014/main" id="{07E1952B-8BEF-443E-9BCD-4C32B07B911D}"/>
            </a:ext>
          </a:extLst>
        </xdr:cNvPr>
        <xdr:cNvSpPr/>
      </xdr:nvSpPr>
      <xdr:spPr>
        <a:xfrm>
          <a:off x="965200" y="985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4561535-3CD3-4034-977B-A319AB66B4A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0671976-2C50-4B16-A3F1-2FF45B920AD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A7A1423-1144-47C4-859C-FEC2EAA42EC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751A5E0-150C-43DC-9653-DB43E2742D3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593BC49-25B4-4216-9821-D31209E0CA5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135890</xdr:rowOff>
    </xdr:from>
    <xdr:to>
      <xdr:col>24</xdr:col>
      <xdr:colOff>114300</xdr:colOff>
      <xdr:row>57</xdr:row>
      <xdr:rowOff>66040</xdr:rowOff>
    </xdr:to>
    <xdr:sp macro="" textlink="">
      <xdr:nvSpPr>
        <xdr:cNvPr id="186" name="楕円 185">
          <a:extLst>
            <a:ext uri="{FF2B5EF4-FFF2-40B4-BE49-F238E27FC236}">
              <a16:creationId xmlns:a16="http://schemas.microsoft.com/office/drawing/2014/main" id="{9138EC22-8FD2-4FEC-BAFA-BAD86B61C116}"/>
            </a:ext>
          </a:extLst>
        </xdr:cNvPr>
        <xdr:cNvSpPr/>
      </xdr:nvSpPr>
      <xdr:spPr>
        <a:xfrm>
          <a:off x="4036060" y="9523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158767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9175DDD8-50A2-4E67-9452-8B78B3400963}"/>
            </a:ext>
          </a:extLst>
        </xdr:cNvPr>
        <xdr:cNvSpPr txBox="1"/>
      </xdr:nvSpPr>
      <xdr:spPr>
        <a:xfrm>
          <a:off x="4124960"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88" name="楕円 187">
          <a:extLst>
            <a:ext uri="{FF2B5EF4-FFF2-40B4-BE49-F238E27FC236}">
              <a16:creationId xmlns:a16="http://schemas.microsoft.com/office/drawing/2014/main" id="{A5223DAB-4226-4000-987C-066C73661298}"/>
            </a:ext>
          </a:extLst>
        </xdr:cNvPr>
        <xdr:cNvSpPr/>
      </xdr:nvSpPr>
      <xdr:spPr>
        <a:xfrm>
          <a:off x="3312160" y="9478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57</xdr:row>
      <xdr:rowOff>15240</xdr:rowOff>
    </xdr:to>
    <xdr:cxnSp macro="">
      <xdr:nvCxnSpPr>
        <xdr:cNvPr id="189" name="直線コネクタ 188">
          <a:extLst>
            <a:ext uri="{FF2B5EF4-FFF2-40B4-BE49-F238E27FC236}">
              <a16:creationId xmlns:a16="http://schemas.microsoft.com/office/drawing/2014/main" id="{B0C5CB13-1A3C-4904-B6A7-CD094FF941E4}"/>
            </a:ext>
          </a:extLst>
        </xdr:cNvPr>
        <xdr:cNvCxnSpPr/>
      </xdr:nvCxnSpPr>
      <xdr:spPr>
        <a:xfrm>
          <a:off x="3355340" y="952881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44450</xdr:rowOff>
    </xdr:from>
    <xdr:to>
      <xdr:col>15</xdr:col>
      <xdr:colOff>101600</xdr:colOff>
      <xdr:row>56</xdr:row>
      <xdr:rowOff>146050</xdr:rowOff>
    </xdr:to>
    <xdr:sp macro="" textlink="">
      <xdr:nvSpPr>
        <xdr:cNvPr id="190" name="楕円 189">
          <a:extLst>
            <a:ext uri="{FF2B5EF4-FFF2-40B4-BE49-F238E27FC236}">
              <a16:creationId xmlns:a16="http://schemas.microsoft.com/office/drawing/2014/main" id="{E81C109F-6A80-4BD4-A1C2-9701A245193C}"/>
            </a:ext>
          </a:extLst>
        </xdr:cNvPr>
        <xdr:cNvSpPr/>
      </xdr:nvSpPr>
      <xdr:spPr>
        <a:xfrm>
          <a:off x="25146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95250</xdr:rowOff>
    </xdr:from>
    <xdr:to>
      <xdr:col>19</xdr:col>
      <xdr:colOff>177800</xdr:colOff>
      <xdr:row>56</xdr:row>
      <xdr:rowOff>140970</xdr:rowOff>
    </xdr:to>
    <xdr:cxnSp macro="">
      <xdr:nvCxnSpPr>
        <xdr:cNvPr id="191" name="直線コネクタ 190">
          <a:extLst>
            <a:ext uri="{FF2B5EF4-FFF2-40B4-BE49-F238E27FC236}">
              <a16:creationId xmlns:a16="http://schemas.microsoft.com/office/drawing/2014/main" id="{DF2D6C8B-4E8D-4FA0-9718-622577784BE0}"/>
            </a:ext>
          </a:extLst>
        </xdr:cNvPr>
        <xdr:cNvCxnSpPr/>
      </xdr:nvCxnSpPr>
      <xdr:spPr>
        <a:xfrm>
          <a:off x="2565400" y="948309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69215</xdr:rowOff>
    </xdr:from>
    <xdr:to>
      <xdr:col>10</xdr:col>
      <xdr:colOff>165100</xdr:colOff>
      <xdr:row>56</xdr:row>
      <xdr:rowOff>170815</xdr:rowOff>
    </xdr:to>
    <xdr:sp macro="" textlink="">
      <xdr:nvSpPr>
        <xdr:cNvPr id="192" name="楕円 191">
          <a:extLst>
            <a:ext uri="{FF2B5EF4-FFF2-40B4-BE49-F238E27FC236}">
              <a16:creationId xmlns:a16="http://schemas.microsoft.com/office/drawing/2014/main" id="{0A20EA6D-4631-4A9E-8325-078926D0E318}"/>
            </a:ext>
          </a:extLst>
        </xdr:cNvPr>
        <xdr:cNvSpPr/>
      </xdr:nvSpPr>
      <xdr:spPr>
        <a:xfrm>
          <a:off x="17399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95250</xdr:rowOff>
    </xdr:from>
    <xdr:to>
      <xdr:col>15</xdr:col>
      <xdr:colOff>50800</xdr:colOff>
      <xdr:row>56</xdr:row>
      <xdr:rowOff>120015</xdr:rowOff>
    </xdr:to>
    <xdr:cxnSp macro="">
      <xdr:nvCxnSpPr>
        <xdr:cNvPr id="193" name="直線コネクタ 192">
          <a:extLst>
            <a:ext uri="{FF2B5EF4-FFF2-40B4-BE49-F238E27FC236}">
              <a16:creationId xmlns:a16="http://schemas.microsoft.com/office/drawing/2014/main" id="{E1A2F6DB-1ACB-4029-9C62-3B23D4FD4B7F}"/>
            </a:ext>
          </a:extLst>
        </xdr:cNvPr>
        <xdr:cNvCxnSpPr/>
      </xdr:nvCxnSpPr>
      <xdr:spPr>
        <a:xfrm flipV="1">
          <a:off x="1790700" y="9483090"/>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23495</xdr:rowOff>
    </xdr:from>
    <xdr:to>
      <xdr:col>6</xdr:col>
      <xdr:colOff>38100</xdr:colOff>
      <xdr:row>56</xdr:row>
      <xdr:rowOff>125095</xdr:rowOff>
    </xdr:to>
    <xdr:sp macro="" textlink="">
      <xdr:nvSpPr>
        <xdr:cNvPr id="194" name="楕円 193">
          <a:extLst>
            <a:ext uri="{FF2B5EF4-FFF2-40B4-BE49-F238E27FC236}">
              <a16:creationId xmlns:a16="http://schemas.microsoft.com/office/drawing/2014/main" id="{B901196D-9477-4898-9453-F7B8846B7129}"/>
            </a:ext>
          </a:extLst>
        </xdr:cNvPr>
        <xdr:cNvSpPr/>
      </xdr:nvSpPr>
      <xdr:spPr>
        <a:xfrm>
          <a:off x="965200" y="9411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74295</xdr:rowOff>
    </xdr:from>
    <xdr:to>
      <xdr:col>10</xdr:col>
      <xdr:colOff>114300</xdr:colOff>
      <xdr:row>56</xdr:row>
      <xdr:rowOff>120015</xdr:rowOff>
    </xdr:to>
    <xdr:cxnSp macro="">
      <xdr:nvCxnSpPr>
        <xdr:cNvPr id="195" name="直線コネクタ 194">
          <a:extLst>
            <a:ext uri="{FF2B5EF4-FFF2-40B4-BE49-F238E27FC236}">
              <a16:creationId xmlns:a16="http://schemas.microsoft.com/office/drawing/2014/main" id="{E8F035E2-9AB6-4763-B7DB-ED5177088DE0}"/>
            </a:ext>
          </a:extLst>
        </xdr:cNvPr>
        <xdr:cNvCxnSpPr/>
      </xdr:nvCxnSpPr>
      <xdr:spPr>
        <a:xfrm>
          <a:off x="1008380" y="946213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80027</xdr:rowOff>
    </xdr:from>
    <xdr:ext cx="405111" cy="259045"/>
    <xdr:sp macro="" textlink="">
      <xdr:nvSpPr>
        <xdr:cNvPr id="196" name="n_1aveValue【体育館・プール】&#10;有形固定資産減価償却率">
          <a:extLst>
            <a:ext uri="{FF2B5EF4-FFF2-40B4-BE49-F238E27FC236}">
              <a16:creationId xmlns:a16="http://schemas.microsoft.com/office/drawing/2014/main" id="{2D8944F2-FC4E-47F9-AE08-1FA5BB5FB1E2}"/>
            </a:ext>
          </a:extLst>
        </xdr:cNvPr>
        <xdr:cNvSpPr txBox="1"/>
      </xdr:nvSpPr>
      <xdr:spPr>
        <a:xfrm>
          <a:off x="317056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99077</xdr:rowOff>
    </xdr:from>
    <xdr:ext cx="405111" cy="259045"/>
    <xdr:sp macro="" textlink="">
      <xdr:nvSpPr>
        <xdr:cNvPr id="197" name="n_2aveValue【体育館・プール】&#10;有形固定資産減価償却率">
          <a:extLst>
            <a:ext uri="{FF2B5EF4-FFF2-40B4-BE49-F238E27FC236}">
              <a16:creationId xmlns:a16="http://schemas.microsoft.com/office/drawing/2014/main" id="{3E5C051E-DDCC-40AB-AC55-EC29630302F0}"/>
            </a:ext>
          </a:extLst>
        </xdr:cNvPr>
        <xdr:cNvSpPr txBox="1"/>
      </xdr:nvSpPr>
      <xdr:spPr>
        <a:xfrm>
          <a:off x="2385704"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8" name="n_3aveValue【体育館・プール】&#10;有形固定資産減価償却率">
          <a:extLst>
            <a:ext uri="{FF2B5EF4-FFF2-40B4-BE49-F238E27FC236}">
              <a16:creationId xmlns:a16="http://schemas.microsoft.com/office/drawing/2014/main" id="{65256FF0-7DD8-4C7F-B670-5145FE8162CA}"/>
            </a:ext>
          </a:extLst>
        </xdr:cNvPr>
        <xdr:cNvSpPr txBox="1"/>
      </xdr:nvSpPr>
      <xdr:spPr>
        <a:xfrm>
          <a:off x="161100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57167</xdr:rowOff>
    </xdr:from>
    <xdr:ext cx="405111" cy="259045"/>
    <xdr:sp macro="" textlink="">
      <xdr:nvSpPr>
        <xdr:cNvPr id="199" name="n_4aveValue【体育館・プール】&#10;有形固定資産減価償却率">
          <a:extLst>
            <a:ext uri="{FF2B5EF4-FFF2-40B4-BE49-F238E27FC236}">
              <a16:creationId xmlns:a16="http://schemas.microsoft.com/office/drawing/2014/main" id="{F9D4A5EF-4B72-4092-92FA-4BE4E2F145C8}"/>
            </a:ext>
          </a:extLst>
        </xdr:cNvPr>
        <xdr:cNvSpPr txBox="1"/>
      </xdr:nvSpPr>
      <xdr:spPr>
        <a:xfrm>
          <a:off x="83630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36847</xdr:rowOff>
    </xdr:from>
    <xdr:ext cx="405111" cy="259045"/>
    <xdr:sp macro="" textlink="">
      <xdr:nvSpPr>
        <xdr:cNvPr id="200" name="n_1mainValue【体育館・プール】&#10;有形固定資産減価償却率">
          <a:extLst>
            <a:ext uri="{FF2B5EF4-FFF2-40B4-BE49-F238E27FC236}">
              <a16:creationId xmlns:a16="http://schemas.microsoft.com/office/drawing/2014/main" id="{273F8564-8CE0-4359-BEB9-1E9FFD6B28F3}"/>
            </a:ext>
          </a:extLst>
        </xdr:cNvPr>
        <xdr:cNvSpPr txBox="1"/>
      </xdr:nvSpPr>
      <xdr:spPr>
        <a:xfrm>
          <a:off x="317056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162577</xdr:rowOff>
    </xdr:from>
    <xdr:ext cx="405111" cy="259045"/>
    <xdr:sp macro="" textlink="">
      <xdr:nvSpPr>
        <xdr:cNvPr id="201" name="n_2mainValue【体育館・プール】&#10;有形固定資産減価償却率">
          <a:extLst>
            <a:ext uri="{FF2B5EF4-FFF2-40B4-BE49-F238E27FC236}">
              <a16:creationId xmlns:a16="http://schemas.microsoft.com/office/drawing/2014/main" id="{314B111F-0D4C-47FE-BFC8-EA1B181EE0A6}"/>
            </a:ext>
          </a:extLst>
        </xdr:cNvPr>
        <xdr:cNvSpPr txBox="1"/>
      </xdr:nvSpPr>
      <xdr:spPr>
        <a:xfrm>
          <a:off x="2385704" y="921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15892</xdr:rowOff>
    </xdr:from>
    <xdr:ext cx="405111" cy="259045"/>
    <xdr:sp macro="" textlink="">
      <xdr:nvSpPr>
        <xdr:cNvPr id="202" name="n_3mainValue【体育館・プール】&#10;有形固定資産減価償却率">
          <a:extLst>
            <a:ext uri="{FF2B5EF4-FFF2-40B4-BE49-F238E27FC236}">
              <a16:creationId xmlns:a16="http://schemas.microsoft.com/office/drawing/2014/main" id="{7E69316B-9FA4-4B32-B229-19C830B183A8}"/>
            </a:ext>
          </a:extLst>
        </xdr:cNvPr>
        <xdr:cNvSpPr txBox="1"/>
      </xdr:nvSpPr>
      <xdr:spPr>
        <a:xfrm>
          <a:off x="161100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141622</xdr:rowOff>
    </xdr:from>
    <xdr:ext cx="405111" cy="259045"/>
    <xdr:sp macro="" textlink="">
      <xdr:nvSpPr>
        <xdr:cNvPr id="203" name="n_4mainValue【体育館・プール】&#10;有形固定資産減価償却率">
          <a:extLst>
            <a:ext uri="{FF2B5EF4-FFF2-40B4-BE49-F238E27FC236}">
              <a16:creationId xmlns:a16="http://schemas.microsoft.com/office/drawing/2014/main" id="{58D79733-74F4-4C0B-B5ED-67006DA3EE70}"/>
            </a:ext>
          </a:extLst>
        </xdr:cNvPr>
        <xdr:cNvSpPr txBox="1"/>
      </xdr:nvSpPr>
      <xdr:spPr>
        <a:xfrm>
          <a:off x="836304" y="919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A839BFD4-AFD1-408A-9C80-5C6048D9CE7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9B613D92-F45B-4525-9E0E-6281F49BF5E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CF8A5299-D3FE-4B05-BE91-4BCBC5C562D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3D500A7E-A248-4604-8F1D-AB271F406E8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B63FA143-F595-49F7-83E4-C85883CF2F2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254733F9-173B-4DE6-B6FD-B46063620CB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DBDDAF6-9E9A-4909-A4DD-9A2AC37F569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7FB6766D-2FD3-4062-A77B-880CF797A37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CEFEC534-70F4-4DDD-88DE-21BDCC3714E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CD1B8695-057E-47DD-B8A4-84A020D3759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71C8ADD6-DC7C-4F78-A0CA-61A0C21C33C9}"/>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5D4D54CD-9E45-42C9-8890-ABDFB11FF094}"/>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128602E-2E15-4D2F-B2E8-D7ED9B705EA5}"/>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D63F13C0-098A-46EE-88DC-0BAB730845DD}"/>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9617637C-35D1-443F-9372-FEDEC09B1CF8}"/>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97333FB6-D3DF-4D11-8128-1DD6E15FC86C}"/>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5C51BA75-D867-4E60-8672-4383AF39B39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F436FB4B-D2EA-4A31-882B-D26F40170B74}"/>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CB61D1AF-D345-4E45-AF92-7675FE453D0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5679370E-7BD0-461E-8596-168E269D923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65491F69-4927-46A1-A22C-5C293740A6F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6BA2898A-F2C4-4ED5-8CA4-4B17DD41E65C}"/>
            </a:ext>
          </a:extLst>
        </xdr:cNvPr>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E38F0786-B621-48B7-A178-7C57952A26AA}"/>
            </a:ext>
          </a:extLst>
        </xdr:cNvPr>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A30BA1EC-14CF-4A6A-B648-0E8F615D4CE9}"/>
            </a:ext>
          </a:extLst>
        </xdr:cNvPr>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D0B9FECF-CD9B-4BFF-A2BF-E2F1D6A96A2D}"/>
            </a:ext>
          </a:extLst>
        </xdr:cNvPr>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34E9EAA7-5D5E-4657-9D74-C2AA398BB7A1}"/>
            </a:ext>
          </a:extLst>
        </xdr:cNvPr>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2D8DAFC0-FACD-4359-8EF7-0172905654B4}"/>
            </a:ext>
          </a:extLst>
        </xdr:cNvPr>
        <xdr:cNvSpPr txBox="1"/>
      </xdr:nvSpPr>
      <xdr:spPr>
        <a:xfrm>
          <a:off x="92583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B37FF652-88E2-4A56-B042-CDF50FD8EEE4}"/>
            </a:ext>
          </a:extLst>
        </xdr:cNvPr>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159512</xdr:rowOff>
    </xdr:from>
    <xdr:to>
      <xdr:col>50</xdr:col>
      <xdr:colOff>165100</xdr:colOff>
      <xdr:row>62</xdr:row>
      <xdr:rowOff>89662</xdr:rowOff>
    </xdr:to>
    <xdr:sp macro="" textlink="">
      <xdr:nvSpPr>
        <xdr:cNvPr id="232" name="フローチャート: 判断 231">
          <a:extLst>
            <a:ext uri="{FF2B5EF4-FFF2-40B4-BE49-F238E27FC236}">
              <a16:creationId xmlns:a16="http://schemas.microsoft.com/office/drawing/2014/main" id="{087171B5-C0B4-41D9-9EC3-22DCD4892254}"/>
            </a:ext>
          </a:extLst>
        </xdr:cNvPr>
        <xdr:cNvSpPr/>
      </xdr:nvSpPr>
      <xdr:spPr>
        <a:xfrm>
          <a:off x="8445500" y="1038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33" name="フローチャート: 判断 232">
          <a:extLst>
            <a:ext uri="{FF2B5EF4-FFF2-40B4-BE49-F238E27FC236}">
              <a16:creationId xmlns:a16="http://schemas.microsoft.com/office/drawing/2014/main" id="{DF90B5FD-9A32-4895-966B-816393DE006B}"/>
            </a:ext>
          </a:extLst>
        </xdr:cNvPr>
        <xdr:cNvSpPr/>
      </xdr:nvSpPr>
      <xdr:spPr>
        <a:xfrm>
          <a:off x="7670800" y="10396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xdr:rowOff>
    </xdr:from>
    <xdr:to>
      <xdr:col>41</xdr:col>
      <xdr:colOff>101600</xdr:colOff>
      <xdr:row>62</xdr:row>
      <xdr:rowOff>114808</xdr:rowOff>
    </xdr:to>
    <xdr:sp macro="" textlink="">
      <xdr:nvSpPr>
        <xdr:cNvPr id="234" name="フローチャート: 判断 233">
          <a:extLst>
            <a:ext uri="{FF2B5EF4-FFF2-40B4-BE49-F238E27FC236}">
              <a16:creationId xmlns:a16="http://schemas.microsoft.com/office/drawing/2014/main" id="{93BFCF38-7ED9-49AF-9703-F816B74B5FC3}"/>
            </a:ext>
          </a:extLst>
        </xdr:cNvPr>
        <xdr:cNvSpPr/>
      </xdr:nvSpPr>
      <xdr:spPr>
        <a:xfrm>
          <a:off x="6873240" y="104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a:extLst>
            <a:ext uri="{FF2B5EF4-FFF2-40B4-BE49-F238E27FC236}">
              <a16:creationId xmlns:a16="http://schemas.microsoft.com/office/drawing/2014/main" id="{F759DAF2-FAD5-4E12-9C1E-EE93BC2D7AFE}"/>
            </a:ext>
          </a:extLst>
        </xdr:cNvPr>
        <xdr:cNvSpPr/>
      </xdr:nvSpPr>
      <xdr:spPr>
        <a:xfrm>
          <a:off x="609854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23D6EBCA-CF83-4100-9935-E41C8B80E7C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0F8C6FF-E383-4E81-8D8B-99C7BAA799D8}"/>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A9FDE5F-9EC6-4A08-966B-51FAD6AA666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D8A068C-CEC8-4020-9A64-8619987C3E5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596175D-7711-47C7-87E1-84567599AB7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36068</xdr:rowOff>
    </xdr:from>
    <xdr:to>
      <xdr:col>55</xdr:col>
      <xdr:colOff>50800</xdr:colOff>
      <xdr:row>62</xdr:row>
      <xdr:rowOff>137668</xdr:rowOff>
    </xdr:to>
    <xdr:sp macro="" textlink="">
      <xdr:nvSpPr>
        <xdr:cNvPr id="241" name="楕円 240">
          <a:extLst>
            <a:ext uri="{FF2B5EF4-FFF2-40B4-BE49-F238E27FC236}">
              <a16:creationId xmlns:a16="http://schemas.microsoft.com/office/drawing/2014/main" id="{8D5A9896-2F4B-4142-AF0C-D3ADB5ED38AA}"/>
            </a:ext>
          </a:extLst>
        </xdr:cNvPr>
        <xdr:cNvSpPr/>
      </xdr:nvSpPr>
      <xdr:spPr>
        <a:xfrm>
          <a:off x="9192260" y="10429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14495</xdr:rowOff>
    </xdr:from>
    <xdr:ext cx="469744" cy="259045"/>
    <xdr:sp macro="" textlink="">
      <xdr:nvSpPr>
        <xdr:cNvPr id="242" name="【体育館・プール】&#10;一人当たり面積該当値テキスト">
          <a:extLst>
            <a:ext uri="{FF2B5EF4-FFF2-40B4-BE49-F238E27FC236}">
              <a16:creationId xmlns:a16="http://schemas.microsoft.com/office/drawing/2014/main" id="{752A6D4F-5381-4A1E-97AB-CDA8D0C228A3}"/>
            </a:ext>
          </a:extLst>
        </xdr:cNvPr>
        <xdr:cNvSpPr txBox="1"/>
      </xdr:nvSpPr>
      <xdr:spPr>
        <a:xfrm>
          <a:off x="9258300" y="1040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38354</xdr:rowOff>
    </xdr:from>
    <xdr:to>
      <xdr:col>50</xdr:col>
      <xdr:colOff>165100</xdr:colOff>
      <xdr:row>62</xdr:row>
      <xdr:rowOff>139954</xdr:rowOff>
    </xdr:to>
    <xdr:sp macro="" textlink="">
      <xdr:nvSpPr>
        <xdr:cNvPr id="243" name="楕円 242">
          <a:extLst>
            <a:ext uri="{FF2B5EF4-FFF2-40B4-BE49-F238E27FC236}">
              <a16:creationId xmlns:a16="http://schemas.microsoft.com/office/drawing/2014/main" id="{AAE7111F-F81A-4D84-B224-FDFC61C3FC3E}"/>
            </a:ext>
          </a:extLst>
        </xdr:cNvPr>
        <xdr:cNvSpPr/>
      </xdr:nvSpPr>
      <xdr:spPr>
        <a:xfrm>
          <a:off x="844550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86868</xdr:rowOff>
    </xdr:from>
    <xdr:to>
      <xdr:col>55</xdr:col>
      <xdr:colOff>0</xdr:colOff>
      <xdr:row>62</xdr:row>
      <xdr:rowOff>89154</xdr:rowOff>
    </xdr:to>
    <xdr:cxnSp macro="">
      <xdr:nvCxnSpPr>
        <xdr:cNvPr id="244" name="直線コネクタ 243">
          <a:extLst>
            <a:ext uri="{FF2B5EF4-FFF2-40B4-BE49-F238E27FC236}">
              <a16:creationId xmlns:a16="http://schemas.microsoft.com/office/drawing/2014/main" id="{39996A34-C179-4574-A42A-CB94F096924B}"/>
            </a:ext>
          </a:extLst>
        </xdr:cNvPr>
        <xdr:cNvCxnSpPr/>
      </xdr:nvCxnSpPr>
      <xdr:spPr>
        <a:xfrm flipV="1">
          <a:off x="8496300" y="1048054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38354</xdr:rowOff>
    </xdr:from>
    <xdr:to>
      <xdr:col>46</xdr:col>
      <xdr:colOff>38100</xdr:colOff>
      <xdr:row>62</xdr:row>
      <xdr:rowOff>139954</xdr:rowOff>
    </xdr:to>
    <xdr:sp macro="" textlink="">
      <xdr:nvSpPr>
        <xdr:cNvPr id="245" name="楕円 244">
          <a:extLst>
            <a:ext uri="{FF2B5EF4-FFF2-40B4-BE49-F238E27FC236}">
              <a16:creationId xmlns:a16="http://schemas.microsoft.com/office/drawing/2014/main" id="{42C72A10-730F-427D-906F-F83C914A358C}"/>
            </a:ext>
          </a:extLst>
        </xdr:cNvPr>
        <xdr:cNvSpPr/>
      </xdr:nvSpPr>
      <xdr:spPr>
        <a:xfrm>
          <a:off x="7670800" y="104320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89154</xdr:rowOff>
    </xdr:from>
    <xdr:to>
      <xdr:col>50</xdr:col>
      <xdr:colOff>114300</xdr:colOff>
      <xdr:row>62</xdr:row>
      <xdr:rowOff>89154</xdr:rowOff>
    </xdr:to>
    <xdr:cxnSp macro="">
      <xdr:nvCxnSpPr>
        <xdr:cNvPr id="246" name="直線コネクタ 245">
          <a:extLst>
            <a:ext uri="{FF2B5EF4-FFF2-40B4-BE49-F238E27FC236}">
              <a16:creationId xmlns:a16="http://schemas.microsoft.com/office/drawing/2014/main" id="{A64B7497-2E22-4170-B8AE-9DAEA3F8D50B}"/>
            </a:ext>
          </a:extLst>
        </xdr:cNvPr>
        <xdr:cNvCxnSpPr/>
      </xdr:nvCxnSpPr>
      <xdr:spPr>
        <a:xfrm>
          <a:off x="7713980" y="1048283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247" name="楕円 246">
          <a:extLst>
            <a:ext uri="{FF2B5EF4-FFF2-40B4-BE49-F238E27FC236}">
              <a16:creationId xmlns:a16="http://schemas.microsoft.com/office/drawing/2014/main" id="{CCBAC262-3C46-4866-B042-A4B6931D0891}"/>
            </a:ext>
          </a:extLst>
        </xdr:cNvPr>
        <xdr:cNvSpPr/>
      </xdr:nvSpPr>
      <xdr:spPr>
        <a:xfrm>
          <a:off x="68732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89154</xdr:rowOff>
    </xdr:from>
    <xdr:to>
      <xdr:col>45</xdr:col>
      <xdr:colOff>177800</xdr:colOff>
      <xdr:row>62</xdr:row>
      <xdr:rowOff>114300</xdr:rowOff>
    </xdr:to>
    <xdr:cxnSp macro="">
      <xdr:nvCxnSpPr>
        <xdr:cNvPr id="248" name="直線コネクタ 247">
          <a:extLst>
            <a:ext uri="{FF2B5EF4-FFF2-40B4-BE49-F238E27FC236}">
              <a16:creationId xmlns:a16="http://schemas.microsoft.com/office/drawing/2014/main" id="{60A1624D-F3E9-4CDC-A731-C3BBC54210EF}"/>
            </a:ext>
          </a:extLst>
        </xdr:cNvPr>
        <xdr:cNvCxnSpPr/>
      </xdr:nvCxnSpPr>
      <xdr:spPr>
        <a:xfrm flipV="1">
          <a:off x="6924040" y="10482834"/>
          <a:ext cx="78994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65786</xdr:rowOff>
    </xdr:from>
    <xdr:to>
      <xdr:col>36</xdr:col>
      <xdr:colOff>165100</xdr:colOff>
      <xdr:row>62</xdr:row>
      <xdr:rowOff>167386</xdr:rowOff>
    </xdr:to>
    <xdr:sp macro="" textlink="">
      <xdr:nvSpPr>
        <xdr:cNvPr id="249" name="楕円 248">
          <a:extLst>
            <a:ext uri="{FF2B5EF4-FFF2-40B4-BE49-F238E27FC236}">
              <a16:creationId xmlns:a16="http://schemas.microsoft.com/office/drawing/2014/main" id="{A33D87F0-D1BF-4D39-8908-C1C138D525C2}"/>
            </a:ext>
          </a:extLst>
        </xdr:cNvPr>
        <xdr:cNvSpPr/>
      </xdr:nvSpPr>
      <xdr:spPr>
        <a:xfrm>
          <a:off x="609854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114300</xdr:rowOff>
    </xdr:from>
    <xdr:to>
      <xdr:col>41</xdr:col>
      <xdr:colOff>50800</xdr:colOff>
      <xdr:row>62</xdr:row>
      <xdr:rowOff>116586</xdr:rowOff>
    </xdr:to>
    <xdr:cxnSp macro="">
      <xdr:nvCxnSpPr>
        <xdr:cNvPr id="250" name="直線コネクタ 249">
          <a:extLst>
            <a:ext uri="{FF2B5EF4-FFF2-40B4-BE49-F238E27FC236}">
              <a16:creationId xmlns:a16="http://schemas.microsoft.com/office/drawing/2014/main" id="{5E06A2F4-7AC8-4B29-B67F-339291516FD8}"/>
            </a:ext>
          </a:extLst>
        </xdr:cNvPr>
        <xdr:cNvCxnSpPr/>
      </xdr:nvCxnSpPr>
      <xdr:spPr>
        <a:xfrm flipV="1">
          <a:off x="6149340" y="1050798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106189</xdr:rowOff>
    </xdr:from>
    <xdr:ext cx="469744" cy="259045"/>
    <xdr:sp macro="" textlink="">
      <xdr:nvSpPr>
        <xdr:cNvPr id="251" name="n_1aveValue【体育館・プール】&#10;一人当たり面積">
          <a:extLst>
            <a:ext uri="{FF2B5EF4-FFF2-40B4-BE49-F238E27FC236}">
              <a16:creationId xmlns:a16="http://schemas.microsoft.com/office/drawing/2014/main" id="{59496071-41C4-439C-86BB-E6F706B74A35}"/>
            </a:ext>
          </a:extLst>
        </xdr:cNvPr>
        <xdr:cNvSpPr txBox="1"/>
      </xdr:nvSpPr>
      <xdr:spPr>
        <a:xfrm>
          <a:off x="827158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52" name="n_2aveValue【体育館・プール】&#10;一人当たり面積">
          <a:extLst>
            <a:ext uri="{FF2B5EF4-FFF2-40B4-BE49-F238E27FC236}">
              <a16:creationId xmlns:a16="http://schemas.microsoft.com/office/drawing/2014/main" id="{054A2F97-2C68-44A6-A6C0-F2B2EBFF3359}"/>
            </a:ext>
          </a:extLst>
        </xdr:cNvPr>
        <xdr:cNvSpPr txBox="1"/>
      </xdr:nvSpPr>
      <xdr:spPr>
        <a:xfrm>
          <a:off x="750958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3" name="n_3aveValue【体育館・プール】&#10;一人当たり面積">
          <a:extLst>
            <a:ext uri="{FF2B5EF4-FFF2-40B4-BE49-F238E27FC236}">
              <a16:creationId xmlns:a16="http://schemas.microsoft.com/office/drawing/2014/main" id="{3569A5EA-296F-4716-8E1D-9C5036E2FCA3}"/>
            </a:ext>
          </a:extLst>
        </xdr:cNvPr>
        <xdr:cNvSpPr txBox="1"/>
      </xdr:nvSpPr>
      <xdr:spPr>
        <a:xfrm>
          <a:off x="671202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124477</xdr:rowOff>
    </xdr:from>
    <xdr:ext cx="469744" cy="259045"/>
    <xdr:sp macro="" textlink="">
      <xdr:nvSpPr>
        <xdr:cNvPr id="254" name="n_4aveValue【体育館・プール】&#10;一人当たり面積">
          <a:extLst>
            <a:ext uri="{FF2B5EF4-FFF2-40B4-BE49-F238E27FC236}">
              <a16:creationId xmlns:a16="http://schemas.microsoft.com/office/drawing/2014/main" id="{79BF848A-5DDB-45F8-9C97-2DE064BF5B2A}"/>
            </a:ext>
          </a:extLst>
        </xdr:cNvPr>
        <xdr:cNvSpPr txBox="1"/>
      </xdr:nvSpPr>
      <xdr:spPr>
        <a:xfrm>
          <a:off x="59373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131081</xdr:rowOff>
    </xdr:from>
    <xdr:ext cx="469744" cy="259045"/>
    <xdr:sp macro="" textlink="">
      <xdr:nvSpPr>
        <xdr:cNvPr id="255" name="n_1mainValue【体育館・プール】&#10;一人当たり面積">
          <a:extLst>
            <a:ext uri="{FF2B5EF4-FFF2-40B4-BE49-F238E27FC236}">
              <a16:creationId xmlns:a16="http://schemas.microsoft.com/office/drawing/2014/main" id="{D0CFE100-1F95-4BC4-9D13-A4EA3C23E773}"/>
            </a:ext>
          </a:extLst>
        </xdr:cNvPr>
        <xdr:cNvSpPr txBox="1"/>
      </xdr:nvSpPr>
      <xdr:spPr>
        <a:xfrm>
          <a:off x="8271587" y="1052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131081</xdr:rowOff>
    </xdr:from>
    <xdr:ext cx="469744" cy="259045"/>
    <xdr:sp macro="" textlink="">
      <xdr:nvSpPr>
        <xdr:cNvPr id="256" name="n_2mainValue【体育館・プール】&#10;一人当たり面積">
          <a:extLst>
            <a:ext uri="{FF2B5EF4-FFF2-40B4-BE49-F238E27FC236}">
              <a16:creationId xmlns:a16="http://schemas.microsoft.com/office/drawing/2014/main" id="{5E678F92-7B70-4671-9022-895348085EF5}"/>
            </a:ext>
          </a:extLst>
        </xdr:cNvPr>
        <xdr:cNvSpPr txBox="1"/>
      </xdr:nvSpPr>
      <xdr:spPr>
        <a:xfrm>
          <a:off x="7509587" y="1052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57" name="n_3mainValue【体育館・プール】&#10;一人当たり面積">
          <a:extLst>
            <a:ext uri="{FF2B5EF4-FFF2-40B4-BE49-F238E27FC236}">
              <a16:creationId xmlns:a16="http://schemas.microsoft.com/office/drawing/2014/main" id="{4A413117-DCFD-46B3-A7E7-29EC49AE0444}"/>
            </a:ext>
          </a:extLst>
        </xdr:cNvPr>
        <xdr:cNvSpPr txBox="1"/>
      </xdr:nvSpPr>
      <xdr:spPr>
        <a:xfrm>
          <a:off x="67120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158513</xdr:rowOff>
    </xdr:from>
    <xdr:ext cx="469744" cy="259045"/>
    <xdr:sp macro="" textlink="">
      <xdr:nvSpPr>
        <xdr:cNvPr id="258" name="n_4mainValue【体育館・プール】&#10;一人当たり面積">
          <a:extLst>
            <a:ext uri="{FF2B5EF4-FFF2-40B4-BE49-F238E27FC236}">
              <a16:creationId xmlns:a16="http://schemas.microsoft.com/office/drawing/2014/main" id="{F1041447-5A41-4F56-B31F-FDB5078C5DA3}"/>
            </a:ext>
          </a:extLst>
        </xdr:cNvPr>
        <xdr:cNvSpPr txBox="1"/>
      </xdr:nvSpPr>
      <xdr:spPr>
        <a:xfrm>
          <a:off x="5937327" y="1055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FC73DBC-5812-4788-8737-3586F7E2C4B7}"/>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226D3AFF-637A-4A02-ACF2-DC4AD5F5DD0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B8A29A01-68E7-4AFC-93DD-6C19D090F3B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3C04FE62-675F-48F6-8800-69A453DDC02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49765A-92BF-4291-ABA4-F5EC508ACEE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61A6F61-7B03-4602-B45F-262BBF5110E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668F03AA-C3F5-4DAF-8FF6-51377DDC7AF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9B19A02A-9381-45B7-9E4C-DAEB88A6C9C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3ED49256-CE7A-4203-9970-D68E5D6C8D0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3AF5801F-3797-412C-B776-8E44AE9C6A3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10718B55-2BA5-4131-823B-43D66D3456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5B58207-27F5-40B5-97C1-3C04D9E26096}"/>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9E99DE67-93E7-4F15-92F2-32FCC3F671BA}"/>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D2AC12D3-0D70-42B5-BBBD-4E661C01376F}"/>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7FD29935-135F-49EA-B38E-E7BB1C973396}"/>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CB034108-4208-4562-9FFB-7357989048D1}"/>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152B7537-5B56-419B-8EB4-B68E41D77522}"/>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5EC54D19-47D5-45B9-9585-045B49766C5D}"/>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D6C60172-0E0B-4F47-9FDC-4CCFE59C06FA}"/>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F0D8743-9C9E-4830-AFFB-32FBBDE1552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20EEB926-8D63-4B9C-A9B0-61B0EEBE586B}"/>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D42F91E2-94BD-41FC-9096-2C5012FFE44C}"/>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B3DC527F-2587-4A46-B6A1-E8DD49757FB6}"/>
            </a:ext>
          </a:extLst>
        </xdr:cNvPr>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4A64C863-E097-4641-9B20-D3468BCC8326}"/>
            </a:ext>
          </a:extLst>
        </xdr:cNvPr>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1E1B1740-FA8B-4214-BBCC-A71CE45965A5}"/>
            </a:ext>
          </a:extLst>
        </xdr:cNvPr>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55176C06-A14A-4C48-989A-15BCB320C349}"/>
            </a:ext>
          </a:extLst>
        </xdr:cNvPr>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F227F635-73FD-4EC8-AF31-638F8F6923BD}"/>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DDA7A7CF-C622-4622-81AF-5E61DFABCA81}"/>
            </a:ext>
          </a:extLst>
        </xdr:cNvPr>
        <xdr:cNvSpPr txBox="1"/>
      </xdr:nvSpPr>
      <xdr:spPr>
        <a:xfrm>
          <a:off x="4124960" y="13405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D0EB4362-4F19-407A-921B-42047C11E967}"/>
            </a:ext>
          </a:extLst>
        </xdr:cNvPr>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88" name="フローチャート: 判断 287">
          <a:extLst>
            <a:ext uri="{FF2B5EF4-FFF2-40B4-BE49-F238E27FC236}">
              <a16:creationId xmlns:a16="http://schemas.microsoft.com/office/drawing/2014/main" id="{623B5531-AD51-4CDF-A762-16AEDE770DAA}"/>
            </a:ext>
          </a:extLst>
        </xdr:cNvPr>
        <xdr:cNvSpPr/>
      </xdr:nvSpPr>
      <xdr:spPr>
        <a:xfrm>
          <a:off x="3312160" y="13393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99313</xdr:rowOff>
    </xdr:from>
    <xdr:to>
      <xdr:col>15</xdr:col>
      <xdr:colOff>101600</xdr:colOff>
      <xdr:row>80</xdr:row>
      <xdr:rowOff>29463</xdr:rowOff>
    </xdr:to>
    <xdr:sp macro="" textlink="">
      <xdr:nvSpPr>
        <xdr:cNvPr id="289" name="フローチャート: 判断 288">
          <a:extLst>
            <a:ext uri="{FF2B5EF4-FFF2-40B4-BE49-F238E27FC236}">
              <a16:creationId xmlns:a16="http://schemas.microsoft.com/office/drawing/2014/main" id="{70757F51-18BE-4628-95FD-7902E209CD35}"/>
            </a:ext>
          </a:extLst>
        </xdr:cNvPr>
        <xdr:cNvSpPr/>
      </xdr:nvSpPr>
      <xdr:spPr>
        <a:xfrm>
          <a:off x="2514600" y="13342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58165</xdr:rowOff>
    </xdr:from>
    <xdr:to>
      <xdr:col>10</xdr:col>
      <xdr:colOff>165100</xdr:colOff>
      <xdr:row>79</xdr:row>
      <xdr:rowOff>159765</xdr:rowOff>
    </xdr:to>
    <xdr:sp macro="" textlink="">
      <xdr:nvSpPr>
        <xdr:cNvPr id="290" name="フローチャート: 判断 289">
          <a:extLst>
            <a:ext uri="{FF2B5EF4-FFF2-40B4-BE49-F238E27FC236}">
              <a16:creationId xmlns:a16="http://schemas.microsoft.com/office/drawing/2014/main" id="{D15D3766-65BC-4DA6-84CC-40A1E7EC17DB}"/>
            </a:ext>
          </a:extLst>
        </xdr:cNvPr>
        <xdr:cNvSpPr/>
      </xdr:nvSpPr>
      <xdr:spPr>
        <a:xfrm>
          <a:off x="1739900" y="133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a:extLst>
            <a:ext uri="{FF2B5EF4-FFF2-40B4-BE49-F238E27FC236}">
              <a16:creationId xmlns:a16="http://schemas.microsoft.com/office/drawing/2014/main" id="{63697F8F-87B2-4C5D-9C90-5732AFF97655}"/>
            </a:ext>
          </a:extLst>
        </xdr:cNvPr>
        <xdr:cNvSpPr/>
      </xdr:nvSpPr>
      <xdr:spPr>
        <a:xfrm>
          <a:off x="965200" y="13281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8F207A8E-444E-460F-9424-E19CB1D6898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66525CD3-6C71-4221-91B0-C912037900C5}"/>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405A410-7B93-4BAD-8E87-C14D22A6049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8873807-F6A5-4E36-96E8-20E45A071E5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0063523-9EB6-4DCA-8949-842F617AAC3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161037</xdr:rowOff>
    </xdr:from>
    <xdr:to>
      <xdr:col>24</xdr:col>
      <xdr:colOff>114300</xdr:colOff>
      <xdr:row>80</xdr:row>
      <xdr:rowOff>91187</xdr:rowOff>
    </xdr:to>
    <xdr:sp macro="" textlink="">
      <xdr:nvSpPr>
        <xdr:cNvPr id="297" name="楕円 296">
          <a:extLst>
            <a:ext uri="{FF2B5EF4-FFF2-40B4-BE49-F238E27FC236}">
              <a16:creationId xmlns:a16="http://schemas.microsoft.com/office/drawing/2014/main" id="{E1B61D26-7F80-4411-BEBA-6D33A61A6A13}"/>
            </a:ext>
          </a:extLst>
        </xdr:cNvPr>
        <xdr:cNvSpPr/>
      </xdr:nvSpPr>
      <xdr:spPr>
        <a:xfrm>
          <a:off x="4036060" y="13404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12464</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159B10BF-44D4-48C8-BFF1-FF23175DA537}"/>
            </a:ext>
          </a:extLst>
        </xdr:cNvPr>
        <xdr:cNvSpPr txBox="1"/>
      </xdr:nvSpPr>
      <xdr:spPr>
        <a:xfrm>
          <a:off x="4124960" y="1325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103887</xdr:rowOff>
    </xdr:from>
    <xdr:to>
      <xdr:col>20</xdr:col>
      <xdr:colOff>38100</xdr:colOff>
      <xdr:row>80</xdr:row>
      <xdr:rowOff>34037</xdr:rowOff>
    </xdr:to>
    <xdr:sp macro="" textlink="">
      <xdr:nvSpPr>
        <xdr:cNvPr id="299" name="楕円 298">
          <a:extLst>
            <a:ext uri="{FF2B5EF4-FFF2-40B4-BE49-F238E27FC236}">
              <a16:creationId xmlns:a16="http://schemas.microsoft.com/office/drawing/2014/main" id="{C52C989C-766C-4BE9-B977-10A58242562B}"/>
            </a:ext>
          </a:extLst>
        </xdr:cNvPr>
        <xdr:cNvSpPr/>
      </xdr:nvSpPr>
      <xdr:spPr>
        <a:xfrm>
          <a:off x="3312160" y="13347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154687</xdr:rowOff>
    </xdr:from>
    <xdr:to>
      <xdr:col>24</xdr:col>
      <xdr:colOff>63500</xdr:colOff>
      <xdr:row>80</xdr:row>
      <xdr:rowOff>40387</xdr:rowOff>
    </xdr:to>
    <xdr:cxnSp macro="">
      <xdr:nvCxnSpPr>
        <xdr:cNvPr id="300" name="直線コネクタ 299">
          <a:extLst>
            <a:ext uri="{FF2B5EF4-FFF2-40B4-BE49-F238E27FC236}">
              <a16:creationId xmlns:a16="http://schemas.microsoft.com/office/drawing/2014/main" id="{25241169-3416-40AA-9002-356811257CD6}"/>
            </a:ext>
          </a:extLst>
        </xdr:cNvPr>
        <xdr:cNvCxnSpPr/>
      </xdr:nvCxnSpPr>
      <xdr:spPr>
        <a:xfrm>
          <a:off x="3355340" y="13398247"/>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55880</xdr:rowOff>
    </xdr:from>
    <xdr:to>
      <xdr:col>15</xdr:col>
      <xdr:colOff>101600</xdr:colOff>
      <xdr:row>79</xdr:row>
      <xdr:rowOff>157480</xdr:rowOff>
    </xdr:to>
    <xdr:sp macro="" textlink="">
      <xdr:nvSpPr>
        <xdr:cNvPr id="301" name="楕円 300">
          <a:extLst>
            <a:ext uri="{FF2B5EF4-FFF2-40B4-BE49-F238E27FC236}">
              <a16:creationId xmlns:a16="http://schemas.microsoft.com/office/drawing/2014/main" id="{677E7566-4553-44FA-8B4A-020F2FCF1265}"/>
            </a:ext>
          </a:extLst>
        </xdr:cNvPr>
        <xdr:cNvSpPr/>
      </xdr:nvSpPr>
      <xdr:spPr>
        <a:xfrm>
          <a:off x="25146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154687</xdr:rowOff>
    </xdr:to>
    <xdr:cxnSp macro="">
      <xdr:nvCxnSpPr>
        <xdr:cNvPr id="302" name="直線コネクタ 301">
          <a:extLst>
            <a:ext uri="{FF2B5EF4-FFF2-40B4-BE49-F238E27FC236}">
              <a16:creationId xmlns:a16="http://schemas.microsoft.com/office/drawing/2014/main" id="{A1C92476-6DBF-48F6-8335-0B28D284DD96}"/>
            </a:ext>
          </a:extLst>
        </xdr:cNvPr>
        <xdr:cNvCxnSpPr/>
      </xdr:nvCxnSpPr>
      <xdr:spPr>
        <a:xfrm>
          <a:off x="2565400" y="13350240"/>
          <a:ext cx="78994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303" name="楕円 302">
          <a:extLst>
            <a:ext uri="{FF2B5EF4-FFF2-40B4-BE49-F238E27FC236}">
              <a16:creationId xmlns:a16="http://schemas.microsoft.com/office/drawing/2014/main" id="{202D08DA-825E-4775-9E71-83D73BB8A5D1}"/>
            </a:ext>
          </a:extLst>
        </xdr:cNvPr>
        <xdr:cNvSpPr/>
      </xdr:nvSpPr>
      <xdr:spPr>
        <a:xfrm>
          <a:off x="1739900" y="13322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79</xdr:row>
      <xdr:rowOff>129539</xdr:rowOff>
    </xdr:to>
    <xdr:cxnSp macro="">
      <xdr:nvCxnSpPr>
        <xdr:cNvPr id="304" name="直線コネクタ 303">
          <a:extLst>
            <a:ext uri="{FF2B5EF4-FFF2-40B4-BE49-F238E27FC236}">
              <a16:creationId xmlns:a16="http://schemas.microsoft.com/office/drawing/2014/main" id="{973FB646-F12A-48B7-A7A8-52796A62FD54}"/>
            </a:ext>
          </a:extLst>
        </xdr:cNvPr>
        <xdr:cNvCxnSpPr/>
      </xdr:nvCxnSpPr>
      <xdr:spPr>
        <a:xfrm flipV="1">
          <a:off x="1790700" y="13350240"/>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30735</xdr:rowOff>
    </xdr:from>
    <xdr:to>
      <xdr:col>6</xdr:col>
      <xdr:colOff>38100</xdr:colOff>
      <xdr:row>79</xdr:row>
      <xdr:rowOff>132335</xdr:rowOff>
    </xdr:to>
    <xdr:sp macro="" textlink="">
      <xdr:nvSpPr>
        <xdr:cNvPr id="305" name="楕円 304">
          <a:extLst>
            <a:ext uri="{FF2B5EF4-FFF2-40B4-BE49-F238E27FC236}">
              <a16:creationId xmlns:a16="http://schemas.microsoft.com/office/drawing/2014/main" id="{2A839703-C6ED-4D28-85CF-DBF71CAB8DFC}"/>
            </a:ext>
          </a:extLst>
        </xdr:cNvPr>
        <xdr:cNvSpPr/>
      </xdr:nvSpPr>
      <xdr:spPr>
        <a:xfrm>
          <a:off x="965200" y="1327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81535</xdr:rowOff>
    </xdr:from>
    <xdr:to>
      <xdr:col>10</xdr:col>
      <xdr:colOff>114300</xdr:colOff>
      <xdr:row>79</xdr:row>
      <xdr:rowOff>129539</xdr:rowOff>
    </xdr:to>
    <xdr:cxnSp macro="">
      <xdr:nvCxnSpPr>
        <xdr:cNvPr id="306" name="直線コネクタ 305">
          <a:extLst>
            <a:ext uri="{FF2B5EF4-FFF2-40B4-BE49-F238E27FC236}">
              <a16:creationId xmlns:a16="http://schemas.microsoft.com/office/drawing/2014/main" id="{BDC48E5E-8C1F-48AA-8EC6-152EB2F10F3C}"/>
            </a:ext>
          </a:extLst>
        </xdr:cNvPr>
        <xdr:cNvCxnSpPr/>
      </xdr:nvCxnSpPr>
      <xdr:spPr>
        <a:xfrm>
          <a:off x="1008380" y="13325095"/>
          <a:ext cx="78232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70883</xdr:rowOff>
    </xdr:from>
    <xdr:ext cx="405111" cy="259045"/>
    <xdr:sp macro="" textlink="">
      <xdr:nvSpPr>
        <xdr:cNvPr id="307" name="n_1aveValue【福祉施設】&#10;有形固定資産減価償却率">
          <a:extLst>
            <a:ext uri="{FF2B5EF4-FFF2-40B4-BE49-F238E27FC236}">
              <a16:creationId xmlns:a16="http://schemas.microsoft.com/office/drawing/2014/main" id="{AF6883B5-0B8F-4218-B842-20958563A772}"/>
            </a:ext>
          </a:extLst>
        </xdr:cNvPr>
        <xdr:cNvSpPr txBox="1"/>
      </xdr:nvSpPr>
      <xdr:spPr>
        <a:xfrm>
          <a:off x="3170564" y="1348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20590</xdr:rowOff>
    </xdr:from>
    <xdr:ext cx="405111" cy="259045"/>
    <xdr:sp macro="" textlink="">
      <xdr:nvSpPr>
        <xdr:cNvPr id="308" name="n_2aveValue【福祉施設】&#10;有形固定資産減価償却率">
          <a:extLst>
            <a:ext uri="{FF2B5EF4-FFF2-40B4-BE49-F238E27FC236}">
              <a16:creationId xmlns:a16="http://schemas.microsoft.com/office/drawing/2014/main" id="{92705A38-611D-41DD-8F90-7FA59BED8EF3}"/>
            </a:ext>
          </a:extLst>
        </xdr:cNvPr>
        <xdr:cNvSpPr txBox="1"/>
      </xdr:nvSpPr>
      <xdr:spPr>
        <a:xfrm>
          <a:off x="2385704" y="1343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4842</xdr:rowOff>
    </xdr:from>
    <xdr:ext cx="405111" cy="259045"/>
    <xdr:sp macro="" textlink="">
      <xdr:nvSpPr>
        <xdr:cNvPr id="309" name="n_3aveValue【福祉施設】&#10;有形固定資産減価償却率">
          <a:extLst>
            <a:ext uri="{FF2B5EF4-FFF2-40B4-BE49-F238E27FC236}">
              <a16:creationId xmlns:a16="http://schemas.microsoft.com/office/drawing/2014/main" id="{A621D4A9-863F-4E01-9D6C-F21F1971D990}"/>
            </a:ext>
          </a:extLst>
        </xdr:cNvPr>
        <xdr:cNvSpPr txBox="1"/>
      </xdr:nvSpPr>
      <xdr:spPr>
        <a:xfrm>
          <a:off x="1611004" y="1308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130319</xdr:rowOff>
    </xdr:from>
    <xdr:ext cx="405111" cy="259045"/>
    <xdr:sp macro="" textlink="">
      <xdr:nvSpPr>
        <xdr:cNvPr id="310" name="n_4aveValue【福祉施設】&#10;有形固定資産減価償却率">
          <a:extLst>
            <a:ext uri="{FF2B5EF4-FFF2-40B4-BE49-F238E27FC236}">
              <a16:creationId xmlns:a16="http://schemas.microsoft.com/office/drawing/2014/main" id="{A1F16A5D-6B02-4E4D-BA76-5768C788A8AB}"/>
            </a:ext>
          </a:extLst>
        </xdr:cNvPr>
        <xdr:cNvSpPr txBox="1"/>
      </xdr:nvSpPr>
      <xdr:spPr>
        <a:xfrm>
          <a:off x="836304" y="1337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50564</xdr:rowOff>
    </xdr:from>
    <xdr:ext cx="405111" cy="259045"/>
    <xdr:sp macro="" textlink="">
      <xdr:nvSpPr>
        <xdr:cNvPr id="311" name="n_1mainValue【福祉施設】&#10;有形固定資産減価償却率">
          <a:extLst>
            <a:ext uri="{FF2B5EF4-FFF2-40B4-BE49-F238E27FC236}">
              <a16:creationId xmlns:a16="http://schemas.microsoft.com/office/drawing/2014/main" id="{3B545ECE-449D-4F3A-AD1F-77D7FED44BE9}"/>
            </a:ext>
          </a:extLst>
        </xdr:cNvPr>
        <xdr:cNvSpPr txBox="1"/>
      </xdr:nvSpPr>
      <xdr:spPr>
        <a:xfrm>
          <a:off x="3170564" y="13126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2557</xdr:rowOff>
    </xdr:from>
    <xdr:ext cx="405111" cy="259045"/>
    <xdr:sp macro="" textlink="">
      <xdr:nvSpPr>
        <xdr:cNvPr id="312" name="n_2mainValue【福祉施設】&#10;有形固定資産減価償却率">
          <a:extLst>
            <a:ext uri="{FF2B5EF4-FFF2-40B4-BE49-F238E27FC236}">
              <a16:creationId xmlns:a16="http://schemas.microsoft.com/office/drawing/2014/main" id="{E084B070-0D11-499C-9EED-BEFAEE1F6F69}"/>
            </a:ext>
          </a:extLst>
        </xdr:cNvPr>
        <xdr:cNvSpPr txBox="1"/>
      </xdr:nvSpPr>
      <xdr:spPr>
        <a:xfrm>
          <a:off x="238570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xdr:rowOff>
    </xdr:from>
    <xdr:ext cx="405111" cy="259045"/>
    <xdr:sp macro="" textlink="">
      <xdr:nvSpPr>
        <xdr:cNvPr id="313" name="n_3mainValue【福祉施設】&#10;有形固定資産減価償却率">
          <a:extLst>
            <a:ext uri="{FF2B5EF4-FFF2-40B4-BE49-F238E27FC236}">
              <a16:creationId xmlns:a16="http://schemas.microsoft.com/office/drawing/2014/main" id="{3693813D-1FE9-4AE6-A088-DCAAD32CAE87}"/>
            </a:ext>
          </a:extLst>
        </xdr:cNvPr>
        <xdr:cNvSpPr txBox="1"/>
      </xdr:nvSpPr>
      <xdr:spPr>
        <a:xfrm>
          <a:off x="1611004"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148862</xdr:rowOff>
    </xdr:from>
    <xdr:ext cx="405111" cy="259045"/>
    <xdr:sp macro="" textlink="">
      <xdr:nvSpPr>
        <xdr:cNvPr id="314" name="n_4mainValue【福祉施設】&#10;有形固定資産減価償却率">
          <a:extLst>
            <a:ext uri="{FF2B5EF4-FFF2-40B4-BE49-F238E27FC236}">
              <a16:creationId xmlns:a16="http://schemas.microsoft.com/office/drawing/2014/main" id="{C685ECA7-E86D-4734-B8C7-9F3091A7D651}"/>
            </a:ext>
          </a:extLst>
        </xdr:cNvPr>
        <xdr:cNvSpPr txBox="1"/>
      </xdr:nvSpPr>
      <xdr:spPr>
        <a:xfrm>
          <a:off x="836304" y="1305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FA56A418-1342-4E4A-B490-2D1DCF9DD77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F6747921-868B-44EE-A575-08B413DD8D1F}"/>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B84D12A-014F-4611-83BB-5362A5CA58D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A9B1ADDC-71A9-4346-B9A5-786B241A635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30F58D25-C139-4C56-B68E-21809FE02FB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B823BEDD-2654-4B9F-AEA8-CD001EA88D5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A0739B2B-2C29-403E-B991-173FEE61A6E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35F3803D-31EE-463E-B5B2-AADD2B8F442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492FDFF1-16F1-441F-8CA8-92ABBFE4652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938FBF3C-2840-4DE0-8C7C-E37F47B55A1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7894801E-BE22-4F69-8B90-53BCBA4AC922}"/>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6C59F71A-6375-4CDE-8A40-EC817842900E}"/>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1D861500-5934-4B1E-BD69-10C66DD99096}"/>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1C9F5B4E-9C0B-4C7E-AD4C-070FD5FBCDFF}"/>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A4C21B4F-6E2C-4A5D-ABAA-0AC690240C1D}"/>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127001B5-BDC7-47DC-BFCE-1F791709A30A}"/>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3A818DA4-F3BC-4F0E-8498-6ED25584773A}"/>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2E76D8A4-8D01-4B1D-B61D-AF31B66C0A63}"/>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4D8F7CDA-3025-42B4-90C5-613D78690287}"/>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A0829A3E-C1F4-46A2-9F27-14807CFF64B8}"/>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511B2CF3-CB6F-4710-B9C6-6D9A874F5E94}"/>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528162B2-E805-45FE-B4A9-1BDB3F1592AC}"/>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CE385CD0-A9C5-4FBF-A5DC-F4723B7088E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A260AAE7-637A-40AF-AD8D-AD5521064915}"/>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DB9556E9-5197-4331-9CCF-6AB4B52FB05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49839314-FCEF-4188-BFF5-322CD585DFF0}"/>
            </a:ext>
          </a:extLst>
        </xdr:cNvPr>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44666B97-8C17-4B04-AAEC-83FD1E2C03F0}"/>
            </a:ext>
          </a:extLst>
        </xdr:cNvPr>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12E3E55E-06CC-49D6-9836-FBA71BF30953}"/>
            </a:ext>
          </a:extLst>
        </xdr:cNvPr>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B6785F6B-DB76-41EA-8EB8-5D4BA875D2EE}"/>
            </a:ext>
          </a:extLst>
        </xdr:cNvPr>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CDFAC37F-72A7-4746-965E-4B409DB7BB23}"/>
            </a:ext>
          </a:extLst>
        </xdr:cNvPr>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a:extLst>
            <a:ext uri="{FF2B5EF4-FFF2-40B4-BE49-F238E27FC236}">
              <a16:creationId xmlns:a16="http://schemas.microsoft.com/office/drawing/2014/main" id="{5D2B638B-AA3E-496D-BA8C-3452E898769E}"/>
            </a:ext>
          </a:extLst>
        </xdr:cNvPr>
        <xdr:cNvSpPr txBox="1"/>
      </xdr:nvSpPr>
      <xdr:spPr>
        <a:xfrm>
          <a:off x="9258300" y="1383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E06BD1C1-2AB6-481D-AF59-1DB260C05C52}"/>
            </a:ext>
          </a:extLst>
        </xdr:cNvPr>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77107</xdr:rowOff>
    </xdr:from>
    <xdr:to>
      <xdr:col>50</xdr:col>
      <xdr:colOff>165100</xdr:colOff>
      <xdr:row>84</xdr:row>
      <xdr:rowOff>7257</xdr:rowOff>
    </xdr:to>
    <xdr:sp macro="" textlink="">
      <xdr:nvSpPr>
        <xdr:cNvPr id="347" name="フローチャート: 判断 346">
          <a:extLst>
            <a:ext uri="{FF2B5EF4-FFF2-40B4-BE49-F238E27FC236}">
              <a16:creationId xmlns:a16="http://schemas.microsoft.com/office/drawing/2014/main" id="{F653A84C-9117-493C-97AF-0D9D26D6FF35}"/>
            </a:ext>
          </a:extLst>
        </xdr:cNvPr>
        <xdr:cNvSpPr/>
      </xdr:nvSpPr>
      <xdr:spPr>
        <a:xfrm>
          <a:off x="844550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48" name="フローチャート: 判断 347">
          <a:extLst>
            <a:ext uri="{FF2B5EF4-FFF2-40B4-BE49-F238E27FC236}">
              <a16:creationId xmlns:a16="http://schemas.microsoft.com/office/drawing/2014/main" id="{74B2D502-5FA5-4D8E-8A7B-02091D0F7CD7}"/>
            </a:ext>
          </a:extLst>
        </xdr:cNvPr>
        <xdr:cNvSpPr/>
      </xdr:nvSpPr>
      <xdr:spPr>
        <a:xfrm>
          <a:off x="7670800" y="139694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8FBCEA0B-AA47-4969-8BD2-7EE0F99EDE3F}"/>
            </a:ext>
          </a:extLst>
        </xdr:cNvPr>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1B0248A8-35F9-48E4-867A-6262D953B863}"/>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8558BFAB-EC74-427C-9DF5-F8DB8400A0B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F8F3CD5-C448-4821-AFC4-1B7098EFC9F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5BBC283-F003-40A0-AFB3-A300B8473BF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3D57041-BE27-49C5-8223-B4C350BF682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BD6E231-1B48-4880-B45B-3E04BD6F971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153307</xdr:rowOff>
    </xdr:from>
    <xdr:to>
      <xdr:col>55</xdr:col>
      <xdr:colOff>50800</xdr:colOff>
      <xdr:row>84</xdr:row>
      <xdr:rowOff>83457</xdr:rowOff>
    </xdr:to>
    <xdr:sp macro="" textlink="">
      <xdr:nvSpPr>
        <xdr:cNvPr id="356" name="楕円 355">
          <a:extLst>
            <a:ext uri="{FF2B5EF4-FFF2-40B4-BE49-F238E27FC236}">
              <a16:creationId xmlns:a16="http://schemas.microsoft.com/office/drawing/2014/main" id="{7408EBEF-5B80-4B0F-AD90-A7EB0F46BEF4}"/>
            </a:ext>
          </a:extLst>
        </xdr:cNvPr>
        <xdr:cNvSpPr/>
      </xdr:nvSpPr>
      <xdr:spPr>
        <a:xfrm>
          <a:off x="919226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131734</xdr:rowOff>
    </xdr:from>
    <xdr:ext cx="469744" cy="259045"/>
    <xdr:sp macro="" textlink="">
      <xdr:nvSpPr>
        <xdr:cNvPr id="357" name="【福祉施設】&#10;一人当たり面積該当値テキスト">
          <a:extLst>
            <a:ext uri="{FF2B5EF4-FFF2-40B4-BE49-F238E27FC236}">
              <a16:creationId xmlns:a16="http://schemas.microsoft.com/office/drawing/2014/main" id="{1B402E6A-9D70-4325-B7D9-7EFE7E083C6F}"/>
            </a:ext>
          </a:extLst>
        </xdr:cNvPr>
        <xdr:cNvSpPr txBox="1"/>
      </xdr:nvSpPr>
      <xdr:spPr>
        <a:xfrm>
          <a:off x="9258300" y="14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153307</xdr:rowOff>
    </xdr:from>
    <xdr:to>
      <xdr:col>50</xdr:col>
      <xdr:colOff>165100</xdr:colOff>
      <xdr:row>84</xdr:row>
      <xdr:rowOff>83457</xdr:rowOff>
    </xdr:to>
    <xdr:sp macro="" textlink="">
      <xdr:nvSpPr>
        <xdr:cNvPr id="358" name="楕円 357">
          <a:extLst>
            <a:ext uri="{FF2B5EF4-FFF2-40B4-BE49-F238E27FC236}">
              <a16:creationId xmlns:a16="http://schemas.microsoft.com/office/drawing/2014/main" id="{A016A9A9-58F7-40B4-AB0B-0C8BA43DC05D}"/>
            </a:ext>
          </a:extLst>
        </xdr:cNvPr>
        <xdr:cNvSpPr/>
      </xdr:nvSpPr>
      <xdr:spPr>
        <a:xfrm>
          <a:off x="844550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32657</xdr:rowOff>
    </xdr:from>
    <xdr:to>
      <xdr:col>55</xdr:col>
      <xdr:colOff>0</xdr:colOff>
      <xdr:row>84</xdr:row>
      <xdr:rowOff>32657</xdr:rowOff>
    </xdr:to>
    <xdr:cxnSp macro="">
      <xdr:nvCxnSpPr>
        <xdr:cNvPr id="359" name="直線コネクタ 358">
          <a:extLst>
            <a:ext uri="{FF2B5EF4-FFF2-40B4-BE49-F238E27FC236}">
              <a16:creationId xmlns:a16="http://schemas.microsoft.com/office/drawing/2014/main" id="{537AA994-1E41-4980-9D9C-C01D3E19F65B}"/>
            </a:ext>
          </a:extLst>
        </xdr:cNvPr>
        <xdr:cNvCxnSpPr/>
      </xdr:nvCxnSpPr>
      <xdr:spPr>
        <a:xfrm>
          <a:off x="8496300" y="1411441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153307</xdr:rowOff>
    </xdr:from>
    <xdr:to>
      <xdr:col>46</xdr:col>
      <xdr:colOff>38100</xdr:colOff>
      <xdr:row>84</xdr:row>
      <xdr:rowOff>83457</xdr:rowOff>
    </xdr:to>
    <xdr:sp macro="" textlink="">
      <xdr:nvSpPr>
        <xdr:cNvPr id="360" name="楕円 359">
          <a:extLst>
            <a:ext uri="{FF2B5EF4-FFF2-40B4-BE49-F238E27FC236}">
              <a16:creationId xmlns:a16="http://schemas.microsoft.com/office/drawing/2014/main" id="{124E6683-6258-4E06-A5D4-A15EB45A859D}"/>
            </a:ext>
          </a:extLst>
        </xdr:cNvPr>
        <xdr:cNvSpPr/>
      </xdr:nvSpPr>
      <xdr:spPr>
        <a:xfrm>
          <a:off x="7670800" y="14067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32657</xdr:rowOff>
    </xdr:from>
    <xdr:to>
      <xdr:col>50</xdr:col>
      <xdr:colOff>114300</xdr:colOff>
      <xdr:row>84</xdr:row>
      <xdr:rowOff>32657</xdr:rowOff>
    </xdr:to>
    <xdr:cxnSp macro="">
      <xdr:nvCxnSpPr>
        <xdr:cNvPr id="361" name="直線コネクタ 360">
          <a:extLst>
            <a:ext uri="{FF2B5EF4-FFF2-40B4-BE49-F238E27FC236}">
              <a16:creationId xmlns:a16="http://schemas.microsoft.com/office/drawing/2014/main" id="{D0994032-EAB0-4728-9A61-5CE72B701A18}"/>
            </a:ext>
          </a:extLst>
        </xdr:cNvPr>
        <xdr:cNvCxnSpPr/>
      </xdr:nvCxnSpPr>
      <xdr:spPr>
        <a:xfrm>
          <a:off x="7713980" y="1411441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153307</xdr:rowOff>
    </xdr:from>
    <xdr:to>
      <xdr:col>41</xdr:col>
      <xdr:colOff>101600</xdr:colOff>
      <xdr:row>84</xdr:row>
      <xdr:rowOff>83457</xdr:rowOff>
    </xdr:to>
    <xdr:sp macro="" textlink="">
      <xdr:nvSpPr>
        <xdr:cNvPr id="362" name="楕円 361">
          <a:extLst>
            <a:ext uri="{FF2B5EF4-FFF2-40B4-BE49-F238E27FC236}">
              <a16:creationId xmlns:a16="http://schemas.microsoft.com/office/drawing/2014/main" id="{75355BE4-0396-487D-B2D7-3C5A935AB1B0}"/>
            </a:ext>
          </a:extLst>
        </xdr:cNvPr>
        <xdr:cNvSpPr/>
      </xdr:nvSpPr>
      <xdr:spPr>
        <a:xfrm>
          <a:off x="6873240" y="14067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32657</xdr:rowOff>
    </xdr:from>
    <xdr:to>
      <xdr:col>45</xdr:col>
      <xdr:colOff>177800</xdr:colOff>
      <xdr:row>84</xdr:row>
      <xdr:rowOff>32657</xdr:rowOff>
    </xdr:to>
    <xdr:cxnSp macro="">
      <xdr:nvCxnSpPr>
        <xdr:cNvPr id="363" name="直線コネクタ 362">
          <a:extLst>
            <a:ext uri="{FF2B5EF4-FFF2-40B4-BE49-F238E27FC236}">
              <a16:creationId xmlns:a16="http://schemas.microsoft.com/office/drawing/2014/main" id="{7263FBF9-996B-4E66-BF91-B5723C820D92}"/>
            </a:ext>
          </a:extLst>
        </xdr:cNvPr>
        <xdr:cNvCxnSpPr/>
      </xdr:nvCxnSpPr>
      <xdr:spPr>
        <a:xfrm>
          <a:off x="6924040" y="1411441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142421</xdr:rowOff>
    </xdr:from>
    <xdr:to>
      <xdr:col>36</xdr:col>
      <xdr:colOff>165100</xdr:colOff>
      <xdr:row>84</xdr:row>
      <xdr:rowOff>72571</xdr:rowOff>
    </xdr:to>
    <xdr:sp macro="" textlink="">
      <xdr:nvSpPr>
        <xdr:cNvPr id="364" name="楕円 363">
          <a:extLst>
            <a:ext uri="{FF2B5EF4-FFF2-40B4-BE49-F238E27FC236}">
              <a16:creationId xmlns:a16="http://schemas.microsoft.com/office/drawing/2014/main" id="{0BBF17F8-6763-4E51-AFB0-E4590AB51ADF}"/>
            </a:ext>
          </a:extLst>
        </xdr:cNvPr>
        <xdr:cNvSpPr/>
      </xdr:nvSpPr>
      <xdr:spPr>
        <a:xfrm>
          <a:off x="609854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21771</xdr:rowOff>
    </xdr:from>
    <xdr:to>
      <xdr:col>41</xdr:col>
      <xdr:colOff>50800</xdr:colOff>
      <xdr:row>84</xdr:row>
      <xdr:rowOff>32657</xdr:rowOff>
    </xdr:to>
    <xdr:cxnSp macro="">
      <xdr:nvCxnSpPr>
        <xdr:cNvPr id="365" name="直線コネクタ 364">
          <a:extLst>
            <a:ext uri="{FF2B5EF4-FFF2-40B4-BE49-F238E27FC236}">
              <a16:creationId xmlns:a16="http://schemas.microsoft.com/office/drawing/2014/main" id="{2FD05FA2-6911-49A7-B24D-C17A520B7591}"/>
            </a:ext>
          </a:extLst>
        </xdr:cNvPr>
        <xdr:cNvCxnSpPr/>
      </xdr:nvCxnSpPr>
      <xdr:spPr>
        <a:xfrm>
          <a:off x="6149340" y="14103531"/>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23784</xdr:rowOff>
    </xdr:from>
    <xdr:ext cx="469744" cy="259045"/>
    <xdr:sp macro="" textlink="">
      <xdr:nvSpPr>
        <xdr:cNvPr id="366" name="n_1aveValue【福祉施設】&#10;一人当たり面積">
          <a:extLst>
            <a:ext uri="{FF2B5EF4-FFF2-40B4-BE49-F238E27FC236}">
              <a16:creationId xmlns:a16="http://schemas.microsoft.com/office/drawing/2014/main" id="{B0C9EE92-49D4-47F8-9426-07CCF8D2DF1C}"/>
            </a:ext>
          </a:extLst>
        </xdr:cNvPr>
        <xdr:cNvSpPr txBox="1"/>
      </xdr:nvSpPr>
      <xdr:spPr>
        <a:xfrm>
          <a:off x="8271587" y="1377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67" name="n_2aveValue【福祉施設】&#10;一人当たり面積">
          <a:extLst>
            <a:ext uri="{FF2B5EF4-FFF2-40B4-BE49-F238E27FC236}">
              <a16:creationId xmlns:a16="http://schemas.microsoft.com/office/drawing/2014/main" id="{2C420DC7-9ABE-41FA-B08F-8001580ECD08}"/>
            </a:ext>
          </a:extLst>
        </xdr:cNvPr>
        <xdr:cNvSpPr txBox="1"/>
      </xdr:nvSpPr>
      <xdr:spPr>
        <a:xfrm>
          <a:off x="750958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CCAF5B24-976C-46DC-A905-EB72834405B2}"/>
            </a:ext>
          </a:extLst>
        </xdr:cNvPr>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46A4CC4F-9894-4253-A4AE-0F9C499260EA}"/>
            </a:ext>
          </a:extLst>
        </xdr:cNvPr>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74584</xdr:rowOff>
    </xdr:from>
    <xdr:ext cx="469744" cy="259045"/>
    <xdr:sp macro="" textlink="">
      <xdr:nvSpPr>
        <xdr:cNvPr id="370" name="n_1mainValue【福祉施設】&#10;一人当たり面積">
          <a:extLst>
            <a:ext uri="{FF2B5EF4-FFF2-40B4-BE49-F238E27FC236}">
              <a16:creationId xmlns:a16="http://schemas.microsoft.com/office/drawing/2014/main" id="{E19095CA-4066-45E9-A0CC-D0B708FAA050}"/>
            </a:ext>
          </a:extLst>
        </xdr:cNvPr>
        <xdr:cNvSpPr txBox="1"/>
      </xdr:nvSpPr>
      <xdr:spPr>
        <a:xfrm>
          <a:off x="8271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74584</xdr:rowOff>
    </xdr:from>
    <xdr:ext cx="469744" cy="259045"/>
    <xdr:sp macro="" textlink="">
      <xdr:nvSpPr>
        <xdr:cNvPr id="371" name="n_2mainValue【福祉施設】&#10;一人当たり面積">
          <a:extLst>
            <a:ext uri="{FF2B5EF4-FFF2-40B4-BE49-F238E27FC236}">
              <a16:creationId xmlns:a16="http://schemas.microsoft.com/office/drawing/2014/main" id="{2BD5AEB3-8500-4535-8E1A-B66655A6D2F3}"/>
            </a:ext>
          </a:extLst>
        </xdr:cNvPr>
        <xdr:cNvSpPr txBox="1"/>
      </xdr:nvSpPr>
      <xdr:spPr>
        <a:xfrm>
          <a:off x="750958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74584</xdr:rowOff>
    </xdr:from>
    <xdr:ext cx="469744" cy="259045"/>
    <xdr:sp macro="" textlink="">
      <xdr:nvSpPr>
        <xdr:cNvPr id="372" name="n_3mainValue【福祉施設】&#10;一人当たり面積">
          <a:extLst>
            <a:ext uri="{FF2B5EF4-FFF2-40B4-BE49-F238E27FC236}">
              <a16:creationId xmlns:a16="http://schemas.microsoft.com/office/drawing/2014/main" id="{CFA8D9F1-C17F-4517-B3DC-09496FA320F8}"/>
            </a:ext>
          </a:extLst>
        </xdr:cNvPr>
        <xdr:cNvSpPr txBox="1"/>
      </xdr:nvSpPr>
      <xdr:spPr>
        <a:xfrm>
          <a:off x="6712027" y="141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63698</xdr:rowOff>
    </xdr:from>
    <xdr:ext cx="469744" cy="259045"/>
    <xdr:sp macro="" textlink="">
      <xdr:nvSpPr>
        <xdr:cNvPr id="373" name="n_4mainValue【福祉施設】&#10;一人当たり面積">
          <a:extLst>
            <a:ext uri="{FF2B5EF4-FFF2-40B4-BE49-F238E27FC236}">
              <a16:creationId xmlns:a16="http://schemas.microsoft.com/office/drawing/2014/main" id="{980C85B8-5DB2-4211-BA81-65B5BD05E791}"/>
            </a:ext>
          </a:extLst>
        </xdr:cNvPr>
        <xdr:cNvSpPr txBox="1"/>
      </xdr:nvSpPr>
      <xdr:spPr>
        <a:xfrm>
          <a:off x="5937327" y="1414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1707ED32-57D0-458D-BF43-C80F3DF22E8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5C2E8DFA-F8FF-447D-B431-FBBAAD87CF2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5A99927A-63E9-45E7-94FD-0C36B42A7B57}"/>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61D7C090-BC7D-4A52-B152-9DE9F5FC7D6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C4109A44-1CEF-464D-B291-E721D55BCA5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8DE5E6E-AFE3-49C2-B3FD-2A3DC4A32F6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3DB187E-78DF-404B-A09B-6858FF64DA8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E46C37D-B647-4BC5-8993-AC6DDE617DB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43BE9A9-D80F-4EA6-BBF5-6FD8CFE5B40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78217C50-BB80-45C3-B0C2-FCAE3B3CB24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6F6611BF-718A-4FE8-8121-6FA1F65805FA}"/>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F58A5234-51E1-4680-8A0A-7473719EE00D}"/>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3E886B46-6284-43FA-B622-07DC19161D1E}"/>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5A439D12-D304-45AE-A2D1-D753CE0AED8E}"/>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BB4CA980-B8ED-4FAF-97D2-251884FBE338}"/>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9D116875-CF93-4150-BBD8-5DCD645864F3}"/>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B34DB1B1-DD45-44B9-B339-DDC9007FF587}"/>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8B5CC19D-FF43-4262-9608-5E10CEAEEBE6}"/>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2181F211-3CAB-416F-ADD8-5424F5C5B9BE}"/>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7E94C890-739D-4A25-961A-8BFABA6AEA36}"/>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14E647E5-438C-4ABF-9F20-1C2D66758DE3}"/>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5FC36BAA-753B-44B4-A7A2-BFDADABD4803}"/>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DAF086EF-D676-43BA-88F5-D40BE3FB5C53}"/>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F434F1C-43C3-478F-954B-2F2CE4666F0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6575DD6F-1985-4EB9-8402-9ED1EA1726CE}"/>
            </a:ext>
          </a:extLst>
        </xdr:cNvPr>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E00D778A-FA2B-4106-9370-25265F2A06FE}"/>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6060DCA8-DDA7-4973-BDD8-B59D7E07629E}"/>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5A511320-58F4-4E94-AB75-3F241BB9318A}"/>
            </a:ext>
          </a:extLst>
        </xdr:cNvPr>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3BF2A313-28C4-4A89-B10F-1803A66ED1B1}"/>
            </a:ext>
          </a:extLst>
        </xdr:cNvPr>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D35B28B9-D98F-416C-AC40-32D00E76C505}"/>
            </a:ext>
          </a:extLst>
        </xdr:cNvPr>
        <xdr:cNvSpPr txBox="1"/>
      </xdr:nvSpPr>
      <xdr:spPr>
        <a:xfrm>
          <a:off x="4124960" y="17270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7DBC0A02-E49E-40AD-A7E1-4559B22F9581}"/>
            </a:ext>
          </a:extLst>
        </xdr:cNvPr>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40639</xdr:rowOff>
    </xdr:from>
    <xdr:to>
      <xdr:col>20</xdr:col>
      <xdr:colOff>38100</xdr:colOff>
      <xdr:row>103</xdr:row>
      <xdr:rowOff>142239</xdr:rowOff>
    </xdr:to>
    <xdr:sp macro="" textlink="">
      <xdr:nvSpPr>
        <xdr:cNvPr id="405" name="フローチャート: 判断 404">
          <a:extLst>
            <a:ext uri="{FF2B5EF4-FFF2-40B4-BE49-F238E27FC236}">
              <a16:creationId xmlns:a16="http://schemas.microsoft.com/office/drawing/2014/main" id="{4C2BD950-30F1-4F13-A464-9AF6B2F0F1D0}"/>
            </a:ext>
          </a:extLst>
        </xdr:cNvPr>
        <xdr:cNvSpPr/>
      </xdr:nvSpPr>
      <xdr:spPr>
        <a:xfrm>
          <a:off x="3312160" y="173075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406" name="フローチャート: 判断 405">
          <a:extLst>
            <a:ext uri="{FF2B5EF4-FFF2-40B4-BE49-F238E27FC236}">
              <a16:creationId xmlns:a16="http://schemas.microsoft.com/office/drawing/2014/main" id="{2CB31A53-1D3A-4A6F-AE62-B1DED2870824}"/>
            </a:ext>
          </a:extLst>
        </xdr:cNvPr>
        <xdr:cNvSpPr/>
      </xdr:nvSpPr>
      <xdr:spPr>
        <a:xfrm>
          <a:off x="251460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07" name="フローチャート: 判断 406">
          <a:extLst>
            <a:ext uri="{FF2B5EF4-FFF2-40B4-BE49-F238E27FC236}">
              <a16:creationId xmlns:a16="http://schemas.microsoft.com/office/drawing/2014/main" id="{73D47FD7-65B0-48D1-B43F-54F98A101A5C}"/>
            </a:ext>
          </a:extLst>
        </xdr:cNvPr>
        <xdr:cNvSpPr/>
      </xdr:nvSpPr>
      <xdr:spPr>
        <a:xfrm>
          <a:off x="173990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a:extLst>
            <a:ext uri="{FF2B5EF4-FFF2-40B4-BE49-F238E27FC236}">
              <a16:creationId xmlns:a16="http://schemas.microsoft.com/office/drawing/2014/main" id="{7585293E-3163-4C69-9F8F-0F8BEB268C7C}"/>
            </a:ext>
          </a:extLst>
        </xdr:cNvPr>
        <xdr:cNvSpPr/>
      </xdr:nvSpPr>
      <xdr:spPr>
        <a:xfrm>
          <a:off x="965200" y="17347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BA0EE4D-0078-4FED-946A-7217FAAA3FE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4DB116A-5887-47DA-AC2F-B5A91E280652}"/>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B4681AC-3BE1-4CB3-BCAB-25F709531F0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F9F157D-257D-480C-ADDB-C8D7B172AFE2}"/>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0639698-B34C-4C06-A137-9D95FE9E8624}"/>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414" name="楕円 413">
          <a:extLst>
            <a:ext uri="{FF2B5EF4-FFF2-40B4-BE49-F238E27FC236}">
              <a16:creationId xmlns:a16="http://schemas.microsoft.com/office/drawing/2014/main" id="{E74D0904-0F18-40FA-B9A9-3CFD976DC97C}"/>
            </a:ext>
          </a:extLst>
        </xdr:cNvPr>
        <xdr:cNvSpPr/>
      </xdr:nvSpPr>
      <xdr:spPr>
        <a:xfrm>
          <a:off x="403606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672836FB-CD2A-4384-BCAA-25F1D6967DBB}"/>
            </a:ext>
          </a:extLst>
        </xdr:cNvPr>
        <xdr:cNvSpPr txBox="1"/>
      </xdr:nvSpPr>
      <xdr:spPr>
        <a:xfrm>
          <a:off x="4124960" y="1702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23495</xdr:rowOff>
    </xdr:from>
    <xdr:to>
      <xdr:col>20</xdr:col>
      <xdr:colOff>38100</xdr:colOff>
      <xdr:row>102</xdr:row>
      <xdr:rowOff>125095</xdr:rowOff>
    </xdr:to>
    <xdr:sp macro="" textlink="">
      <xdr:nvSpPr>
        <xdr:cNvPr id="416" name="楕円 415">
          <a:extLst>
            <a:ext uri="{FF2B5EF4-FFF2-40B4-BE49-F238E27FC236}">
              <a16:creationId xmlns:a16="http://schemas.microsoft.com/office/drawing/2014/main" id="{70543D67-4D10-4FD0-9A11-13643B80A5D1}"/>
            </a:ext>
          </a:extLst>
        </xdr:cNvPr>
        <xdr:cNvSpPr/>
      </xdr:nvSpPr>
      <xdr:spPr>
        <a:xfrm>
          <a:off x="3312160" y="17122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74295</xdr:rowOff>
    </xdr:from>
    <xdr:to>
      <xdr:col>24</xdr:col>
      <xdr:colOff>63500</xdr:colOff>
      <xdr:row>102</xdr:row>
      <xdr:rowOff>121920</xdr:rowOff>
    </xdr:to>
    <xdr:cxnSp macro="">
      <xdr:nvCxnSpPr>
        <xdr:cNvPr id="417" name="直線コネクタ 416">
          <a:extLst>
            <a:ext uri="{FF2B5EF4-FFF2-40B4-BE49-F238E27FC236}">
              <a16:creationId xmlns:a16="http://schemas.microsoft.com/office/drawing/2014/main" id="{EA69517F-3190-42BC-A9E5-AD91D62C40C2}"/>
            </a:ext>
          </a:extLst>
        </xdr:cNvPr>
        <xdr:cNvCxnSpPr/>
      </xdr:nvCxnSpPr>
      <xdr:spPr>
        <a:xfrm>
          <a:off x="3355340" y="1717357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135889</xdr:rowOff>
    </xdr:from>
    <xdr:to>
      <xdr:col>15</xdr:col>
      <xdr:colOff>101600</xdr:colOff>
      <xdr:row>102</xdr:row>
      <xdr:rowOff>66039</xdr:rowOff>
    </xdr:to>
    <xdr:sp macro="" textlink="">
      <xdr:nvSpPr>
        <xdr:cNvPr id="418" name="楕円 417">
          <a:extLst>
            <a:ext uri="{FF2B5EF4-FFF2-40B4-BE49-F238E27FC236}">
              <a16:creationId xmlns:a16="http://schemas.microsoft.com/office/drawing/2014/main" id="{47B011FC-8E43-421C-9B6E-82BD04EC2C4F}"/>
            </a:ext>
          </a:extLst>
        </xdr:cNvPr>
        <xdr:cNvSpPr/>
      </xdr:nvSpPr>
      <xdr:spPr>
        <a:xfrm>
          <a:off x="2514600" y="170675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15239</xdr:rowOff>
    </xdr:from>
    <xdr:to>
      <xdr:col>19</xdr:col>
      <xdr:colOff>177800</xdr:colOff>
      <xdr:row>102</xdr:row>
      <xdr:rowOff>74295</xdr:rowOff>
    </xdr:to>
    <xdr:cxnSp macro="">
      <xdr:nvCxnSpPr>
        <xdr:cNvPr id="419" name="直線コネクタ 418">
          <a:extLst>
            <a:ext uri="{FF2B5EF4-FFF2-40B4-BE49-F238E27FC236}">
              <a16:creationId xmlns:a16="http://schemas.microsoft.com/office/drawing/2014/main" id="{738ECBF6-0E2D-4E40-A54C-A771D963C725}"/>
            </a:ext>
          </a:extLst>
        </xdr:cNvPr>
        <xdr:cNvCxnSpPr/>
      </xdr:nvCxnSpPr>
      <xdr:spPr>
        <a:xfrm>
          <a:off x="2565400" y="17114519"/>
          <a:ext cx="78994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67311</xdr:rowOff>
    </xdr:from>
    <xdr:to>
      <xdr:col>10</xdr:col>
      <xdr:colOff>165100</xdr:colOff>
      <xdr:row>101</xdr:row>
      <xdr:rowOff>168911</xdr:rowOff>
    </xdr:to>
    <xdr:sp macro="" textlink="">
      <xdr:nvSpPr>
        <xdr:cNvPr id="420" name="楕円 419">
          <a:extLst>
            <a:ext uri="{FF2B5EF4-FFF2-40B4-BE49-F238E27FC236}">
              <a16:creationId xmlns:a16="http://schemas.microsoft.com/office/drawing/2014/main" id="{01EC8DAD-9C60-437E-BD14-2E0670E28934}"/>
            </a:ext>
          </a:extLst>
        </xdr:cNvPr>
        <xdr:cNvSpPr/>
      </xdr:nvSpPr>
      <xdr:spPr>
        <a:xfrm>
          <a:off x="1739900" y="169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118111</xdr:rowOff>
    </xdr:from>
    <xdr:to>
      <xdr:col>15</xdr:col>
      <xdr:colOff>50800</xdr:colOff>
      <xdr:row>102</xdr:row>
      <xdr:rowOff>15239</xdr:rowOff>
    </xdr:to>
    <xdr:cxnSp macro="">
      <xdr:nvCxnSpPr>
        <xdr:cNvPr id="421" name="直線コネクタ 420">
          <a:extLst>
            <a:ext uri="{FF2B5EF4-FFF2-40B4-BE49-F238E27FC236}">
              <a16:creationId xmlns:a16="http://schemas.microsoft.com/office/drawing/2014/main" id="{A39F81E4-736F-4BF2-B9B3-B5207FEE0710}"/>
            </a:ext>
          </a:extLst>
        </xdr:cNvPr>
        <xdr:cNvCxnSpPr/>
      </xdr:nvCxnSpPr>
      <xdr:spPr>
        <a:xfrm>
          <a:off x="1790700" y="17049751"/>
          <a:ext cx="77470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170180</xdr:rowOff>
    </xdr:from>
    <xdr:to>
      <xdr:col>6</xdr:col>
      <xdr:colOff>38100</xdr:colOff>
      <xdr:row>101</xdr:row>
      <xdr:rowOff>100330</xdr:rowOff>
    </xdr:to>
    <xdr:sp macro="" textlink="">
      <xdr:nvSpPr>
        <xdr:cNvPr id="422" name="楕円 421">
          <a:extLst>
            <a:ext uri="{FF2B5EF4-FFF2-40B4-BE49-F238E27FC236}">
              <a16:creationId xmlns:a16="http://schemas.microsoft.com/office/drawing/2014/main" id="{F7622118-29F3-4118-B4DC-B7E3BC2AD832}"/>
            </a:ext>
          </a:extLst>
        </xdr:cNvPr>
        <xdr:cNvSpPr/>
      </xdr:nvSpPr>
      <xdr:spPr>
        <a:xfrm>
          <a:off x="965200" y="16934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49530</xdr:rowOff>
    </xdr:from>
    <xdr:to>
      <xdr:col>10</xdr:col>
      <xdr:colOff>114300</xdr:colOff>
      <xdr:row>101</xdr:row>
      <xdr:rowOff>118111</xdr:rowOff>
    </xdr:to>
    <xdr:cxnSp macro="">
      <xdr:nvCxnSpPr>
        <xdr:cNvPr id="423" name="直線コネクタ 422">
          <a:extLst>
            <a:ext uri="{FF2B5EF4-FFF2-40B4-BE49-F238E27FC236}">
              <a16:creationId xmlns:a16="http://schemas.microsoft.com/office/drawing/2014/main" id="{12D4240D-536E-4052-BC66-DB018CE4D86F}"/>
            </a:ext>
          </a:extLst>
        </xdr:cNvPr>
        <xdr:cNvCxnSpPr/>
      </xdr:nvCxnSpPr>
      <xdr:spPr>
        <a:xfrm>
          <a:off x="1008380" y="16981170"/>
          <a:ext cx="7823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133366</xdr:rowOff>
    </xdr:from>
    <xdr:ext cx="405111" cy="259045"/>
    <xdr:sp macro="" textlink="">
      <xdr:nvSpPr>
        <xdr:cNvPr id="424" name="n_1aveValue【市民会館】&#10;有形固定資産減価償却率">
          <a:extLst>
            <a:ext uri="{FF2B5EF4-FFF2-40B4-BE49-F238E27FC236}">
              <a16:creationId xmlns:a16="http://schemas.microsoft.com/office/drawing/2014/main" id="{A536BD88-0D7D-4224-B6A9-EAE61B5B733C}"/>
            </a:ext>
          </a:extLst>
        </xdr:cNvPr>
        <xdr:cNvSpPr txBox="1"/>
      </xdr:nvSpPr>
      <xdr:spPr>
        <a:xfrm>
          <a:off x="3170564" y="17400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425" name="n_2aveValue【市民会館】&#10;有形固定資産減価償却率">
          <a:extLst>
            <a:ext uri="{FF2B5EF4-FFF2-40B4-BE49-F238E27FC236}">
              <a16:creationId xmlns:a16="http://schemas.microsoft.com/office/drawing/2014/main" id="{FF35283E-6933-4B17-A6E4-45D9AA6FE3C1}"/>
            </a:ext>
          </a:extLst>
        </xdr:cNvPr>
        <xdr:cNvSpPr txBox="1"/>
      </xdr:nvSpPr>
      <xdr:spPr>
        <a:xfrm>
          <a:off x="238570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26" name="n_3aveValue【市民会館】&#10;有形固定資産減価償却率">
          <a:extLst>
            <a:ext uri="{FF2B5EF4-FFF2-40B4-BE49-F238E27FC236}">
              <a16:creationId xmlns:a16="http://schemas.microsoft.com/office/drawing/2014/main" id="{7F049E6D-CD2E-406D-BAC2-97BEDD0064C6}"/>
            </a:ext>
          </a:extLst>
        </xdr:cNvPr>
        <xdr:cNvSpPr txBox="1"/>
      </xdr:nvSpPr>
      <xdr:spPr>
        <a:xfrm>
          <a:off x="1611004" y="174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27" name="n_4aveValue【市民会館】&#10;有形固定資産減価償却率">
          <a:extLst>
            <a:ext uri="{FF2B5EF4-FFF2-40B4-BE49-F238E27FC236}">
              <a16:creationId xmlns:a16="http://schemas.microsoft.com/office/drawing/2014/main" id="{0A167CCA-307E-429F-90BD-F1F49FD4F58F}"/>
            </a:ext>
          </a:extLst>
        </xdr:cNvPr>
        <xdr:cNvSpPr txBox="1"/>
      </xdr:nvSpPr>
      <xdr:spPr>
        <a:xfrm>
          <a:off x="836304" y="1743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141622</xdr:rowOff>
    </xdr:from>
    <xdr:ext cx="405111" cy="259045"/>
    <xdr:sp macro="" textlink="">
      <xdr:nvSpPr>
        <xdr:cNvPr id="428" name="n_1mainValue【市民会館】&#10;有形固定資産減価償却率">
          <a:extLst>
            <a:ext uri="{FF2B5EF4-FFF2-40B4-BE49-F238E27FC236}">
              <a16:creationId xmlns:a16="http://schemas.microsoft.com/office/drawing/2014/main" id="{C1F6CF48-ADEC-4A93-AAEE-14F368CE2E6D}"/>
            </a:ext>
          </a:extLst>
        </xdr:cNvPr>
        <xdr:cNvSpPr txBox="1"/>
      </xdr:nvSpPr>
      <xdr:spPr>
        <a:xfrm>
          <a:off x="3170564" y="1690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82566</xdr:rowOff>
    </xdr:from>
    <xdr:ext cx="405111" cy="259045"/>
    <xdr:sp macro="" textlink="">
      <xdr:nvSpPr>
        <xdr:cNvPr id="429" name="n_2mainValue【市民会館】&#10;有形固定資産減価償却率">
          <a:extLst>
            <a:ext uri="{FF2B5EF4-FFF2-40B4-BE49-F238E27FC236}">
              <a16:creationId xmlns:a16="http://schemas.microsoft.com/office/drawing/2014/main" id="{2AED2FB8-6C0F-4E6B-A871-C8899EC3B257}"/>
            </a:ext>
          </a:extLst>
        </xdr:cNvPr>
        <xdr:cNvSpPr txBox="1"/>
      </xdr:nvSpPr>
      <xdr:spPr>
        <a:xfrm>
          <a:off x="2385704"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13988</xdr:rowOff>
    </xdr:from>
    <xdr:ext cx="405111" cy="259045"/>
    <xdr:sp macro="" textlink="">
      <xdr:nvSpPr>
        <xdr:cNvPr id="430" name="n_3mainValue【市民会館】&#10;有形固定資産減価償却率">
          <a:extLst>
            <a:ext uri="{FF2B5EF4-FFF2-40B4-BE49-F238E27FC236}">
              <a16:creationId xmlns:a16="http://schemas.microsoft.com/office/drawing/2014/main" id="{9529B4DD-D95B-4FD6-945D-90C69980DD96}"/>
            </a:ext>
          </a:extLst>
        </xdr:cNvPr>
        <xdr:cNvSpPr txBox="1"/>
      </xdr:nvSpPr>
      <xdr:spPr>
        <a:xfrm>
          <a:off x="1611004" y="1677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116857</xdr:rowOff>
    </xdr:from>
    <xdr:ext cx="405111" cy="259045"/>
    <xdr:sp macro="" textlink="">
      <xdr:nvSpPr>
        <xdr:cNvPr id="431" name="n_4mainValue【市民会館】&#10;有形固定資産減価償却率">
          <a:extLst>
            <a:ext uri="{FF2B5EF4-FFF2-40B4-BE49-F238E27FC236}">
              <a16:creationId xmlns:a16="http://schemas.microsoft.com/office/drawing/2014/main" id="{8E7C0F0B-0676-41AE-8509-30704203499A}"/>
            </a:ext>
          </a:extLst>
        </xdr:cNvPr>
        <xdr:cNvSpPr txBox="1"/>
      </xdr:nvSpPr>
      <xdr:spPr>
        <a:xfrm>
          <a:off x="836304" y="1671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F73D2493-C148-453F-A27F-A5DB2A4267F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737A325-7543-4508-B8E8-BC81E64D161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AD09A8C-CD29-460B-9F87-B7E6DF8786C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69FDB786-0801-4E05-98B3-EB492D979389}"/>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CB898D37-6E57-4B04-89C6-2BA8C3937C4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BDE273CB-B7DD-4575-B96D-13798C62D4A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886BE723-79CC-4CF2-8F1B-A0689ADC9A3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8E2BC3E-02CA-40B2-907A-D36A164FC03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4E5E32D4-6135-4D68-B73E-1ED752E21D4F}"/>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8AA3052D-5244-49E7-9007-924DA754CB3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910B5BB1-CE46-4169-AD51-94701D8AD900}"/>
            </a:ext>
          </a:extLst>
        </xdr:cNvPr>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4418B29-4E3C-4150-B5AA-693D153B4503}"/>
            </a:ext>
          </a:extLst>
        </xdr:cNvPr>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B8B2F49A-B8F5-4490-8C42-497DDF008C6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BA7DC7FB-7E43-4A73-ACAF-B7CE6C423473}"/>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AE1E8566-2393-4EF8-BC43-1D59F11134A3}"/>
            </a:ext>
          </a:extLst>
        </xdr:cNvPr>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2C16E9CF-5965-4A3A-B6CD-12569FB5930A}"/>
            </a:ext>
          </a:extLst>
        </xdr:cNvPr>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E3036B72-B282-4329-9A6E-7D2491C581AE}"/>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19938B79-6CCA-45A7-B6E2-D40F1E5B4341}"/>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C1247582-BE1B-4463-9F04-87F5AC4CA63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4E6C27B6-3D27-4890-9FB5-99BD73B6AD8F}"/>
            </a:ext>
          </a:extLst>
        </xdr:cNvPr>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4262D3EE-69FF-4A0C-83E2-6A4FF52B85DD}"/>
            </a:ext>
          </a:extLst>
        </xdr:cNvPr>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45A04AD7-279D-4CB2-89B5-893C23C0651B}"/>
            </a:ext>
          </a:extLst>
        </xdr:cNvPr>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6101AA46-E9C1-43FC-B09F-5C7E135457D6}"/>
            </a:ext>
          </a:extLst>
        </xdr:cNvPr>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32CD1D2D-6086-4ADC-9065-419CE5AE3AD4}"/>
            </a:ext>
          </a:extLst>
        </xdr:cNvPr>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BBDA10A8-48A7-4888-BE99-6311D5241D53}"/>
            </a:ext>
          </a:extLst>
        </xdr:cNvPr>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240535EA-40B7-4AE0-9015-BA9DE21AE380}"/>
            </a:ext>
          </a:extLst>
        </xdr:cNvPr>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58" name="フローチャート: 判断 457">
          <a:extLst>
            <a:ext uri="{FF2B5EF4-FFF2-40B4-BE49-F238E27FC236}">
              <a16:creationId xmlns:a16="http://schemas.microsoft.com/office/drawing/2014/main" id="{FFE3D10C-121E-455F-B0AB-8C666C76ADAC}"/>
            </a:ext>
          </a:extLst>
        </xdr:cNvPr>
        <xdr:cNvSpPr/>
      </xdr:nvSpPr>
      <xdr:spPr>
        <a:xfrm>
          <a:off x="844550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59" name="フローチャート: 判断 458">
          <a:extLst>
            <a:ext uri="{FF2B5EF4-FFF2-40B4-BE49-F238E27FC236}">
              <a16:creationId xmlns:a16="http://schemas.microsoft.com/office/drawing/2014/main" id="{3E55F250-1443-451E-875A-42A363C98235}"/>
            </a:ext>
          </a:extLst>
        </xdr:cNvPr>
        <xdr:cNvSpPr/>
      </xdr:nvSpPr>
      <xdr:spPr>
        <a:xfrm>
          <a:off x="7670800" y="17602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156845</xdr:rowOff>
    </xdr:from>
    <xdr:to>
      <xdr:col>41</xdr:col>
      <xdr:colOff>101600</xdr:colOff>
      <xdr:row>105</xdr:row>
      <xdr:rowOff>86995</xdr:rowOff>
    </xdr:to>
    <xdr:sp macro="" textlink="">
      <xdr:nvSpPr>
        <xdr:cNvPr id="460" name="フローチャート: 判断 459">
          <a:extLst>
            <a:ext uri="{FF2B5EF4-FFF2-40B4-BE49-F238E27FC236}">
              <a16:creationId xmlns:a16="http://schemas.microsoft.com/office/drawing/2014/main" id="{A4201051-449E-4C75-A127-1E6A1C64627F}"/>
            </a:ext>
          </a:extLst>
        </xdr:cNvPr>
        <xdr:cNvSpPr/>
      </xdr:nvSpPr>
      <xdr:spPr>
        <a:xfrm>
          <a:off x="6873240" y="17591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a:extLst>
            <a:ext uri="{FF2B5EF4-FFF2-40B4-BE49-F238E27FC236}">
              <a16:creationId xmlns:a16="http://schemas.microsoft.com/office/drawing/2014/main" id="{C826395D-4B5D-4780-991B-A3BBADC41962}"/>
            </a:ext>
          </a:extLst>
        </xdr:cNvPr>
        <xdr:cNvSpPr/>
      </xdr:nvSpPr>
      <xdr:spPr>
        <a:xfrm>
          <a:off x="60985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88EF53E0-5D0A-49CB-8A3A-60F206EFE14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CBB535BB-4FB1-4FCE-8C3C-1BCA9F1794B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22327AE-6540-4D21-ABC7-82313FD163A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FC78DC9-E9CD-44CE-B8B1-5C8DA8358EB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77C4F0F-9B67-422B-B6ED-E5F2EB2AB48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133986</xdr:rowOff>
    </xdr:from>
    <xdr:to>
      <xdr:col>55</xdr:col>
      <xdr:colOff>50800</xdr:colOff>
      <xdr:row>106</xdr:row>
      <xdr:rowOff>64136</xdr:rowOff>
    </xdr:to>
    <xdr:sp macro="" textlink="">
      <xdr:nvSpPr>
        <xdr:cNvPr id="467" name="楕円 466">
          <a:extLst>
            <a:ext uri="{FF2B5EF4-FFF2-40B4-BE49-F238E27FC236}">
              <a16:creationId xmlns:a16="http://schemas.microsoft.com/office/drawing/2014/main" id="{4F40CF6A-5DCA-42DD-BE83-F314D3D11F61}"/>
            </a:ext>
          </a:extLst>
        </xdr:cNvPr>
        <xdr:cNvSpPr/>
      </xdr:nvSpPr>
      <xdr:spPr>
        <a:xfrm>
          <a:off x="9192260" y="17736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112413</xdr:rowOff>
    </xdr:from>
    <xdr:ext cx="469744" cy="259045"/>
    <xdr:sp macro="" textlink="">
      <xdr:nvSpPr>
        <xdr:cNvPr id="468" name="【市民会館】&#10;一人当たり面積該当値テキスト">
          <a:extLst>
            <a:ext uri="{FF2B5EF4-FFF2-40B4-BE49-F238E27FC236}">
              <a16:creationId xmlns:a16="http://schemas.microsoft.com/office/drawing/2014/main" id="{8A799381-3A51-454E-B060-6363DC919553}"/>
            </a:ext>
          </a:extLst>
        </xdr:cNvPr>
        <xdr:cNvSpPr txBox="1"/>
      </xdr:nvSpPr>
      <xdr:spPr>
        <a:xfrm>
          <a:off x="9258300"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133986</xdr:rowOff>
    </xdr:from>
    <xdr:to>
      <xdr:col>50</xdr:col>
      <xdr:colOff>165100</xdr:colOff>
      <xdr:row>106</xdr:row>
      <xdr:rowOff>64136</xdr:rowOff>
    </xdr:to>
    <xdr:sp macro="" textlink="">
      <xdr:nvSpPr>
        <xdr:cNvPr id="469" name="楕円 468">
          <a:extLst>
            <a:ext uri="{FF2B5EF4-FFF2-40B4-BE49-F238E27FC236}">
              <a16:creationId xmlns:a16="http://schemas.microsoft.com/office/drawing/2014/main" id="{B5E4B6DC-4512-4E53-975C-AD5CA448DBF2}"/>
            </a:ext>
          </a:extLst>
        </xdr:cNvPr>
        <xdr:cNvSpPr/>
      </xdr:nvSpPr>
      <xdr:spPr>
        <a:xfrm>
          <a:off x="8445500" y="17736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13336</xdr:rowOff>
    </xdr:from>
    <xdr:to>
      <xdr:col>55</xdr:col>
      <xdr:colOff>0</xdr:colOff>
      <xdr:row>106</xdr:row>
      <xdr:rowOff>13336</xdr:rowOff>
    </xdr:to>
    <xdr:cxnSp macro="">
      <xdr:nvCxnSpPr>
        <xdr:cNvPr id="470" name="直線コネクタ 469">
          <a:extLst>
            <a:ext uri="{FF2B5EF4-FFF2-40B4-BE49-F238E27FC236}">
              <a16:creationId xmlns:a16="http://schemas.microsoft.com/office/drawing/2014/main" id="{D9F626DE-C86B-4202-812E-0E08D028EB30}"/>
            </a:ext>
          </a:extLst>
        </xdr:cNvPr>
        <xdr:cNvCxnSpPr/>
      </xdr:nvCxnSpPr>
      <xdr:spPr>
        <a:xfrm>
          <a:off x="8496300" y="177831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133986</xdr:rowOff>
    </xdr:from>
    <xdr:to>
      <xdr:col>46</xdr:col>
      <xdr:colOff>38100</xdr:colOff>
      <xdr:row>106</xdr:row>
      <xdr:rowOff>64136</xdr:rowOff>
    </xdr:to>
    <xdr:sp macro="" textlink="">
      <xdr:nvSpPr>
        <xdr:cNvPr id="471" name="楕円 470">
          <a:extLst>
            <a:ext uri="{FF2B5EF4-FFF2-40B4-BE49-F238E27FC236}">
              <a16:creationId xmlns:a16="http://schemas.microsoft.com/office/drawing/2014/main" id="{3944F68C-A53F-4884-B81A-6CE16F603D4C}"/>
            </a:ext>
          </a:extLst>
        </xdr:cNvPr>
        <xdr:cNvSpPr/>
      </xdr:nvSpPr>
      <xdr:spPr>
        <a:xfrm>
          <a:off x="7670800" y="17736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13336</xdr:rowOff>
    </xdr:from>
    <xdr:to>
      <xdr:col>50</xdr:col>
      <xdr:colOff>114300</xdr:colOff>
      <xdr:row>106</xdr:row>
      <xdr:rowOff>13336</xdr:rowOff>
    </xdr:to>
    <xdr:cxnSp macro="">
      <xdr:nvCxnSpPr>
        <xdr:cNvPr id="472" name="直線コネクタ 471">
          <a:extLst>
            <a:ext uri="{FF2B5EF4-FFF2-40B4-BE49-F238E27FC236}">
              <a16:creationId xmlns:a16="http://schemas.microsoft.com/office/drawing/2014/main" id="{013AAEB9-2943-4A0E-A37F-ED5F979B815D}"/>
            </a:ext>
          </a:extLst>
        </xdr:cNvPr>
        <xdr:cNvCxnSpPr/>
      </xdr:nvCxnSpPr>
      <xdr:spPr>
        <a:xfrm>
          <a:off x="7713980" y="1778317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133986</xdr:rowOff>
    </xdr:from>
    <xdr:to>
      <xdr:col>41</xdr:col>
      <xdr:colOff>101600</xdr:colOff>
      <xdr:row>106</xdr:row>
      <xdr:rowOff>64136</xdr:rowOff>
    </xdr:to>
    <xdr:sp macro="" textlink="">
      <xdr:nvSpPr>
        <xdr:cNvPr id="473" name="楕円 472">
          <a:extLst>
            <a:ext uri="{FF2B5EF4-FFF2-40B4-BE49-F238E27FC236}">
              <a16:creationId xmlns:a16="http://schemas.microsoft.com/office/drawing/2014/main" id="{959B4598-75FA-4664-BE62-CD4777515EFB}"/>
            </a:ext>
          </a:extLst>
        </xdr:cNvPr>
        <xdr:cNvSpPr/>
      </xdr:nvSpPr>
      <xdr:spPr>
        <a:xfrm>
          <a:off x="6873240" y="17736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13336</xdr:rowOff>
    </xdr:from>
    <xdr:to>
      <xdr:col>45</xdr:col>
      <xdr:colOff>177800</xdr:colOff>
      <xdr:row>106</xdr:row>
      <xdr:rowOff>13336</xdr:rowOff>
    </xdr:to>
    <xdr:cxnSp macro="">
      <xdr:nvCxnSpPr>
        <xdr:cNvPr id="474" name="直線コネクタ 473">
          <a:extLst>
            <a:ext uri="{FF2B5EF4-FFF2-40B4-BE49-F238E27FC236}">
              <a16:creationId xmlns:a16="http://schemas.microsoft.com/office/drawing/2014/main" id="{843C69B7-45EC-49F0-A8FF-D74E28D4C307}"/>
            </a:ext>
          </a:extLst>
        </xdr:cNvPr>
        <xdr:cNvCxnSpPr/>
      </xdr:nvCxnSpPr>
      <xdr:spPr>
        <a:xfrm>
          <a:off x="6924040" y="1778317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133986</xdr:rowOff>
    </xdr:from>
    <xdr:to>
      <xdr:col>36</xdr:col>
      <xdr:colOff>165100</xdr:colOff>
      <xdr:row>106</xdr:row>
      <xdr:rowOff>64136</xdr:rowOff>
    </xdr:to>
    <xdr:sp macro="" textlink="">
      <xdr:nvSpPr>
        <xdr:cNvPr id="475" name="楕円 474">
          <a:extLst>
            <a:ext uri="{FF2B5EF4-FFF2-40B4-BE49-F238E27FC236}">
              <a16:creationId xmlns:a16="http://schemas.microsoft.com/office/drawing/2014/main" id="{4D38FA10-85F0-4BDF-A532-B50E5709D224}"/>
            </a:ext>
          </a:extLst>
        </xdr:cNvPr>
        <xdr:cNvSpPr/>
      </xdr:nvSpPr>
      <xdr:spPr>
        <a:xfrm>
          <a:off x="6098540" y="17736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13336</xdr:rowOff>
    </xdr:from>
    <xdr:to>
      <xdr:col>41</xdr:col>
      <xdr:colOff>50800</xdr:colOff>
      <xdr:row>106</xdr:row>
      <xdr:rowOff>13336</xdr:rowOff>
    </xdr:to>
    <xdr:cxnSp macro="">
      <xdr:nvCxnSpPr>
        <xdr:cNvPr id="476" name="直線コネクタ 475">
          <a:extLst>
            <a:ext uri="{FF2B5EF4-FFF2-40B4-BE49-F238E27FC236}">
              <a16:creationId xmlns:a16="http://schemas.microsoft.com/office/drawing/2014/main" id="{4B20411B-8A13-4CB1-80A0-702A6E8704CF}"/>
            </a:ext>
          </a:extLst>
        </xdr:cNvPr>
        <xdr:cNvCxnSpPr/>
      </xdr:nvCxnSpPr>
      <xdr:spPr>
        <a:xfrm>
          <a:off x="6149340" y="1778317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77" name="n_1aveValue【市民会館】&#10;一人当たり面積">
          <a:extLst>
            <a:ext uri="{FF2B5EF4-FFF2-40B4-BE49-F238E27FC236}">
              <a16:creationId xmlns:a16="http://schemas.microsoft.com/office/drawing/2014/main" id="{2B803C81-271C-47CA-93B3-D3DE2D1C3CF5}"/>
            </a:ext>
          </a:extLst>
        </xdr:cNvPr>
        <xdr:cNvSpPr txBox="1"/>
      </xdr:nvSpPr>
      <xdr:spPr>
        <a:xfrm>
          <a:off x="827158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78" name="n_2aveValue【市民会館】&#10;一人当たり面積">
          <a:extLst>
            <a:ext uri="{FF2B5EF4-FFF2-40B4-BE49-F238E27FC236}">
              <a16:creationId xmlns:a16="http://schemas.microsoft.com/office/drawing/2014/main" id="{2485DFE5-9A9E-4931-8279-364F9F9DA9D7}"/>
            </a:ext>
          </a:extLst>
        </xdr:cNvPr>
        <xdr:cNvSpPr txBox="1"/>
      </xdr:nvSpPr>
      <xdr:spPr>
        <a:xfrm>
          <a:off x="7509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103522</xdr:rowOff>
    </xdr:from>
    <xdr:ext cx="469744" cy="259045"/>
    <xdr:sp macro="" textlink="">
      <xdr:nvSpPr>
        <xdr:cNvPr id="479" name="n_3aveValue【市民会館】&#10;一人当たり面積">
          <a:extLst>
            <a:ext uri="{FF2B5EF4-FFF2-40B4-BE49-F238E27FC236}">
              <a16:creationId xmlns:a16="http://schemas.microsoft.com/office/drawing/2014/main" id="{A9DF3CEF-E4FB-4D45-88E4-B7FFB6CF5508}"/>
            </a:ext>
          </a:extLst>
        </xdr:cNvPr>
        <xdr:cNvSpPr txBox="1"/>
      </xdr:nvSpPr>
      <xdr:spPr>
        <a:xfrm>
          <a:off x="6712027" y="173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a:extLst>
            <a:ext uri="{FF2B5EF4-FFF2-40B4-BE49-F238E27FC236}">
              <a16:creationId xmlns:a16="http://schemas.microsoft.com/office/drawing/2014/main" id="{6C26B2CD-7D2E-4929-95D9-6534F9BCB6F8}"/>
            </a:ext>
          </a:extLst>
        </xdr:cNvPr>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55263</xdr:rowOff>
    </xdr:from>
    <xdr:ext cx="469744" cy="259045"/>
    <xdr:sp macro="" textlink="">
      <xdr:nvSpPr>
        <xdr:cNvPr id="481" name="n_1mainValue【市民会館】&#10;一人当たり面積">
          <a:extLst>
            <a:ext uri="{FF2B5EF4-FFF2-40B4-BE49-F238E27FC236}">
              <a16:creationId xmlns:a16="http://schemas.microsoft.com/office/drawing/2014/main" id="{F21E24E5-661E-469B-99DC-FD94EEA56E7B}"/>
            </a:ext>
          </a:extLst>
        </xdr:cNvPr>
        <xdr:cNvSpPr txBox="1"/>
      </xdr:nvSpPr>
      <xdr:spPr>
        <a:xfrm>
          <a:off x="8271587"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55263</xdr:rowOff>
    </xdr:from>
    <xdr:ext cx="469744" cy="259045"/>
    <xdr:sp macro="" textlink="">
      <xdr:nvSpPr>
        <xdr:cNvPr id="482" name="n_2mainValue【市民会館】&#10;一人当たり面積">
          <a:extLst>
            <a:ext uri="{FF2B5EF4-FFF2-40B4-BE49-F238E27FC236}">
              <a16:creationId xmlns:a16="http://schemas.microsoft.com/office/drawing/2014/main" id="{68E1260C-1FCC-4F39-B215-3BD061BA1515}"/>
            </a:ext>
          </a:extLst>
        </xdr:cNvPr>
        <xdr:cNvSpPr txBox="1"/>
      </xdr:nvSpPr>
      <xdr:spPr>
        <a:xfrm>
          <a:off x="7509587"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55263</xdr:rowOff>
    </xdr:from>
    <xdr:ext cx="469744" cy="259045"/>
    <xdr:sp macro="" textlink="">
      <xdr:nvSpPr>
        <xdr:cNvPr id="483" name="n_3mainValue【市民会館】&#10;一人当たり面積">
          <a:extLst>
            <a:ext uri="{FF2B5EF4-FFF2-40B4-BE49-F238E27FC236}">
              <a16:creationId xmlns:a16="http://schemas.microsoft.com/office/drawing/2014/main" id="{69E3858B-E7A9-48CA-964B-A1475C717076}"/>
            </a:ext>
          </a:extLst>
        </xdr:cNvPr>
        <xdr:cNvSpPr txBox="1"/>
      </xdr:nvSpPr>
      <xdr:spPr>
        <a:xfrm>
          <a:off x="6712027"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55263</xdr:rowOff>
    </xdr:from>
    <xdr:ext cx="469744" cy="259045"/>
    <xdr:sp macro="" textlink="">
      <xdr:nvSpPr>
        <xdr:cNvPr id="484" name="n_4mainValue【市民会館】&#10;一人当たり面積">
          <a:extLst>
            <a:ext uri="{FF2B5EF4-FFF2-40B4-BE49-F238E27FC236}">
              <a16:creationId xmlns:a16="http://schemas.microsoft.com/office/drawing/2014/main" id="{C5AED02F-6C2B-440D-B845-60F84CEC5E6F}"/>
            </a:ext>
          </a:extLst>
        </xdr:cNvPr>
        <xdr:cNvSpPr txBox="1"/>
      </xdr:nvSpPr>
      <xdr:spPr>
        <a:xfrm>
          <a:off x="5937327"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E93E4AF6-FEB3-4872-91EC-F2248306F5DD}"/>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D0553292-A938-4FB0-BC01-242737AAD40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2FB50B56-5341-4B9B-A582-05ACF547656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9EF5F661-31CD-44A5-A1B8-561AA45EC9E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4C49B857-ED9E-4B56-AB8B-F2D64925B5A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61FE8BCE-10D8-4BE0-893E-0EA4B9351DD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2E7E427A-9A23-4FE0-8D98-4079533F65EF}"/>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AB27EAB-15E8-492B-B8F4-8B90C58ADF3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7CAA37BE-3480-40FB-9468-ED23D2C30FF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21AEDE42-0059-416A-A1AC-3E02CBEFF69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AA5A918-565E-4BA6-B99D-CCD172890B1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461CE6DC-932B-47BB-BA03-7ACD99BD985F}"/>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1B68A359-A6FF-4A24-AFED-887E80C14BE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37523000-1961-407C-AE7F-FBF79D775514}"/>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38CC05A6-7532-4FE1-A9F4-98B5954EEE3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474E3138-DA9F-44AF-92D4-3BB775D6D79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E6CEFC1B-F907-46AA-B761-8114AF8BAFF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1E6205D5-4274-40EF-80B6-CC661DB7B871}"/>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5C34936F-9B20-492B-94F0-F9278AA916B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FF399299-5E02-481E-849A-E8D9C4342295}"/>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21DF5004-0342-4992-9A99-637FB982FDE2}"/>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2DA2FB15-66C2-4B99-A4EB-4C01286B0F9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9891B98-E55B-4EED-A201-90718D7CBAD3}"/>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54F3B72E-FBFA-4C15-9878-64A7B5A8FE9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584BFAD5-829E-475F-9104-A9B936BCC435}"/>
            </a:ext>
          </a:extLst>
        </xdr:cNvPr>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5968A95F-8437-4E2F-8826-BAF093FD692C}"/>
            </a:ext>
          </a:extLst>
        </xdr:cNvPr>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FAD76AE6-74F8-474D-80D5-C832D46E6CA8}"/>
            </a:ext>
          </a:extLst>
        </xdr:cNvPr>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EE613992-83C7-46D1-AF12-2163A7F1E466}"/>
            </a:ext>
          </a:extLst>
        </xdr:cNvPr>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246E41AC-F0F4-41AF-9FA9-091E9AB7A25F}"/>
            </a:ext>
          </a:extLst>
        </xdr:cNvPr>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BCA0F87D-0FBA-4327-8654-32AA19BE60F1}"/>
            </a:ext>
          </a:extLst>
        </xdr:cNvPr>
        <xdr:cNvSpPr txBox="1"/>
      </xdr:nvSpPr>
      <xdr:spPr>
        <a:xfrm>
          <a:off x="144145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DC47FCD-34E9-4045-841F-B85179B3465A}"/>
            </a:ext>
          </a:extLst>
        </xdr:cNvPr>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16" name="フローチャート: 判断 515">
          <a:extLst>
            <a:ext uri="{FF2B5EF4-FFF2-40B4-BE49-F238E27FC236}">
              <a16:creationId xmlns:a16="http://schemas.microsoft.com/office/drawing/2014/main" id="{2EEB5DD0-803E-42D2-A3FB-D32A1EC5B776}"/>
            </a:ext>
          </a:extLst>
        </xdr:cNvPr>
        <xdr:cNvSpPr/>
      </xdr:nvSpPr>
      <xdr:spPr>
        <a:xfrm>
          <a:off x="135788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17" name="フローチャート: 判断 516">
          <a:extLst>
            <a:ext uri="{FF2B5EF4-FFF2-40B4-BE49-F238E27FC236}">
              <a16:creationId xmlns:a16="http://schemas.microsoft.com/office/drawing/2014/main" id="{868C28F4-50A0-43DB-86A1-F416EFC671D4}"/>
            </a:ext>
          </a:extLst>
        </xdr:cNvPr>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18" name="フローチャート: 判断 517">
          <a:extLst>
            <a:ext uri="{FF2B5EF4-FFF2-40B4-BE49-F238E27FC236}">
              <a16:creationId xmlns:a16="http://schemas.microsoft.com/office/drawing/2014/main" id="{96DF1824-8A8D-4D6C-B53B-A84E021640E1}"/>
            </a:ext>
          </a:extLst>
        </xdr:cNvPr>
        <xdr:cNvSpPr/>
      </xdr:nvSpPr>
      <xdr:spPr>
        <a:xfrm>
          <a:off x="1202944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a:extLst>
            <a:ext uri="{FF2B5EF4-FFF2-40B4-BE49-F238E27FC236}">
              <a16:creationId xmlns:a16="http://schemas.microsoft.com/office/drawing/2014/main" id="{AF238FD9-5451-4970-A369-2C200E5C591E}"/>
            </a:ext>
          </a:extLst>
        </xdr:cNvPr>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AC29E7D-ED3C-4915-8AD0-4B01E9994C7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7E31922A-DDCE-43AE-B3B0-555019EC053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859599AD-BAA7-45BD-9D79-A07DBC6C578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8A9494F-C5A1-479C-9B32-56068F6E5C0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BE89252-2A1E-42E7-A095-90A7120FEF9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5" name="楕円 524">
          <a:extLst>
            <a:ext uri="{FF2B5EF4-FFF2-40B4-BE49-F238E27FC236}">
              <a16:creationId xmlns:a16="http://schemas.microsoft.com/office/drawing/2014/main" id="{2F8DE2EF-27AE-4647-B140-D6CC030D7E0A}"/>
            </a:ext>
          </a:extLst>
        </xdr:cNvPr>
        <xdr:cNvSpPr/>
      </xdr:nvSpPr>
      <xdr:spPr>
        <a:xfrm>
          <a:off x="14325600" y="61366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124477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BF61643E-67DC-49F0-9218-7CCFC67C124D}"/>
            </a:ext>
          </a:extLst>
        </xdr:cNvPr>
        <xdr:cNvSpPr txBox="1"/>
      </xdr:nvSpPr>
      <xdr:spPr>
        <a:xfrm>
          <a:off x="144145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33020</xdr:rowOff>
    </xdr:from>
    <xdr:to>
      <xdr:col>81</xdr:col>
      <xdr:colOff>101600</xdr:colOff>
      <xdr:row>36</xdr:row>
      <xdr:rowOff>134620</xdr:rowOff>
    </xdr:to>
    <xdr:sp macro="" textlink="">
      <xdr:nvSpPr>
        <xdr:cNvPr id="527" name="楕円 526">
          <a:extLst>
            <a:ext uri="{FF2B5EF4-FFF2-40B4-BE49-F238E27FC236}">
              <a16:creationId xmlns:a16="http://schemas.microsoft.com/office/drawing/2014/main" id="{6E7A6688-EF80-4CDD-8354-69897188248F}"/>
            </a:ext>
          </a:extLst>
        </xdr:cNvPr>
        <xdr:cNvSpPr/>
      </xdr:nvSpPr>
      <xdr:spPr>
        <a:xfrm>
          <a:off x="1357884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152400</xdr:rowOff>
    </xdr:to>
    <xdr:cxnSp macro="">
      <xdr:nvCxnSpPr>
        <xdr:cNvPr id="528" name="直線コネクタ 527">
          <a:extLst>
            <a:ext uri="{FF2B5EF4-FFF2-40B4-BE49-F238E27FC236}">
              <a16:creationId xmlns:a16="http://schemas.microsoft.com/office/drawing/2014/main" id="{8A4F7426-54B1-439B-B832-EFB19FCB4748}"/>
            </a:ext>
          </a:extLst>
        </xdr:cNvPr>
        <xdr:cNvCxnSpPr/>
      </xdr:nvCxnSpPr>
      <xdr:spPr>
        <a:xfrm>
          <a:off x="13629640" y="6118860"/>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156845</xdr:rowOff>
    </xdr:from>
    <xdr:to>
      <xdr:col>76</xdr:col>
      <xdr:colOff>165100</xdr:colOff>
      <xdr:row>36</xdr:row>
      <xdr:rowOff>86995</xdr:rowOff>
    </xdr:to>
    <xdr:sp macro="" textlink="">
      <xdr:nvSpPr>
        <xdr:cNvPr id="529" name="楕円 528">
          <a:extLst>
            <a:ext uri="{FF2B5EF4-FFF2-40B4-BE49-F238E27FC236}">
              <a16:creationId xmlns:a16="http://schemas.microsoft.com/office/drawing/2014/main" id="{45653570-AAE0-4DC5-9D56-4EACD180B07D}"/>
            </a:ext>
          </a:extLst>
        </xdr:cNvPr>
        <xdr:cNvSpPr/>
      </xdr:nvSpPr>
      <xdr:spPr>
        <a:xfrm>
          <a:off x="12804140" y="602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36195</xdr:rowOff>
    </xdr:from>
    <xdr:to>
      <xdr:col>81</xdr:col>
      <xdr:colOff>50800</xdr:colOff>
      <xdr:row>36</xdr:row>
      <xdr:rowOff>83820</xdr:rowOff>
    </xdr:to>
    <xdr:cxnSp macro="">
      <xdr:nvCxnSpPr>
        <xdr:cNvPr id="530" name="直線コネクタ 529">
          <a:extLst>
            <a:ext uri="{FF2B5EF4-FFF2-40B4-BE49-F238E27FC236}">
              <a16:creationId xmlns:a16="http://schemas.microsoft.com/office/drawing/2014/main" id="{5D0F6629-FDA8-4673-9EB4-5DAA0864D213}"/>
            </a:ext>
          </a:extLst>
        </xdr:cNvPr>
        <xdr:cNvCxnSpPr/>
      </xdr:nvCxnSpPr>
      <xdr:spPr>
        <a:xfrm>
          <a:off x="12854940" y="607123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86360</xdr:rowOff>
    </xdr:from>
    <xdr:to>
      <xdr:col>72</xdr:col>
      <xdr:colOff>38100</xdr:colOff>
      <xdr:row>36</xdr:row>
      <xdr:rowOff>16510</xdr:rowOff>
    </xdr:to>
    <xdr:sp macro="" textlink="">
      <xdr:nvSpPr>
        <xdr:cNvPr id="531" name="楕円 530">
          <a:extLst>
            <a:ext uri="{FF2B5EF4-FFF2-40B4-BE49-F238E27FC236}">
              <a16:creationId xmlns:a16="http://schemas.microsoft.com/office/drawing/2014/main" id="{35DC5C21-DFDF-46BB-B98D-FADCB0C9AFFE}"/>
            </a:ext>
          </a:extLst>
        </xdr:cNvPr>
        <xdr:cNvSpPr/>
      </xdr:nvSpPr>
      <xdr:spPr>
        <a:xfrm>
          <a:off x="12029440" y="5953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137160</xdr:rowOff>
    </xdr:from>
    <xdr:to>
      <xdr:col>76</xdr:col>
      <xdr:colOff>114300</xdr:colOff>
      <xdr:row>36</xdr:row>
      <xdr:rowOff>36195</xdr:rowOff>
    </xdr:to>
    <xdr:cxnSp macro="">
      <xdr:nvCxnSpPr>
        <xdr:cNvPr id="532" name="直線コネクタ 531">
          <a:extLst>
            <a:ext uri="{FF2B5EF4-FFF2-40B4-BE49-F238E27FC236}">
              <a16:creationId xmlns:a16="http://schemas.microsoft.com/office/drawing/2014/main" id="{A5489C7E-4C09-459D-9159-4C05AE283E28}"/>
            </a:ext>
          </a:extLst>
        </xdr:cNvPr>
        <xdr:cNvCxnSpPr/>
      </xdr:nvCxnSpPr>
      <xdr:spPr>
        <a:xfrm>
          <a:off x="12072620" y="6004560"/>
          <a:ext cx="7823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135890</xdr:rowOff>
    </xdr:from>
    <xdr:to>
      <xdr:col>67</xdr:col>
      <xdr:colOff>101600</xdr:colOff>
      <xdr:row>35</xdr:row>
      <xdr:rowOff>66040</xdr:rowOff>
    </xdr:to>
    <xdr:sp macro="" textlink="">
      <xdr:nvSpPr>
        <xdr:cNvPr id="533" name="楕円 532">
          <a:extLst>
            <a:ext uri="{FF2B5EF4-FFF2-40B4-BE49-F238E27FC236}">
              <a16:creationId xmlns:a16="http://schemas.microsoft.com/office/drawing/2014/main" id="{1119B1F8-B7DB-4ED0-B052-A75B497183B7}"/>
            </a:ext>
          </a:extLst>
        </xdr:cNvPr>
        <xdr:cNvSpPr/>
      </xdr:nvSpPr>
      <xdr:spPr>
        <a:xfrm>
          <a:off x="11231880" y="58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15240</xdr:rowOff>
    </xdr:from>
    <xdr:to>
      <xdr:col>71</xdr:col>
      <xdr:colOff>177800</xdr:colOff>
      <xdr:row>35</xdr:row>
      <xdr:rowOff>137160</xdr:rowOff>
    </xdr:to>
    <xdr:cxnSp macro="">
      <xdr:nvCxnSpPr>
        <xdr:cNvPr id="534" name="直線コネクタ 533">
          <a:extLst>
            <a:ext uri="{FF2B5EF4-FFF2-40B4-BE49-F238E27FC236}">
              <a16:creationId xmlns:a16="http://schemas.microsoft.com/office/drawing/2014/main" id="{BE8AF845-EF5D-4DC8-B99E-834984FFD749}"/>
            </a:ext>
          </a:extLst>
        </xdr:cNvPr>
        <xdr:cNvCxnSpPr/>
      </xdr:nvCxnSpPr>
      <xdr:spPr>
        <a:xfrm>
          <a:off x="11282680" y="5882640"/>
          <a:ext cx="78994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1551447D-ACB5-452C-8509-84B8A4C71752}"/>
            </a:ext>
          </a:extLst>
        </xdr:cNvPr>
        <xdr:cNvSpPr txBox="1"/>
      </xdr:nvSpPr>
      <xdr:spPr>
        <a:xfrm>
          <a:off x="134372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501D25F1-5988-4D82-8259-7B63C9E1E3B0}"/>
            </a:ext>
          </a:extLst>
        </xdr:cNvPr>
        <xdr:cNvSpPr txBox="1"/>
      </xdr:nvSpPr>
      <xdr:spPr>
        <a:xfrm>
          <a:off x="126752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AC697B2A-B916-471B-B87F-18D616311C29}"/>
            </a:ext>
          </a:extLst>
        </xdr:cNvPr>
        <xdr:cNvSpPr txBox="1"/>
      </xdr:nvSpPr>
      <xdr:spPr>
        <a:xfrm>
          <a:off x="1190054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BF890BCE-BF0E-43AF-B258-271254AB0224}"/>
            </a:ext>
          </a:extLst>
        </xdr:cNvPr>
        <xdr:cNvSpPr txBox="1"/>
      </xdr:nvSpPr>
      <xdr:spPr>
        <a:xfrm>
          <a:off x="11102984" y="62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151147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91EBFD6C-0A3C-4FC0-85E9-51285DC01265}"/>
            </a:ext>
          </a:extLst>
        </xdr:cNvPr>
        <xdr:cNvSpPr txBox="1"/>
      </xdr:nvSpPr>
      <xdr:spPr>
        <a:xfrm>
          <a:off x="134372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7BA1A90-05A1-4851-8E45-653A4B20A062}"/>
            </a:ext>
          </a:extLst>
        </xdr:cNvPr>
        <xdr:cNvSpPr txBox="1"/>
      </xdr:nvSpPr>
      <xdr:spPr>
        <a:xfrm>
          <a:off x="126752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33037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45A70E7C-B86D-4B46-AFD7-D78BFFE8A224}"/>
            </a:ext>
          </a:extLst>
        </xdr:cNvPr>
        <xdr:cNvSpPr txBox="1"/>
      </xdr:nvSpPr>
      <xdr:spPr>
        <a:xfrm>
          <a:off x="119005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82567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9FBE1264-42A6-4057-B882-FD0907D65A46}"/>
            </a:ext>
          </a:extLst>
        </xdr:cNvPr>
        <xdr:cNvSpPr txBox="1"/>
      </xdr:nvSpPr>
      <xdr:spPr>
        <a:xfrm>
          <a:off x="1110298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DC424FEF-7FBE-474D-9A89-334A653FA7B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143EA674-D37D-4E3F-98A8-588EEB61E9C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36A0CCD-F09C-4A99-B343-1B1CDBAFB9F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BA49889-3312-4E95-BCC2-EF32E68A1E8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80DC5D9A-7887-476B-ADA4-4F46EFFD45D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3020A70F-74A3-4742-A08A-163F7F17D22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622E6EC1-4EE6-4D5C-B418-1F8CC0FDD472}"/>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233B5445-D344-44B7-96A1-B94FC3DBCB6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531C6986-C1D9-4466-BFE0-733F510A9E3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63B912BF-08AD-48E2-A00E-441961C0336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65E947D4-B56E-4E06-B0F5-788F287DB192}"/>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F0A843CC-8AD5-4A5A-B354-8EB5970D0FF3}"/>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224A9DF5-3E20-413D-BFC6-65204F7A6553}"/>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B2C868EC-0935-4AF9-A674-E605E91AA5F2}"/>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D1159410-34BE-46CE-8F2E-9E6C9AB5E87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4D617882-7BEA-475C-9FBC-6B87BA4B883D}"/>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3D3DB9CF-595F-4B56-B8D5-7285CE1C1745}"/>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668F9EA9-A5C6-45B6-85BA-8EF327C731CE}"/>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3F136E60-74E3-4C45-8677-06E258FC176D}"/>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315199C1-7CE2-4505-8B6C-8A4FCA852698}"/>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EF13CD4-E6C6-455C-B7D7-14DE7D39E40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ADB0AF64-D12C-4FC5-89F0-FDD00B89CC05}"/>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1E57CBA3-B3DE-483F-BD41-5C30F8B087A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7051D5D4-F5F1-4290-A2C9-89BCF5F6B5D5}"/>
            </a:ext>
          </a:extLst>
        </xdr:cNvPr>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A343B345-09A4-4C8A-85D8-EFB104EDDD80}"/>
            </a:ext>
          </a:extLst>
        </xdr:cNvPr>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C16C5EA7-153E-44B1-9CCA-3BA267E87FD6}"/>
            </a:ext>
          </a:extLst>
        </xdr:cNvPr>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BED20D87-989C-4BD8-ABF3-19F5F7EF0EF2}"/>
            </a:ext>
          </a:extLst>
        </xdr:cNvPr>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7E4CB08D-F297-48B3-A11F-1E28E6677333}"/>
            </a:ext>
          </a:extLst>
        </xdr:cNvPr>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DFED8257-42B3-457B-B30C-8B9D3BF620C9}"/>
            </a:ext>
          </a:extLst>
        </xdr:cNvPr>
        <xdr:cNvSpPr txBox="1"/>
      </xdr:nvSpPr>
      <xdr:spPr>
        <a:xfrm>
          <a:off x="19547840" y="633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AB499AC2-1811-4523-BF59-64ECAE828600}"/>
            </a:ext>
          </a:extLst>
        </xdr:cNvPr>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133155</xdr:rowOff>
    </xdr:from>
    <xdr:to>
      <xdr:col>112</xdr:col>
      <xdr:colOff>38100</xdr:colOff>
      <xdr:row>39</xdr:row>
      <xdr:rowOff>63305</xdr:rowOff>
    </xdr:to>
    <xdr:sp macro="" textlink="">
      <xdr:nvSpPr>
        <xdr:cNvPr id="573" name="フローチャート: 判断 572">
          <a:extLst>
            <a:ext uri="{FF2B5EF4-FFF2-40B4-BE49-F238E27FC236}">
              <a16:creationId xmlns:a16="http://schemas.microsoft.com/office/drawing/2014/main" id="{9B6DB755-AA9F-4483-9235-217F4C752AB9}"/>
            </a:ext>
          </a:extLst>
        </xdr:cNvPr>
        <xdr:cNvSpPr/>
      </xdr:nvSpPr>
      <xdr:spPr>
        <a:xfrm>
          <a:off x="18735040" y="65034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xdr:rowOff>
    </xdr:from>
    <xdr:to>
      <xdr:col>107</xdr:col>
      <xdr:colOff>101600</xdr:colOff>
      <xdr:row>39</xdr:row>
      <xdr:rowOff>102525</xdr:rowOff>
    </xdr:to>
    <xdr:sp macro="" textlink="">
      <xdr:nvSpPr>
        <xdr:cNvPr id="574" name="フローチャート: 判断 573">
          <a:extLst>
            <a:ext uri="{FF2B5EF4-FFF2-40B4-BE49-F238E27FC236}">
              <a16:creationId xmlns:a16="http://schemas.microsoft.com/office/drawing/2014/main" id="{B11251B3-1E4F-4996-883E-009405E83B2C}"/>
            </a:ext>
          </a:extLst>
        </xdr:cNvPr>
        <xdr:cNvSpPr/>
      </xdr:nvSpPr>
      <xdr:spPr>
        <a:xfrm>
          <a:off x="17937480" y="65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49151</xdr:rowOff>
    </xdr:from>
    <xdr:to>
      <xdr:col>102</xdr:col>
      <xdr:colOff>165100</xdr:colOff>
      <xdr:row>39</xdr:row>
      <xdr:rowOff>150751</xdr:rowOff>
    </xdr:to>
    <xdr:sp macro="" textlink="">
      <xdr:nvSpPr>
        <xdr:cNvPr id="575" name="フローチャート: 判断 574">
          <a:extLst>
            <a:ext uri="{FF2B5EF4-FFF2-40B4-BE49-F238E27FC236}">
              <a16:creationId xmlns:a16="http://schemas.microsoft.com/office/drawing/2014/main" id="{97421A4F-904E-4EFF-A61F-4E282186E6BD}"/>
            </a:ext>
          </a:extLst>
        </xdr:cNvPr>
        <xdr:cNvSpPr/>
      </xdr:nvSpPr>
      <xdr:spPr>
        <a:xfrm>
          <a:off x="17162780" y="658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a:extLst>
            <a:ext uri="{FF2B5EF4-FFF2-40B4-BE49-F238E27FC236}">
              <a16:creationId xmlns:a16="http://schemas.microsoft.com/office/drawing/2014/main" id="{98E25008-8D28-416E-A56B-3D2AAE11B72E}"/>
            </a:ext>
          </a:extLst>
        </xdr:cNvPr>
        <xdr:cNvSpPr/>
      </xdr:nvSpPr>
      <xdr:spPr>
        <a:xfrm>
          <a:off x="16388080" y="6630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AA3792CB-643B-47EB-959F-6C4AB16E219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6107BC3-11BD-4193-ACFA-5A6719EC307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193A9BDE-1E29-426F-B687-12DAB2CE76C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6505F84-E64F-40E9-BDF0-8B8FCDFF197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56754FCB-2A30-41FF-8193-EC0ED430F86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72271</xdr:rowOff>
    </xdr:from>
    <xdr:to>
      <xdr:col>116</xdr:col>
      <xdr:colOff>114300</xdr:colOff>
      <xdr:row>40</xdr:row>
      <xdr:rowOff>2421</xdr:rowOff>
    </xdr:to>
    <xdr:sp macro="" textlink="">
      <xdr:nvSpPr>
        <xdr:cNvPr id="582" name="楕円 581">
          <a:extLst>
            <a:ext uri="{FF2B5EF4-FFF2-40B4-BE49-F238E27FC236}">
              <a16:creationId xmlns:a16="http://schemas.microsoft.com/office/drawing/2014/main" id="{B032C8AE-D22C-43C4-B215-ED790DE9B450}"/>
            </a:ext>
          </a:extLst>
        </xdr:cNvPr>
        <xdr:cNvSpPr/>
      </xdr:nvSpPr>
      <xdr:spPr>
        <a:xfrm>
          <a:off x="19458940" y="6610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50698</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C5AEC2F6-3619-4004-BA3A-1F1F0D8015CF}"/>
            </a:ext>
          </a:extLst>
        </xdr:cNvPr>
        <xdr:cNvSpPr txBox="1"/>
      </xdr:nvSpPr>
      <xdr:spPr>
        <a:xfrm>
          <a:off x="19547840" y="65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85186</xdr:rowOff>
    </xdr:from>
    <xdr:to>
      <xdr:col>112</xdr:col>
      <xdr:colOff>38100</xdr:colOff>
      <xdr:row>40</xdr:row>
      <xdr:rowOff>15336</xdr:rowOff>
    </xdr:to>
    <xdr:sp macro="" textlink="">
      <xdr:nvSpPr>
        <xdr:cNvPr id="584" name="楕円 583">
          <a:extLst>
            <a:ext uri="{FF2B5EF4-FFF2-40B4-BE49-F238E27FC236}">
              <a16:creationId xmlns:a16="http://schemas.microsoft.com/office/drawing/2014/main" id="{A5CA406E-8BF9-4FC6-BE32-340ED51E80C4}"/>
            </a:ext>
          </a:extLst>
        </xdr:cNvPr>
        <xdr:cNvSpPr/>
      </xdr:nvSpPr>
      <xdr:spPr>
        <a:xfrm>
          <a:off x="18735040" y="6623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123071</xdr:rowOff>
    </xdr:from>
    <xdr:to>
      <xdr:col>116</xdr:col>
      <xdr:colOff>63500</xdr:colOff>
      <xdr:row>39</xdr:row>
      <xdr:rowOff>135986</xdr:rowOff>
    </xdr:to>
    <xdr:cxnSp macro="">
      <xdr:nvCxnSpPr>
        <xdr:cNvPr id="585" name="直線コネクタ 584">
          <a:extLst>
            <a:ext uri="{FF2B5EF4-FFF2-40B4-BE49-F238E27FC236}">
              <a16:creationId xmlns:a16="http://schemas.microsoft.com/office/drawing/2014/main" id="{595E51E0-F2AC-407B-850C-FC48ACAE9BB3}"/>
            </a:ext>
          </a:extLst>
        </xdr:cNvPr>
        <xdr:cNvCxnSpPr/>
      </xdr:nvCxnSpPr>
      <xdr:spPr>
        <a:xfrm flipV="1">
          <a:off x="18778220" y="6661031"/>
          <a:ext cx="73152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105890</xdr:rowOff>
    </xdr:from>
    <xdr:to>
      <xdr:col>107</xdr:col>
      <xdr:colOff>101600</xdr:colOff>
      <xdr:row>40</xdr:row>
      <xdr:rowOff>36040</xdr:rowOff>
    </xdr:to>
    <xdr:sp macro="" textlink="">
      <xdr:nvSpPr>
        <xdr:cNvPr id="586" name="楕円 585">
          <a:extLst>
            <a:ext uri="{FF2B5EF4-FFF2-40B4-BE49-F238E27FC236}">
              <a16:creationId xmlns:a16="http://schemas.microsoft.com/office/drawing/2014/main" id="{9F9F83FF-0EA3-466E-8443-D30548007786}"/>
            </a:ext>
          </a:extLst>
        </xdr:cNvPr>
        <xdr:cNvSpPr/>
      </xdr:nvSpPr>
      <xdr:spPr>
        <a:xfrm>
          <a:off x="17937480" y="664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135986</xdr:rowOff>
    </xdr:from>
    <xdr:to>
      <xdr:col>111</xdr:col>
      <xdr:colOff>177800</xdr:colOff>
      <xdr:row>39</xdr:row>
      <xdr:rowOff>156690</xdr:rowOff>
    </xdr:to>
    <xdr:cxnSp macro="">
      <xdr:nvCxnSpPr>
        <xdr:cNvPr id="587" name="直線コネクタ 586">
          <a:extLst>
            <a:ext uri="{FF2B5EF4-FFF2-40B4-BE49-F238E27FC236}">
              <a16:creationId xmlns:a16="http://schemas.microsoft.com/office/drawing/2014/main" id="{627AC884-4117-45D0-B7F0-0D99C18716D2}"/>
            </a:ext>
          </a:extLst>
        </xdr:cNvPr>
        <xdr:cNvCxnSpPr/>
      </xdr:nvCxnSpPr>
      <xdr:spPr>
        <a:xfrm flipV="1">
          <a:off x="17988280" y="6673946"/>
          <a:ext cx="78994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115987</xdr:rowOff>
    </xdr:from>
    <xdr:to>
      <xdr:col>102</xdr:col>
      <xdr:colOff>165100</xdr:colOff>
      <xdr:row>40</xdr:row>
      <xdr:rowOff>46137</xdr:rowOff>
    </xdr:to>
    <xdr:sp macro="" textlink="">
      <xdr:nvSpPr>
        <xdr:cNvPr id="588" name="楕円 587">
          <a:extLst>
            <a:ext uri="{FF2B5EF4-FFF2-40B4-BE49-F238E27FC236}">
              <a16:creationId xmlns:a16="http://schemas.microsoft.com/office/drawing/2014/main" id="{820CD9A5-688A-431D-9C3A-116BA35ECDD1}"/>
            </a:ext>
          </a:extLst>
        </xdr:cNvPr>
        <xdr:cNvSpPr/>
      </xdr:nvSpPr>
      <xdr:spPr>
        <a:xfrm>
          <a:off x="17162780" y="6653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156690</xdr:rowOff>
    </xdr:from>
    <xdr:to>
      <xdr:col>107</xdr:col>
      <xdr:colOff>50800</xdr:colOff>
      <xdr:row>39</xdr:row>
      <xdr:rowOff>166787</xdr:rowOff>
    </xdr:to>
    <xdr:cxnSp macro="">
      <xdr:nvCxnSpPr>
        <xdr:cNvPr id="589" name="直線コネクタ 588">
          <a:extLst>
            <a:ext uri="{FF2B5EF4-FFF2-40B4-BE49-F238E27FC236}">
              <a16:creationId xmlns:a16="http://schemas.microsoft.com/office/drawing/2014/main" id="{B24F022C-32CE-4C27-99AB-B34653D99E84}"/>
            </a:ext>
          </a:extLst>
        </xdr:cNvPr>
        <xdr:cNvCxnSpPr/>
      </xdr:nvCxnSpPr>
      <xdr:spPr>
        <a:xfrm flipV="1">
          <a:off x="17213580" y="6694650"/>
          <a:ext cx="7747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120612</xdr:rowOff>
    </xdr:from>
    <xdr:to>
      <xdr:col>98</xdr:col>
      <xdr:colOff>38100</xdr:colOff>
      <xdr:row>40</xdr:row>
      <xdr:rowOff>50762</xdr:rowOff>
    </xdr:to>
    <xdr:sp macro="" textlink="">
      <xdr:nvSpPr>
        <xdr:cNvPr id="590" name="楕円 589">
          <a:extLst>
            <a:ext uri="{FF2B5EF4-FFF2-40B4-BE49-F238E27FC236}">
              <a16:creationId xmlns:a16="http://schemas.microsoft.com/office/drawing/2014/main" id="{88F96BC6-013B-4EAA-BA61-F354046EF96F}"/>
            </a:ext>
          </a:extLst>
        </xdr:cNvPr>
        <xdr:cNvSpPr/>
      </xdr:nvSpPr>
      <xdr:spPr>
        <a:xfrm>
          <a:off x="16388080" y="66585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166787</xdr:rowOff>
    </xdr:from>
    <xdr:to>
      <xdr:col>102</xdr:col>
      <xdr:colOff>114300</xdr:colOff>
      <xdr:row>39</xdr:row>
      <xdr:rowOff>171412</xdr:rowOff>
    </xdr:to>
    <xdr:cxnSp macro="">
      <xdr:nvCxnSpPr>
        <xdr:cNvPr id="591" name="直線コネクタ 590">
          <a:extLst>
            <a:ext uri="{FF2B5EF4-FFF2-40B4-BE49-F238E27FC236}">
              <a16:creationId xmlns:a16="http://schemas.microsoft.com/office/drawing/2014/main" id="{D6830F9A-DC5F-4C9F-B3AB-9975C000C0BB}"/>
            </a:ext>
          </a:extLst>
        </xdr:cNvPr>
        <xdr:cNvCxnSpPr/>
      </xdr:nvCxnSpPr>
      <xdr:spPr>
        <a:xfrm flipV="1">
          <a:off x="16431260" y="6704747"/>
          <a:ext cx="78232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79831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D86BBFED-1BBC-4A83-AEBA-C9893B3C36C0}"/>
            </a:ext>
          </a:extLst>
        </xdr:cNvPr>
        <xdr:cNvSpPr txBox="1"/>
      </xdr:nvSpPr>
      <xdr:spPr>
        <a:xfrm>
          <a:off x="18528811" y="628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119052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E4F6B94A-9398-436D-9EAF-6219DAB1253D}"/>
            </a:ext>
          </a:extLst>
        </xdr:cNvPr>
        <xdr:cNvSpPr txBox="1"/>
      </xdr:nvSpPr>
      <xdr:spPr>
        <a:xfrm>
          <a:off x="17766811" y="63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167278</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948B8A4C-9E8C-46F5-A47D-34B74BF373B0}"/>
            </a:ext>
          </a:extLst>
        </xdr:cNvPr>
        <xdr:cNvSpPr txBox="1"/>
      </xdr:nvSpPr>
      <xdr:spPr>
        <a:xfrm>
          <a:off x="16969251" y="63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39110</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AE0D184-AFDD-4458-937D-B6A25CA70FD6}"/>
            </a:ext>
          </a:extLst>
        </xdr:cNvPr>
        <xdr:cNvSpPr txBox="1"/>
      </xdr:nvSpPr>
      <xdr:spPr>
        <a:xfrm>
          <a:off x="16194551" y="64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6463</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29B62A41-8D65-4B5F-9D9B-F6AE334779ED}"/>
            </a:ext>
          </a:extLst>
        </xdr:cNvPr>
        <xdr:cNvSpPr txBox="1"/>
      </xdr:nvSpPr>
      <xdr:spPr>
        <a:xfrm>
          <a:off x="18528811" y="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27167</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23716089-C61C-4E31-86F1-FB107DB1D303}"/>
            </a:ext>
          </a:extLst>
        </xdr:cNvPr>
        <xdr:cNvSpPr txBox="1"/>
      </xdr:nvSpPr>
      <xdr:spPr>
        <a:xfrm>
          <a:off x="17766811" y="673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37264</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CB152FEF-B675-4B4F-98F6-E5EE9A907F83}"/>
            </a:ext>
          </a:extLst>
        </xdr:cNvPr>
        <xdr:cNvSpPr txBox="1"/>
      </xdr:nvSpPr>
      <xdr:spPr>
        <a:xfrm>
          <a:off x="16969251" y="67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41889</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487890EA-94E1-4A5B-8D53-5E4DB544B35D}"/>
            </a:ext>
          </a:extLst>
        </xdr:cNvPr>
        <xdr:cNvSpPr txBox="1"/>
      </xdr:nvSpPr>
      <xdr:spPr>
        <a:xfrm>
          <a:off x="16194551" y="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99D093BA-AB7A-4577-A0E9-D21DDB08A55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BFDFE5C0-DDEE-4249-B622-83B85EAC6E3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71FBECF6-FC34-4793-9D30-5074B603C64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EDDFA394-86AB-48F5-AF4F-DC8DC4916C8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79C23AA4-91EE-48D4-86D6-0C8258730D9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D0E624BB-97A3-4431-80A4-DF2C2C45D84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CA2497FF-B1AF-4B4A-BFE6-AD875754E41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EA47162D-D915-4CF3-B70A-E3B49610F0C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64A6D23F-B59A-45FF-8782-A89078CEDB8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AB49137D-D1DE-4107-89E4-C9782E53F5A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24D57B36-16B1-4850-B665-67533E7CB15C}"/>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675B095A-9952-4695-8A64-D9543D37FB34}"/>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881BBEF4-3D69-497B-9D2A-CDD7850E359D}"/>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DFD653BE-5CB7-4C75-9BF5-615F9E97AC3F}"/>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D9E87E2A-3EFC-4AA8-B020-92FE7E43DDC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EE45987D-D217-4234-BAAA-129B41609E3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4DE5A7BC-984C-4EE6-A1F8-D6888A465201}"/>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74334DA0-35B4-475D-90CC-DBA7211A76F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F03E3D0F-8BF4-48A2-9AE4-3FAC64E36A1E}"/>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94BFE371-8297-4771-8380-D5F94DFC2255}"/>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4D424949-E51A-4E95-B65C-FA1254CF561D}"/>
            </a:ext>
          </a:extLst>
        </xdr:cNvPr>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EA9EAE64-9835-4617-9805-9233C6D1E17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89DCFBEA-F2D1-4BDD-9E70-0FBAAB3671E7}"/>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7ADDA90-1E70-4075-8F6B-0F93270D3CFB}"/>
            </a:ext>
          </a:extLst>
        </xdr:cNvPr>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E3FB1C7D-1BC9-44EC-B1BD-7A1BA5F9F354}"/>
            </a:ext>
          </a:extLst>
        </xdr:cNvPr>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6956587F-917A-4AA2-A6CD-9D56C28AAA7B}"/>
            </a:ext>
          </a:extLst>
        </xdr:cNvPr>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249585D-C332-4BAD-86BD-5E572EC4618D}"/>
            </a:ext>
          </a:extLst>
        </xdr:cNvPr>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47DE3E5A-6E4C-4369-82DD-A952791A5928}"/>
            </a:ext>
          </a:extLst>
        </xdr:cNvPr>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E285059D-F003-48F3-8714-58AF503E9DCA}"/>
            </a:ext>
          </a:extLst>
        </xdr:cNvPr>
        <xdr:cNvSpPr txBox="1"/>
      </xdr:nvSpPr>
      <xdr:spPr>
        <a:xfrm>
          <a:off x="144145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B8B06879-FA6A-43A8-8897-E018A43B0BC0}"/>
            </a:ext>
          </a:extLst>
        </xdr:cNvPr>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13970</xdr:rowOff>
    </xdr:from>
    <xdr:to>
      <xdr:col>81</xdr:col>
      <xdr:colOff>101600</xdr:colOff>
      <xdr:row>61</xdr:row>
      <xdr:rowOff>115570</xdr:rowOff>
    </xdr:to>
    <xdr:sp macro="" textlink="">
      <xdr:nvSpPr>
        <xdr:cNvPr id="630" name="フローチャート: 判断 629">
          <a:extLst>
            <a:ext uri="{FF2B5EF4-FFF2-40B4-BE49-F238E27FC236}">
              <a16:creationId xmlns:a16="http://schemas.microsoft.com/office/drawing/2014/main" id="{1328C8C1-1BE9-4E4E-AC93-3D2D07C6AEE8}"/>
            </a:ext>
          </a:extLst>
        </xdr:cNvPr>
        <xdr:cNvSpPr/>
      </xdr:nvSpPr>
      <xdr:spPr>
        <a:xfrm>
          <a:off x="1357884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124460</xdr:rowOff>
    </xdr:from>
    <xdr:to>
      <xdr:col>76</xdr:col>
      <xdr:colOff>165100</xdr:colOff>
      <xdr:row>61</xdr:row>
      <xdr:rowOff>54610</xdr:rowOff>
    </xdr:to>
    <xdr:sp macro="" textlink="">
      <xdr:nvSpPr>
        <xdr:cNvPr id="631" name="フローチャート: 判断 630">
          <a:extLst>
            <a:ext uri="{FF2B5EF4-FFF2-40B4-BE49-F238E27FC236}">
              <a16:creationId xmlns:a16="http://schemas.microsoft.com/office/drawing/2014/main" id="{6DF8A01C-81FB-4E0D-9A51-5B95F103FEFB}"/>
            </a:ext>
          </a:extLst>
        </xdr:cNvPr>
        <xdr:cNvSpPr/>
      </xdr:nvSpPr>
      <xdr:spPr>
        <a:xfrm>
          <a:off x="12804140" y="1018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632" name="フローチャート: 判断 631">
          <a:extLst>
            <a:ext uri="{FF2B5EF4-FFF2-40B4-BE49-F238E27FC236}">
              <a16:creationId xmlns:a16="http://schemas.microsoft.com/office/drawing/2014/main" id="{F6838C17-602F-4130-862C-CBA8C7A18524}"/>
            </a:ext>
          </a:extLst>
        </xdr:cNvPr>
        <xdr:cNvSpPr/>
      </xdr:nvSpPr>
      <xdr:spPr>
        <a:xfrm>
          <a:off x="1202944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a:extLst>
            <a:ext uri="{FF2B5EF4-FFF2-40B4-BE49-F238E27FC236}">
              <a16:creationId xmlns:a16="http://schemas.microsoft.com/office/drawing/2014/main" id="{A8586F30-CB8F-4E43-B601-F5F3621465CD}"/>
            </a:ext>
          </a:extLst>
        </xdr:cNvPr>
        <xdr:cNvSpPr/>
      </xdr:nvSpPr>
      <xdr:spPr>
        <a:xfrm>
          <a:off x="1123188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D0888E7-A422-4A95-A852-66F0F176105D}"/>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637CB522-7E8B-4A26-BE54-323AA679A6AF}"/>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39EE4F8-E2D3-45C2-BDD5-4C622EC7D0D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C94EBC47-1D40-4E5C-8B6F-1314AB8D946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8DE3B58D-E01B-4957-ADAD-85EAC26206B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39" name="楕円 638">
          <a:extLst>
            <a:ext uri="{FF2B5EF4-FFF2-40B4-BE49-F238E27FC236}">
              <a16:creationId xmlns:a16="http://schemas.microsoft.com/office/drawing/2014/main" id="{900D7330-D860-4225-AAE6-4B45F6E1C26C}"/>
            </a:ext>
          </a:extLst>
        </xdr:cNvPr>
        <xdr:cNvSpPr/>
      </xdr:nvSpPr>
      <xdr:spPr>
        <a:xfrm>
          <a:off x="14325600" y="100799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44467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970103B8-FE16-4952-9E38-04191B564959}"/>
            </a:ext>
          </a:extLst>
        </xdr:cNvPr>
        <xdr:cNvSpPr txBox="1"/>
      </xdr:nvSpPr>
      <xdr:spPr>
        <a:xfrm>
          <a:off x="144145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147320</xdr:rowOff>
    </xdr:from>
    <xdr:to>
      <xdr:col>81</xdr:col>
      <xdr:colOff>101600</xdr:colOff>
      <xdr:row>60</xdr:row>
      <xdr:rowOff>77470</xdr:rowOff>
    </xdr:to>
    <xdr:sp macro="" textlink="">
      <xdr:nvSpPr>
        <xdr:cNvPr id="641" name="楕円 640">
          <a:extLst>
            <a:ext uri="{FF2B5EF4-FFF2-40B4-BE49-F238E27FC236}">
              <a16:creationId xmlns:a16="http://schemas.microsoft.com/office/drawing/2014/main" id="{DBDC9AF5-89FC-4206-9797-E940A60C4503}"/>
            </a:ext>
          </a:extLst>
        </xdr:cNvPr>
        <xdr:cNvSpPr/>
      </xdr:nvSpPr>
      <xdr:spPr>
        <a:xfrm>
          <a:off x="13578840" y="1003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72390</xdr:rowOff>
    </xdr:to>
    <xdr:cxnSp macro="">
      <xdr:nvCxnSpPr>
        <xdr:cNvPr id="642" name="直線コネクタ 641">
          <a:extLst>
            <a:ext uri="{FF2B5EF4-FFF2-40B4-BE49-F238E27FC236}">
              <a16:creationId xmlns:a16="http://schemas.microsoft.com/office/drawing/2014/main" id="{FDD9759D-D107-4CC3-85E9-FC1D1D80AE6F}"/>
            </a:ext>
          </a:extLst>
        </xdr:cNvPr>
        <xdr:cNvCxnSpPr/>
      </xdr:nvCxnSpPr>
      <xdr:spPr>
        <a:xfrm>
          <a:off x="13629640" y="1008507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643" name="楕円 642">
          <a:extLst>
            <a:ext uri="{FF2B5EF4-FFF2-40B4-BE49-F238E27FC236}">
              <a16:creationId xmlns:a16="http://schemas.microsoft.com/office/drawing/2014/main" id="{5AEA8307-58D3-4568-AC35-BEA79D7B2CF5}"/>
            </a:ext>
          </a:extLst>
        </xdr:cNvPr>
        <xdr:cNvSpPr/>
      </xdr:nvSpPr>
      <xdr:spPr>
        <a:xfrm>
          <a:off x="12804140" y="999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154305</xdr:rowOff>
    </xdr:from>
    <xdr:to>
      <xdr:col>81</xdr:col>
      <xdr:colOff>50800</xdr:colOff>
      <xdr:row>60</xdr:row>
      <xdr:rowOff>26670</xdr:rowOff>
    </xdr:to>
    <xdr:cxnSp macro="">
      <xdr:nvCxnSpPr>
        <xdr:cNvPr id="644" name="直線コネクタ 643">
          <a:extLst>
            <a:ext uri="{FF2B5EF4-FFF2-40B4-BE49-F238E27FC236}">
              <a16:creationId xmlns:a16="http://schemas.microsoft.com/office/drawing/2014/main" id="{6541666B-6095-49FE-A1A1-3A7E14E56AEB}"/>
            </a:ext>
          </a:extLst>
        </xdr:cNvPr>
        <xdr:cNvCxnSpPr/>
      </xdr:nvCxnSpPr>
      <xdr:spPr>
        <a:xfrm>
          <a:off x="12854940" y="10045065"/>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645" name="楕円 644">
          <a:extLst>
            <a:ext uri="{FF2B5EF4-FFF2-40B4-BE49-F238E27FC236}">
              <a16:creationId xmlns:a16="http://schemas.microsoft.com/office/drawing/2014/main" id="{20F86088-E368-41D3-8E38-F00DFBB5EAD6}"/>
            </a:ext>
          </a:extLst>
        </xdr:cNvPr>
        <xdr:cNvSpPr/>
      </xdr:nvSpPr>
      <xdr:spPr>
        <a:xfrm>
          <a:off x="12029440" y="9948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154305</xdr:rowOff>
    </xdr:to>
    <xdr:cxnSp macro="">
      <xdr:nvCxnSpPr>
        <xdr:cNvPr id="646" name="直線コネクタ 645">
          <a:extLst>
            <a:ext uri="{FF2B5EF4-FFF2-40B4-BE49-F238E27FC236}">
              <a16:creationId xmlns:a16="http://schemas.microsoft.com/office/drawing/2014/main" id="{1FC454AB-5044-448E-B796-57EEE22B5854}"/>
            </a:ext>
          </a:extLst>
        </xdr:cNvPr>
        <xdr:cNvCxnSpPr/>
      </xdr:nvCxnSpPr>
      <xdr:spPr>
        <a:xfrm>
          <a:off x="12072620" y="999934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647" name="楕円 646">
          <a:extLst>
            <a:ext uri="{FF2B5EF4-FFF2-40B4-BE49-F238E27FC236}">
              <a16:creationId xmlns:a16="http://schemas.microsoft.com/office/drawing/2014/main" id="{4E2C17E9-5F0B-466A-9DA2-59E8FD0067AF}"/>
            </a:ext>
          </a:extLst>
        </xdr:cNvPr>
        <xdr:cNvSpPr/>
      </xdr:nvSpPr>
      <xdr:spPr>
        <a:xfrm>
          <a:off x="1123188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108585</xdr:rowOff>
    </xdr:to>
    <xdr:cxnSp macro="">
      <xdr:nvCxnSpPr>
        <xdr:cNvPr id="648" name="直線コネクタ 647">
          <a:extLst>
            <a:ext uri="{FF2B5EF4-FFF2-40B4-BE49-F238E27FC236}">
              <a16:creationId xmlns:a16="http://schemas.microsoft.com/office/drawing/2014/main" id="{AF7A941C-B48A-4440-8455-6121D5C48CB0}"/>
            </a:ext>
          </a:extLst>
        </xdr:cNvPr>
        <xdr:cNvCxnSpPr/>
      </xdr:nvCxnSpPr>
      <xdr:spPr>
        <a:xfrm>
          <a:off x="11282680" y="9944100"/>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106697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5895DFB-8009-4F8F-933B-3164C02CDFC8}"/>
            </a:ext>
          </a:extLst>
        </xdr:cNvPr>
        <xdr:cNvSpPr txBox="1"/>
      </xdr:nvSpPr>
      <xdr:spPr>
        <a:xfrm>
          <a:off x="134372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FD4EA25C-DA52-4758-835D-64E9A5EBE578}"/>
            </a:ext>
          </a:extLst>
        </xdr:cNvPr>
        <xdr:cNvSpPr txBox="1"/>
      </xdr:nvSpPr>
      <xdr:spPr>
        <a:xfrm>
          <a:off x="126752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1922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FBD612E6-20B6-4E45-A5CF-8EC4A01576E2}"/>
            </a:ext>
          </a:extLst>
        </xdr:cNvPr>
        <xdr:cNvSpPr txBox="1"/>
      </xdr:nvSpPr>
      <xdr:spPr>
        <a:xfrm>
          <a:off x="119005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2B0CAFF5-483F-420C-B69E-1052F92568F4}"/>
            </a:ext>
          </a:extLst>
        </xdr:cNvPr>
        <xdr:cNvSpPr txBox="1"/>
      </xdr:nvSpPr>
      <xdr:spPr>
        <a:xfrm>
          <a:off x="1110298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93997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487BC5D8-0FA6-4132-86D3-5F8CC377513C}"/>
            </a:ext>
          </a:extLst>
        </xdr:cNvPr>
        <xdr:cNvSpPr txBox="1"/>
      </xdr:nvSpPr>
      <xdr:spPr>
        <a:xfrm>
          <a:off x="134372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17395BA6-2C5A-4144-9EB4-5F6E3B173612}"/>
            </a:ext>
          </a:extLst>
        </xdr:cNvPr>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4462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4CD657DA-7909-4709-BD23-309C7CC19F15}"/>
            </a:ext>
          </a:extLst>
        </xdr:cNvPr>
        <xdr:cNvSpPr txBox="1"/>
      </xdr:nvSpPr>
      <xdr:spPr>
        <a:xfrm>
          <a:off x="119005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DC5A8D80-9B88-4182-A8E7-56D77389B16A}"/>
            </a:ext>
          </a:extLst>
        </xdr:cNvPr>
        <xdr:cNvSpPr txBox="1"/>
      </xdr:nvSpPr>
      <xdr:spPr>
        <a:xfrm>
          <a:off x="1110298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B13C1B31-9B6F-4AFA-9F84-4B116CDF55E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874E5922-F1D7-40B4-91FB-EE2F3A24C08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97ECFC92-EC4B-430F-B425-EB0183701C5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25A0FA1F-2C83-43E5-B276-E176A7DF967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E9BAE22A-B562-48A3-B84F-97D494692B5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BFC8C1D0-4CEB-42E6-95A8-FEDCA8FD3D7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A1B6C07-A33D-46B0-97D6-A7088EE7BA13}"/>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700B1619-5FFB-42D0-8A43-B2DEE790288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A112F41B-C9A8-4615-9BE5-179748E6DD7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223A163-2B12-44CD-9D68-CE08C97D857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6F5832D7-CCF4-4628-925A-0636EC64EAA9}"/>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A88C6E40-80E6-4AA5-AFD5-5E2719EFA4CA}"/>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5E7A6158-6760-4DDF-B576-42BDEE39369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A95C65BB-B21D-413C-884A-FC8F9BC49709}"/>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C6212339-560F-4838-ACAA-72214A551C85}"/>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2019FEE-96F6-463D-927B-BAE866416F34}"/>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D1FCA0ED-3BCE-4EE3-AFAD-2CF97BC81F69}"/>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DCE9C365-62AC-4247-9AEB-97DE6DAAF728}"/>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B859174-1A63-4974-8365-EA82CAD0B95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DC232C0C-C8FB-4CE9-A392-DDDB46CAE7A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906F0FA7-6262-4231-86C8-37EFA5F6FD2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9A1677FE-8958-4B5B-AF6A-C7007882F00E}"/>
            </a:ext>
          </a:extLst>
        </xdr:cNvPr>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54BD5E4C-624D-4085-B1BB-95ADE6968666}"/>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99E1F8B0-46AC-48B3-B420-B9323F0AE5EB}"/>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6A7E3A7-5F4A-47E5-AF5C-D3D914329A90}"/>
            </a:ext>
          </a:extLst>
        </xdr:cNvPr>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D2ECBC57-97BC-4202-B4B6-15D819DD2878}"/>
            </a:ext>
          </a:extLst>
        </xdr:cNvPr>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CEB81650-2590-4B3F-BC3F-AF1832457606}"/>
            </a:ext>
          </a:extLst>
        </xdr:cNvPr>
        <xdr:cNvSpPr txBox="1"/>
      </xdr:nvSpPr>
      <xdr:spPr>
        <a:xfrm>
          <a:off x="19547840" y="10303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C742ECDE-EA3B-4D57-957D-531AD660B383}"/>
            </a:ext>
          </a:extLst>
        </xdr:cNvPr>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81788</xdr:rowOff>
    </xdr:from>
    <xdr:to>
      <xdr:col>112</xdr:col>
      <xdr:colOff>38100</xdr:colOff>
      <xdr:row>63</xdr:row>
      <xdr:rowOff>11938</xdr:rowOff>
    </xdr:to>
    <xdr:sp macro="" textlink="">
      <xdr:nvSpPr>
        <xdr:cNvPr id="685" name="フローチャート: 判断 684">
          <a:extLst>
            <a:ext uri="{FF2B5EF4-FFF2-40B4-BE49-F238E27FC236}">
              <a16:creationId xmlns:a16="http://schemas.microsoft.com/office/drawing/2014/main" id="{271C5A29-C1E8-40B3-8BE1-203A316B1CDD}"/>
            </a:ext>
          </a:extLst>
        </xdr:cNvPr>
        <xdr:cNvSpPr/>
      </xdr:nvSpPr>
      <xdr:spPr>
        <a:xfrm>
          <a:off x="18735040" y="104754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86" name="フローチャート: 判断 685">
          <a:extLst>
            <a:ext uri="{FF2B5EF4-FFF2-40B4-BE49-F238E27FC236}">
              <a16:creationId xmlns:a16="http://schemas.microsoft.com/office/drawing/2014/main" id="{DB93D1FC-4885-4CCC-9D6E-148C67038207}"/>
            </a:ext>
          </a:extLst>
        </xdr:cNvPr>
        <xdr:cNvSpPr/>
      </xdr:nvSpPr>
      <xdr:spPr>
        <a:xfrm>
          <a:off x="179374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87" name="フローチャート: 判断 686">
          <a:extLst>
            <a:ext uri="{FF2B5EF4-FFF2-40B4-BE49-F238E27FC236}">
              <a16:creationId xmlns:a16="http://schemas.microsoft.com/office/drawing/2014/main" id="{8B40BC70-F9EF-4884-BF77-7FD2B5BC3909}"/>
            </a:ext>
          </a:extLst>
        </xdr:cNvPr>
        <xdr:cNvSpPr/>
      </xdr:nvSpPr>
      <xdr:spPr>
        <a:xfrm>
          <a:off x="171627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a:extLst>
            <a:ext uri="{FF2B5EF4-FFF2-40B4-BE49-F238E27FC236}">
              <a16:creationId xmlns:a16="http://schemas.microsoft.com/office/drawing/2014/main" id="{7EC6600D-51F6-4A94-B921-255E16268414}"/>
            </a:ext>
          </a:extLst>
        </xdr:cNvPr>
        <xdr:cNvSpPr/>
      </xdr:nvSpPr>
      <xdr:spPr>
        <a:xfrm>
          <a:off x="16388080" y="10484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4999FF69-4304-4DD5-A428-9E3CB4DD993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6B6B2C97-451C-4AFB-BEA1-4D29FEA6BEA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1B9997D3-B30B-4153-92AA-1E5A5D5A44E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38B47727-7BAF-4F4B-8B64-0FD8C5D7499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B0E333F-BAE5-441E-8553-6F46018E456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94" name="楕円 693">
          <a:extLst>
            <a:ext uri="{FF2B5EF4-FFF2-40B4-BE49-F238E27FC236}">
              <a16:creationId xmlns:a16="http://schemas.microsoft.com/office/drawing/2014/main" id="{85F4682B-68BE-4BE6-8B16-BF8D1679983C}"/>
            </a:ext>
          </a:extLst>
        </xdr:cNvPr>
        <xdr:cNvSpPr/>
      </xdr:nvSpPr>
      <xdr:spPr>
        <a:xfrm>
          <a:off x="1945894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5959138A-8A51-4524-A480-4FD366485045}"/>
            </a:ext>
          </a:extLst>
        </xdr:cNvPr>
        <xdr:cNvSpPr txBox="1"/>
      </xdr:nvSpPr>
      <xdr:spPr>
        <a:xfrm>
          <a:off x="19547840" y="1050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96" name="楕円 695">
          <a:extLst>
            <a:ext uri="{FF2B5EF4-FFF2-40B4-BE49-F238E27FC236}">
              <a16:creationId xmlns:a16="http://schemas.microsoft.com/office/drawing/2014/main" id="{E0EFD05B-46CC-44D6-A1BA-8AE4C39310FD}"/>
            </a:ext>
          </a:extLst>
        </xdr:cNvPr>
        <xdr:cNvSpPr/>
      </xdr:nvSpPr>
      <xdr:spPr>
        <a:xfrm>
          <a:off x="1873504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80010</xdr:rowOff>
    </xdr:to>
    <xdr:cxnSp macro="">
      <xdr:nvCxnSpPr>
        <xdr:cNvPr id="697" name="直線コネクタ 696">
          <a:extLst>
            <a:ext uri="{FF2B5EF4-FFF2-40B4-BE49-F238E27FC236}">
              <a16:creationId xmlns:a16="http://schemas.microsoft.com/office/drawing/2014/main" id="{73CBA289-A482-48DA-906D-A500568D9022}"/>
            </a:ext>
          </a:extLst>
        </xdr:cNvPr>
        <xdr:cNvCxnSpPr/>
      </xdr:nvCxnSpPr>
      <xdr:spPr>
        <a:xfrm flipV="1">
          <a:off x="18778220" y="1063218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98" name="楕円 697">
          <a:extLst>
            <a:ext uri="{FF2B5EF4-FFF2-40B4-BE49-F238E27FC236}">
              <a16:creationId xmlns:a16="http://schemas.microsoft.com/office/drawing/2014/main" id="{D3B4A61B-413E-4D4D-9C15-AE3AAD554D23}"/>
            </a:ext>
          </a:extLst>
        </xdr:cNvPr>
        <xdr:cNvSpPr/>
      </xdr:nvSpPr>
      <xdr:spPr>
        <a:xfrm>
          <a:off x="179374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99" name="直線コネクタ 698">
          <a:extLst>
            <a:ext uri="{FF2B5EF4-FFF2-40B4-BE49-F238E27FC236}">
              <a16:creationId xmlns:a16="http://schemas.microsoft.com/office/drawing/2014/main" id="{9C1A544C-7286-4BF8-B313-A18A1151B541}"/>
            </a:ext>
          </a:extLst>
        </xdr:cNvPr>
        <xdr:cNvCxnSpPr/>
      </xdr:nvCxnSpPr>
      <xdr:spPr>
        <a:xfrm>
          <a:off x="17988280" y="106413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0" name="楕円 699">
          <a:extLst>
            <a:ext uri="{FF2B5EF4-FFF2-40B4-BE49-F238E27FC236}">
              <a16:creationId xmlns:a16="http://schemas.microsoft.com/office/drawing/2014/main" id="{CE106D43-735C-4BB6-8ADE-065962BF747C}"/>
            </a:ext>
          </a:extLst>
        </xdr:cNvPr>
        <xdr:cNvSpPr/>
      </xdr:nvSpPr>
      <xdr:spPr>
        <a:xfrm>
          <a:off x="1716278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1" name="直線コネクタ 700">
          <a:extLst>
            <a:ext uri="{FF2B5EF4-FFF2-40B4-BE49-F238E27FC236}">
              <a16:creationId xmlns:a16="http://schemas.microsoft.com/office/drawing/2014/main" id="{2B99E9E9-4296-4F67-A7EE-14E0E5DC1AD1}"/>
            </a:ext>
          </a:extLst>
        </xdr:cNvPr>
        <xdr:cNvCxnSpPr/>
      </xdr:nvCxnSpPr>
      <xdr:spPr>
        <a:xfrm>
          <a:off x="17213580" y="106413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2" name="楕円 701">
          <a:extLst>
            <a:ext uri="{FF2B5EF4-FFF2-40B4-BE49-F238E27FC236}">
              <a16:creationId xmlns:a16="http://schemas.microsoft.com/office/drawing/2014/main" id="{0A632FFA-2522-4EA4-939E-97CBF36BADD0}"/>
            </a:ext>
          </a:extLst>
        </xdr:cNvPr>
        <xdr:cNvSpPr/>
      </xdr:nvSpPr>
      <xdr:spPr>
        <a:xfrm>
          <a:off x="16388080" y="10590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3" name="直線コネクタ 702">
          <a:extLst>
            <a:ext uri="{FF2B5EF4-FFF2-40B4-BE49-F238E27FC236}">
              <a16:creationId xmlns:a16="http://schemas.microsoft.com/office/drawing/2014/main" id="{169585D1-CCF2-444E-9C99-C1AEA2774321}"/>
            </a:ext>
          </a:extLst>
        </xdr:cNvPr>
        <xdr:cNvCxnSpPr/>
      </xdr:nvCxnSpPr>
      <xdr:spPr>
        <a:xfrm>
          <a:off x="16431260" y="10641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28465</xdr:rowOff>
    </xdr:from>
    <xdr:ext cx="469744" cy="259045"/>
    <xdr:sp macro="" textlink="">
      <xdr:nvSpPr>
        <xdr:cNvPr id="704" name="n_1aveValue【保健センター・保健所】&#10;一人当たり面積">
          <a:extLst>
            <a:ext uri="{FF2B5EF4-FFF2-40B4-BE49-F238E27FC236}">
              <a16:creationId xmlns:a16="http://schemas.microsoft.com/office/drawing/2014/main" id="{BF433188-9F7A-4B31-BD71-C60AB535DDBC}"/>
            </a:ext>
          </a:extLst>
        </xdr:cNvPr>
        <xdr:cNvSpPr txBox="1"/>
      </xdr:nvSpPr>
      <xdr:spPr>
        <a:xfrm>
          <a:off x="18561127" y="1025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05" name="n_2aveValue【保健センター・保健所】&#10;一人当たり面積">
          <a:extLst>
            <a:ext uri="{FF2B5EF4-FFF2-40B4-BE49-F238E27FC236}">
              <a16:creationId xmlns:a16="http://schemas.microsoft.com/office/drawing/2014/main" id="{698894F6-416A-4E0B-AEC5-B27EC20F4548}"/>
            </a:ext>
          </a:extLst>
        </xdr:cNvPr>
        <xdr:cNvSpPr txBox="1"/>
      </xdr:nvSpPr>
      <xdr:spPr>
        <a:xfrm>
          <a:off x="1777626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06" name="n_3aveValue【保健センター・保健所】&#10;一人当たり面積">
          <a:extLst>
            <a:ext uri="{FF2B5EF4-FFF2-40B4-BE49-F238E27FC236}">
              <a16:creationId xmlns:a16="http://schemas.microsoft.com/office/drawing/2014/main" id="{6DED5C4D-E07F-4316-BA9C-4395C198610F}"/>
            </a:ext>
          </a:extLst>
        </xdr:cNvPr>
        <xdr:cNvSpPr txBox="1"/>
      </xdr:nvSpPr>
      <xdr:spPr>
        <a:xfrm>
          <a:off x="1700156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07" name="n_4aveValue【保健センター・保健所】&#10;一人当たり面積">
          <a:extLst>
            <a:ext uri="{FF2B5EF4-FFF2-40B4-BE49-F238E27FC236}">
              <a16:creationId xmlns:a16="http://schemas.microsoft.com/office/drawing/2014/main" id="{476927D3-0FC7-42FC-8B4D-638F0430D9C5}"/>
            </a:ext>
          </a:extLst>
        </xdr:cNvPr>
        <xdr:cNvSpPr txBox="1"/>
      </xdr:nvSpPr>
      <xdr:spPr>
        <a:xfrm>
          <a:off x="16226867"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708" name="n_1mainValue【保健センター・保健所】&#10;一人当たり面積">
          <a:extLst>
            <a:ext uri="{FF2B5EF4-FFF2-40B4-BE49-F238E27FC236}">
              <a16:creationId xmlns:a16="http://schemas.microsoft.com/office/drawing/2014/main" id="{83514C72-8ADE-408A-A208-171A93169837}"/>
            </a:ext>
          </a:extLst>
        </xdr:cNvPr>
        <xdr:cNvSpPr txBox="1"/>
      </xdr:nvSpPr>
      <xdr:spPr>
        <a:xfrm>
          <a:off x="185611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09" name="n_2mainValue【保健センター・保健所】&#10;一人当たり面積">
          <a:extLst>
            <a:ext uri="{FF2B5EF4-FFF2-40B4-BE49-F238E27FC236}">
              <a16:creationId xmlns:a16="http://schemas.microsoft.com/office/drawing/2014/main" id="{33FFBBBD-EC5F-492D-A356-8234B1BD7BE4}"/>
            </a:ext>
          </a:extLst>
        </xdr:cNvPr>
        <xdr:cNvSpPr txBox="1"/>
      </xdr:nvSpPr>
      <xdr:spPr>
        <a:xfrm>
          <a:off x="177762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0" name="n_3mainValue【保健センター・保健所】&#10;一人当たり面積">
          <a:extLst>
            <a:ext uri="{FF2B5EF4-FFF2-40B4-BE49-F238E27FC236}">
              <a16:creationId xmlns:a16="http://schemas.microsoft.com/office/drawing/2014/main" id="{2B274270-7520-4772-A0B7-CCAFED41E556}"/>
            </a:ext>
          </a:extLst>
        </xdr:cNvPr>
        <xdr:cNvSpPr txBox="1"/>
      </xdr:nvSpPr>
      <xdr:spPr>
        <a:xfrm>
          <a:off x="170015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1" name="n_4mainValue【保健センター・保健所】&#10;一人当たり面積">
          <a:extLst>
            <a:ext uri="{FF2B5EF4-FFF2-40B4-BE49-F238E27FC236}">
              <a16:creationId xmlns:a16="http://schemas.microsoft.com/office/drawing/2014/main" id="{323B3724-7544-4D0C-AB46-534B411F7A00}"/>
            </a:ext>
          </a:extLst>
        </xdr:cNvPr>
        <xdr:cNvSpPr txBox="1"/>
      </xdr:nvSpPr>
      <xdr:spPr>
        <a:xfrm>
          <a:off x="1622686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2A0F86CA-68B4-4F3A-9924-388611A1E1F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D8BC9FFD-3899-416D-9099-B3F6A065C0A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58EAA7AF-E1E9-4AE7-93CB-F1D24E6EAAC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706286F5-F759-4A27-BC5D-2C577074B2D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7E3B3070-B04C-4EA7-B86E-B1016CA22D41}"/>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B7B280A5-298F-450A-96CE-8507B8532F9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6644AB46-F280-4F04-99FB-2B88178F17A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3DBD7A0C-8118-47BB-BD3E-959B8A0D5A9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BE6F7CE5-1F10-4FBC-8C0E-8C0D016F2682}"/>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40545DCA-476B-4916-A0FC-7BD9E348B199}"/>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299D364-4927-4726-B219-B70F528D967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2E349B10-7129-48A1-9262-211025CC272D}"/>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2BA3AD0-647B-4BD9-B08D-8FA190E1F3BA}"/>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73B14D05-4ACD-47E7-85F4-0BB801C8D949}"/>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1BFC0C89-BF73-4093-8607-9503233C3624}"/>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A813BEDD-C854-428B-9917-47F05594F2C9}"/>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6C71198B-22C8-427C-BEB8-D3844E928D31}"/>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5BEEB5B8-A498-4E5F-B0D0-E0CC94F9C16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F869CB50-0FEF-49A5-A141-4357A3FBC50D}"/>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22199014-CA02-4DEF-917C-8FDD927F20C3}"/>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BA9857D8-76BD-4EBA-8003-E45478A0176A}"/>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C07E588F-97A7-4182-B6EE-9BCD18B6234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2AE0FD9-7328-4EA6-B79C-88B4C345578A}"/>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FC99DCF5-9D8E-4069-9710-58DAC9ED080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7FB24269-1703-4602-9C1C-DAEEAA8FD87C}"/>
            </a:ext>
          </a:extLst>
        </xdr:cNvPr>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D8BD5D4C-580D-4139-876C-C673FD147CC8}"/>
            </a:ext>
          </a:extLst>
        </xdr:cNvPr>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7AC23D6E-4390-41EF-B508-4A3BA1B08D79}"/>
            </a:ext>
          </a:extLst>
        </xdr:cNvPr>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D971D1EB-189F-4CC3-A06B-5D0BD123B5A9}"/>
            </a:ext>
          </a:extLst>
        </xdr:cNvPr>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2920DFBC-96D8-487D-8149-F14D0B2EB1B0}"/>
            </a:ext>
          </a:extLst>
        </xdr:cNvPr>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18FED6AE-A448-459A-AD94-8FC03F653E8D}"/>
            </a:ext>
          </a:extLst>
        </xdr:cNvPr>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6D399F01-2E7C-4D49-BED7-D341E82E2AD6}"/>
            </a:ext>
          </a:extLst>
        </xdr:cNvPr>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636</xdr:rowOff>
    </xdr:from>
    <xdr:to>
      <xdr:col>81</xdr:col>
      <xdr:colOff>101600</xdr:colOff>
      <xdr:row>82</xdr:row>
      <xdr:rowOff>102236</xdr:rowOff>
    </xdr:to>
    <xdr:sp macro="" textlink="">
      <xdr:nvSpPr>
        <xdr:cNvPr id="743" name="フローチャート: 判断 742">
          <a:extLst>
            <a:ext uri="{FF2B5EF4-FFF2-40B4-BE49-F238E27FC236}">
              <a16:creationId xmlns:a16="http://schemas.microsoft.com/office/drawing/2014/main" id="{A5AB56CE-BEAC-4373-B48E-3E68FB4757A6}"/>
            </a:ext>
          </a:extLst>
        </xdr:cNvPr>
        <xdr:cNvSpPr/>
      </xdr:nvSpPr>
      <xdr:spPr>
        <a:xfrm>
          <a:off x="13578840" y="1374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744" name="フローチャート: 判断 743">
          <a:extLst>
            <a:ext uri="{FF2B5EF4-FFF2-40B4-BE49-F238E27FC236}">
              <a16:creationId xmlns:a16="http://schemas.microsoft.com/office/drawing/2014/main" id="{E62C6561-FA08-4DD4-97E2-75654809855B}"/>
            </a:ext>
          </a:extLst>
        </xdr:cNvPr>
        <xdr:cNvSpPr/>
      </xdr:nvSpPr>
      <xdr:spPr>
        <a:xfrm>
          <a:off x="12804140" y="13741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45" name="フローチャート: 判断 744">
          <a:extLst>
            <a:ext uri="{FF2B5EF4-FFF2-40B4-BE49-F238E27FC236}">
              <a16:creationId xmlns:a16="http://schemas.microsoft.com/office/drawing/2014/main" id="{52DB6741-7A1F-44EA-9488-ED7693B9A5CB}"/>
            </a:ext>
          </a:extLst>
        </xdr:cNvPr>
        <xdr:cNvSpPr/>
      </xdr:nvSpPr>
      <xdr:spPr>
        <a:xfrm>
          <a:off x="12029440" y="1373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a:extLst>
            <a:ext uri="{FF2B5EF4-FFF2-40B4-BE49-F238E27FC236}">
              <a16:creationId xmlns:a16="http://schemas.microsoft.com/office/drawing/2014/main" id="{2BF0E39E-D418-417C-924C-FC1A380DD37D}"/>
            </a:ext>
          </a:extLst>
        </xdr:cNvPr>
        <xdr:cNvSpPr/>
      </xdr:nvSpPr>
      <xdr:spPr>
        <a:xfrm>
          <a:off x="1123188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4CB0E58D-B1EF-476D-A36E-EFF500D5F95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EDF891E4-572C-47C8-A28E-C439686A62C6}"/>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5FFA40B8-B032-4857-A994-C549993EE8D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E70E6815-4210-4F42-8AAB-166DFD96E2F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4BE26FA9-BE53-4B4F-9F27-899894BCFA4F}"/>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752" name="楕円 751">
          <a:extLst>
            <a:ext uri="{FF2B5EF4-FFF2-40B4-BE49-F238E27FC236}">
              <a16:creationId xmlns:a16="http://schemas.microsoft.com/office/drawing/2014/main" id="{F36B2724-314F-48ED-864E-5442543AB886}"/>
            </a:ext>
          </a:extLst>
        </xdr:cNvPr>
        <xdr:cNvSpPr/>
      </xdr:nvSpPr>
      <xdr:spPr>
        <a:xfrm>
          <a:off x="14325600" y="139128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810E892B-FA0C-4456-B05A-8C8EA3F2CDAC}"/>
            </a:ext>
          </a:extLst>
        </xdr:cNvPr>
        <xdr:cNvSpPr txBox="1"/>
      </xdr:nvSpPr>
      <xdr:spPr>
        <a:xfrm>
          <a:off x="14414500"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137795</xdr:rowOff>
    </xdr:from>
    <xdr:to>
      <xdr:col>81</xdr:col>
      <xdr:colOff>101600</xdr:colOff>
      <xdr:row>83</xdr:row>
      <xdr:rowOff>67945</xdr:rowOff>
    </xdr:to>
    <xdr:sp macro="" textlink="">
      <xdr:nvSpPr>
        <xdr:cNvPr id="754" name="楕円 753">
          <a:extLst>
            <a:ext uri="{FF2B5EF4-FFF2-40B4-BE49-F238E27FC236}">
              <a16:creationId xmlns:a16="http://schemas.microsoft.com/office/drawing/2014/main" id="{B55C5B94-30FA-4C3D-80D9-48546BA8F5E3}"/>
            </a:ext>
          </a:extLst>
        </xdr:cNvPr>
        <xdr:cNvSpPr/>
      </xdr:nvSpPr>
      <xdr:spPr>
        <a:xfrm>
          <a:off x="13578840" y="1388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17145</xdr:rowOff>
    </xdr:from>
    <xdr:to>
      <xdr:col>85</xdr:col>
      <xdr:colOff>127000</xdr:colOff>
      <xdr:row>83</xdr:row>
      <xdr:rowOff>45720</xdr:rowOff>
    </xdr:to>
    <xdr:cxnSp macro="">
      <xdr:nvCxnSpPr>
        <xdr:cNvPr id="755" name="直線コネクタ 754">
          <a:extLst>
            <a:ext uri="{FF2B5EF4-FFF2-40B4-BE49-F238E27FC236}">
              <a16:creationId xmlns:a16="http://schemas.microsoft.com/office/drawing/2014/main" id="{B233B38D-B868-49C2-8FAB-6A31EDA3E7B0}"/>
            </a:ext>
          </a:extLst>
        </xdr:cNvPr>
        <xdr:cNvCxnSpPr/>
      </xdr:nvCxnSpPr>
      <xdr:spPr>
        <a:xfrm>
          <a:off x="13629640" y="13931265"/>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xdr:rowOff>
    </xdr:from>
    <xdr:to>
      <xdr:col>76</xdr:col>
      <xdr:colOff>165100</xdr:colOff>
      <xdr:row>83</xdr:row>
      <xdr:rowOff>115570</xdr:rowOff>
    </xdr:to>
    <xdr:sp macro="" textlink="">
      <xdr:nvSpPr>
        <xdr:cNvPr id="756" name="楕円 755">
          <a:extLst>
            <a:ext uri="{FF2B5EF4-FFF2-40B4-BE49-F238E27FC236}">
              <a16:creationId xmlns:a16="http://schemas.microsoft.com/office/drawing/2014/main" id="{4A0F73F1-E2EE-4201-86CA-EA4FCA767329}"/>
            </a:ext>
          </a:extLst>
        </xdr:cNvPr>
        <xdr:cNvSpPr/>
      </xdr:nvSpPr>
      <xdr:spPr>
        <a:xfrm>
          <a:off x="1280414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17145</xdr:rowOff>
    </xdr:from>
    <xdr:to>
      <xdr:col>81</xdr:col>
      <xdr:colOff>50800</xdr:colOff>
      <xdr:row>83</xdr:row>
      <xdr:rowOff>64770</xdr:rowOff>
    </xdr:to>
    <xdr:cxnSp macro="">
      <xdr:nvCxnSpPr>
        <xdr:cNvPr id="757" name="直線コネクタ 756">
          <a:extLst>
            <a:ext uri="{FF2B5EF4-FFF2-40B4-BE49-F238E27FC236}">
              <a16:creationId xmlns:a16="http://schemas.microsoft.com/office/drawing/2014/main" id="{8AFC9542-5628-4B26-B5FB-0168F4E5C535}"/>
            </a:ext>
          </a:extLst>
        </xdr:cNvPr>
        <xdr:cNvCxnSpPr/>
      </xdr:nvCxnSpPr>
      <xdr:spPr>
        <a:xfrm flipV="1">
          <a:off x="12854940" y="1393126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50164</xdr:rowOff>
    </xdr:from>
    <xdr:to>
      <xdr:col>72</xdr:col>
      <xdr:colOff>38100</xdr:colOff>
      <xdr:row>82</xdr:row>
      <xdr:rowOff>151764</xdr:rowOff>
    </xdr:to>
    <xdr:sp macro="" textlink="">
      <xdr:nvSpPr>
        <xdr:cNvPr id="758" name="楕円 757">
          <a:extLst>
            <a:ext uri="{FF2B5EF4-FFF2-40B4-BE49-F238E27FC236}">
              <a16:creationId xmlns:a16="http://schemas.microsoft.com/office/drawing/2014/main" id="{75B25282-D00D-4C8D-BB2D-A5D93DCFA18A}"/>
            </a:ext>
          </a:extLst>
        </xdr:cNvPr>
        <xdr:cNvSpPr/>
      </xdr:nvSpPr>
      <xdr:spPr>
        <a:xfrm>
          <a:off x="12029440" y="137966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100964</xdr:rowOff>
    </xdr:from>
    <xdr:to>
      <xdr:col>76</xdr:col>
      <xdr:colOff>114300</xdr:colOff>
      <xdr:row>83</xdr:row>
      <xdr:rowOff>64770</xdr:rowOff>
    </xdr:to>
    <xdr:cxnSp macro="">
      <xdr:nvCxnSpPr>
        <xdr:cNvPr id="759" name="直線コネクタ 758">
          <a:extLst>
            <a:ext uri="{FF2B5EF4-FFF2-40B4-BE49-F238E27FC236}">
              <a16:creationId xmlns:a16="http://schemas.microsoft.com/office/drawing/2014/main" id="{9734348C-3CEE-40F9-8D36-F1D8E58649A9}"/>
            </a:ext>
          </a:extLst>
        </xdr:cNvPr>
        <xdr:cNvCxnSpPr/>
      </xdr:nvCxnSpPr>
      <xdr:spPr>
        <a:xfrm>
          <a:off x="12072620" y="13847444"/>
          <a:ext cx="782320" cy="1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76836</xdr:rowOff>
    </xdr:from>
    <xdr:to>
      <xdr:col>67</xdr:col>
      <xdr:colOff>101600</xdr:colOff>
      <xdr:row>83</xdr:row>
      <xdr:rowOff>6986</xdr:rowOff>
    </xdr:to>
    <xdr:sp macro="" textlink="">
      <xdr:nvSpPr>
        <xdr:cNvPr id="760" name="楕円 759">
          <a:extLst>
            <a:ext uri="{FF2B5EF4-FFF2-40B4-BE49-F238E27FC236}">
              <a16:creationId xmlns:a16="http://schemas.microsoft.com/office/drawing/2014/main" id="{B3E03CE5-F537-4F54-AD24-6ECAEB708AF0}"/>
            </a:ext>
          </a:extLst>
        </xdr:cNvPr>
        <xdr:cNvSpPr/>
      </xdr:nvSpPr>
      <xdr:spPr>
        <a:xfrm>
          <a:off x="11231880" y="13823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100964</xdr:rowOff>
    </xdr:from>
    <xdr:to>
      <xdr:col>71</xdr:col>
      <xdr:colOff>177800</xdr:colOff>
      <xdr:row>82</xdr:row>
      <xdr:rowOff>127636</xdr:rowOff>
    </xdr:to>
    <xdr:cxnSp macro="">
      <xdr:nvCxnSpPr>
        <xdr:cNvPr id="761" name="直線コネクタ 760">
          <a:extLst>
            <a:ext uri="{FF2B5EF4-FFF2-40B4-BE49-F238E27FC236}">
              <a16:creationId xmlns:a16="http://schemas.microsoft.com/office/drawing/2014/main" id="{A21E90F5-E997-4982-B986-45138CAE1C1B}"/>
            </a:ext>
          </a:extLst>
        </xdr:cNvPr>
        <xdr:cNvCxnSpPr/>
      </xdr:nvCxnSpPr>
      <xdr:spPr>
        <a:xfrm flipV="1">
          <a:off x="11282680" y="13847444"/>
          <a:ext cx="78994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118763</xdr:rowOff>
    </xdr:from>
    <xdr:ext cx="405111" cy="259045"/>
    <xdr:sp macro="" textlink="">
      <xdr:nvSpPr>
        <xdr:cNvPr id="762" name="n_1aveValue【消防施設】&#10;有形固定資産減価償却率">
          <a:extLst>
            <a:ext uri="{FF2B5EF4-FFF2-40B4-BE49-F238E27FC236}">
              <a16:creationId xmlns:a16="http://schemas.microsoft.com/office/drawing/2014/main" id="{C3E12F7E-B85D-4D09-9E7F-00F9DF3D75B1}"/>
            </a:ext>
          </a:extLst>
        </xdr:cNvPr>
        <xdr:cNvSpPr txBox="1"/>
      </xdr:nvSpPr>
      <xdr:spPr>
        <a:xfrm>
          <a:off x="134372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109238</xdr:rowOff>
    </xdr:from>
    <xdr:ext cx="405111" cy="259045"/>
    <xdr:sp macro="" textlink="">
      <xdr:nvSpPr>
        <xdr:cNvPr id="763" name="n_2aveValue【消防施設】&#10;有形固定資産減価償却率">
          <a:extLst>
            <a:ext uri="{FF2B5EF4-FFF2-40B4-BE49-F238E27FC236}">
              <a16:creationId xmlns:a16="http://schemas.microsoft.com/office/drawing/2014/main" id="{8163DC0E-9BFC-4778-9BFA-7B6545680DD5}"/>
            </a:ext>
          </a:extLst>
        </xdr:cNvPr>
        <xdr:cNvSpPr txBox="1"/>
      </xdr:nvSpPr>
      <xdr:spPr>
        <a:xfrm>
          <a:off x="126752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103522</xdr:rowOff>
    </xdr:from>
    <xdr:ext cx="405111" cy="259045"/>
    <xdr:sp macro="" textlink="">
      <xdr:nvSpPr>
        <xdr:cNvPr id="764" name="n_3aveValue【消防施設】&#10;有形固定資産減価償却率">
          <a:extLst>
            <a:ext uri="{FF2B5EF4-FFF2-40B4-BE49-F238E27FC236}">
              <a16:creationId xmlns:a16="http://schemas.microsoft.com/office/drawing/2014/main" id="{90708713-26D4-45FD-9679-EB96029FC650}"/>
            </a:ext>
          </a:extLst>
        </xdr:cNvPr>
        <xdr:cNvSpPr txBox="1"/>
      </xdr:nvSpPr>
      <xdr:spPr>
        <a:xfrm>
          <a:off x="119005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76852</xdr:rowOff>
    </xdr:from>
    <xdr:ext cx="405111" cy="259045"/>
    <xdr:sp macro="" textlink="">
      <xdr:nvSpPr>
        <xdr:cNvPr id="765" name="n_4aveValue【消防施設】&#10;有形固定資産減価償却率">
          <a:extLst>
            <a:ext uri="{FF2B5EF4-FFF2-40B4-BE49-F238E27FC236}">
              <a16:creationId xmlns:a16="http://schemas.microsoft.com/office/drawing/2014/main" id="{68A923A9-BEA8-43EE-A49B-D8E6E61C1F47}"/>
            </a:ext>
          </a:extLst>
        </xdr:cNvPr>
        <xdr:cNvSpPr txBox="1"/>
      </xdr:nvSpPr>
      <xdr:spPr>
        <a:xfrm>
          <a:off x="1110298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59072</xdr:rowOff>
    </xdr:from>
    <xdr:ext cx="405111" cy="259045"/>
    <xdr:sp macro="" textlink="">
      <xdr:nvSpPr>
        <xdr:cNvPr id="766" name="n_1mainValue【消防施設】&#10;有形固定資産減価償却率">
          <a:extLst>
            <a:ext uri="{FF2B5EF4-FFF2-40B4-BE49-F238E27FC236}">
              <a16:creationId xmlns:a16="http://schemas.microsoft.com/office/drawing/2014/main" id="{1E55BDFC-8FB1-4E95-809D-DB9A9C1C4C79}"/>
            </a:ext>
          </a:extLst>
        </xdr:cNvPr>
        <xdr:cNvSpPr txBox="1"/>
      </xdr:nvSpPr>
      <xdr:spPr>
        <a:xfrm>
          <a:off x="13437244"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106697</xdr:rowOff>
    </xdr:from>
    <xdr:ext cx="405111" cy="259045"/>
    <xdr:sp macro="" textlink="">
      <xdr:nvSpPr>
        <xdr:cNvPr id="767" name="n_2mainValue【消防施設】&#10;有形固定資産減価償却率">
          <a:extLst>
            <a:ext uri="{FF2B5EF4-FFF2-40B4-BE49-F238E27FC236}">
              <a16:creationId xmlns:a16="http://schemas.microsoft.com/office/drawing/2014/main" id="{B41282DA-F4DB-4695-AFD3-4147BC21C3E5}"/>
            </a:ext>
          </a:extLst>
        </xdr:cNvPr>
        <xdr:cNvSpPr txBox="1"/>
      </xdr:nvSpPr>
      <xdr:spPr>
        <a:xfrm>
          <a:off x="12675244" y="1402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142891</xdr:rowOff>
    </xdr:from>
    <xdr:ext cx="405111" cy="259045"/>
    <xdr:sp macro="" textlink="">
      <xdr:nvSpPr>
        <xdr:cNvPr id="768" name="n_3mainValue【消防施設】&#10;有形固定資産減価償却率">
          <a:extLst>
            <a:ext uri="{FF2B5EF4-FFF2-40B4-BE49-F238E27FC236}">
              <a16:creationId xmlns:a16="http://schemas.microsoft.com/office/drawing/2014/main" id="{34DC3777-7A3B-4DBB-BB3B-E6902B23DABF}"/>
            </a:ext>
          </a:extLst>
        </xdr:cNvPr>
        <xdr:cNvSpPr txBox="1"/>
      </xdr:nvSpPr>
      <xdr:spPr>
        <a:xfrm>
          <a:off x="11900544" y="1388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169563</xdr:rowOff>
    </xdr:from>
    <xdr:ext cx="405111" cy="259045"/>
    <xdr:sp macro="" textlink="">
      <xdr:nvSpPr>
        <xdr:cNvPr id="769" name="n_4mainValue【消防施設】&#10;有形固定資産減価償却率">
          <a:extLst>
            <a:ext uri="{FF2B5EF4-FFF2-40B4-BE49-F238E27FC236}">
              <a16:creationId xmlns:a16="http://schemas.microsoft.com/office/drawing/2014/main" id="{8BFD2159-4569-4880-B7D8-A2F0963B5E0B}"/>
            </a:ext>
          </a:extLst>
        </xdr:cNvPr>
        <xdr:cNvSpPr txBox="1"/>
      </xdr:nvSpPr>
      <xdr:spPr>
        <a:xfrm>
          <a:off x="1110298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9755AE3E-672A-42E4-9FD0-A97FABDF2C1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1D669CE7-9A0A-49CC-B40F-BA5AB2D1DA5F}"/>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46D13332-3508-43AC-B9C6-86D8062384A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C7760177-390A-4D3B-AFE1-4DB8B605246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E5B4F336-B208-4431-BE00-4AF802BC610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6F7485F7-1685-4D90-B6FD-B86C5EF474F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98988C0-A903-44D0-827F-5D5F3939D49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71298F7D-00D5-42CC-A72B-2DFE6C98AB4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B5497038-52B1-46DA-9694-04D92347A60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3F7E9F26-C288-49D5-9490-6C322F91C80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311B21C4-3EE8-45C6-9409-EB85C173E52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F3D7C2C4-6619-4BA3-9C26-60B562D5C8F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1A2ED971-6A04-4A7F-B93D-7FC9CBAEFD46}"/>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D501C636-32E2-4D01-A302-B54CDE54E38F}"/>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EB76088A-9C2A-4965-9329-E12B09B09AF9}"/>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F8D66195-A951-4EC3-BBF4-E4D22BD6246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7D28D6B1-1DAE-41C1-A5C2-DD5E2AD89A87}"/>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ABA46BCA-AE1A-4B17-B163-12DE64BBC714}"/>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8564136B-0CF6-4BB4-80F6-7E028A3B12DE}"/>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D71E3256-C149-491D-831A-28CA60353818}"/>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DC1F22E-DC70-4BFE-BC2D-FA6D6240648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56F6CDFA-AE0B-4030-A053-1A96952E542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ED2C042C-C8DD-4CDB-B0AB-11F2BD06793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E12C55D4-C11B-4B6A-A2C1-912879BBDE98}"/>
            </a:ext>
          </a:extLst>
        </xdr:cNvPr>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D0757470-84EF-4A00-8EBC-1A324B6E7F6A}"/>
            </a:ext>
          </a:extLst>
        </xdr:cNvPr>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5331DCDC-CF3C-4929-9FC6-182E8EF38EF3}"/>
            </a:ext>
          </a:extLst>
        </xdr:cNvPr>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74DB5F99-7D40-4061-8D26-325BBFF1805D}"/>
            </a:ext>
          </a:extLst>
        </xdr:cNvPr>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C2691A41-97A3-40EE-8416-DE91D4580A18}"/>
            </a:ext>
          </a:extLst>
        </xdr:cNvPr>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376F1C04-2281-49E9-9477-C13B4669175A}"/>
            </a:ext>
          </a:extLst>
        </xdr:cNvPr>
        <xdr:cNvSpPr txBox="1"/>
      </xdr:nvSpPr>
      <xdr:spPr>
        <a:xfrm>
          <a:off x="19547840" y="1372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911EF984-EABD-4FA3-97CB-DDA65F09472D}"/>
            </a:ext>
          </a:extLst>
        </xdr:cNvPr>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114300</xdr:rowOff>
    </xdr:from>
    <xdr:to>
      <xdr:col>112</xdr:col>
      <xdr:colOff>38100</xdr:colOff>
      <xdr:row>83</xdr:row>
      <xdr:rowOff>44450</xdr:rowOff>
    </xdr:to>
    <xdr:sp macro="" textlink="">
      <xdr:nvSpPr>
        <xdr:cNvPr id="800" name="フローチャート: 判断 799">
          <a:extLst>
            <a:ext uri="{FF2B5EF4-FFF2-40B4-BE49-F238E27FC236}">
              <a16:creationId xmlns:a16="http://schemas.microsoft.com/office/drawing/2014/main" id="{DB7952FE-7834-4569-AA84-5230B6E31710}"/>
            </a:ext>
          </a:extLst>
        </xdr:cNvPr>
        <xdr:cNvSpPr/>
      </xdr:nvSpPr>
      <xdr:spPr>
        <a:xfrm>
          <a:off x="18735040" y="13860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FCCFDFF9-12E7-4B41-91EE-A2D186434A17}"/>
            </a:ext>
          </a:extLst>
        </xdr:cNvPr>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02" name="フローチャート: 判断 801">
          <a:extLst>
            <a:ext uri="{FF2B5EF4-FFF2-40B4-BE49-F238E27FC236}">
              <a16:creationId xmlns:a16="http://schemas.microsoft.com/office/drawing/2014/main" id="{0DF725A4-C588-4949-A8D5-0C77023C18B2}"/>
            </a:ext>
          </a:extLst>
        </xdr:cNvPr>
        <xdr:cNvSpPr/>
      </xdr:nvSpPr>
      <xdr:spPr>
        <a:xfrm>
          <a:off x="171627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a:extLst>
            <a:ext uri="{FF2B5EF4-FFF2-40B4-BE49-F238E27FC236}">
              <a16:creationId xmlns:a16="http://schemas.microsoft.com/office/drawing/2014/main" id="{111F5879-F845-41A8-98F5-16F012D92757}"/>
            </a:ext>
          </a:extLst>
        </xdr:cNvPr>
        <xdr:cNvSpPr/>
      </xdr:nvSpPr>
      <xdr:spPr>
        <a:xfrm>
          <a:off x="16388080" y="13784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8BEB776D-7E21-44B4-A94B-5933B4EDEA9B}"/>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4914EEB0-FF86-4765-9AEE-269643A3615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C22328D0-7F57-4E7B-BFB2-D48C766EB22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D390FC8-1779-46DF-98F4-9956322EDD8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C1E430F3-260B-4B7B-8B16-CF3B7361AA7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9" name="楕円 808">
          <a:extLst>
            <a:ext uri="{FF2B5EF4-FFF2-40B4-BE49-F238E27FC236}">
              <a16:creationId xmlns:a16="http://schemas.microsoft.com/office/drawing/2014/main" id="{D37385D7-3E56-4815-B5EB-415A9A6B4D59}"/>
            </a:ext>
          </a:extLst>
        </xdr:cNvPr>
        <xdr:cNvSpPr/>
      </xdr:nvSpPr>
      <xdr:spPr>
        <a:xfrm>
          <a:off x="1945894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810" name="【消防施設】&#10;一人当たり面積該当値テキスト">
          <a:extLst>
            <a:ext uri="{FF2B5EF4-FFF2-40B4-BE49-F238E27FC236}">
              <a16:creationId xmlns:a16="http://schemas.microsoft.com/office/drawing/2014/main" id="{B8294AD2-C490-4A8B-9805-98A3A67B21D5}"/>
            </a:ext>
          </a:extLst>
        </xdr:cNvPr>
        <xdr:cNvSpPr txBox="1"/>
      </xdr:nvSpPr>
      <xdr:spPr>
        <a:xfrm>
          <a:off x="19547840"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a:extLst>
            <a:ext uri="{FF2B5EF4-FFF2-40B4-BE49-F238E27FC236}">
              <a16:creationId xmlns:a16="http://schemas.microsoft.com/office/drawing/2014/main" id="{09854424-3CC0-48FD-92B5-932FDB4C2E16}"/>
            </a:ext>
          </a:extLst>
        </xdr:cNvPr>
        <xdr:cNvSpPr/>
      </xdr:nvSpPr>
      <xdr:spPr>
        <a:xfrm>
          <a:off x="18735040" y="14047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12700</xdr:rowOff>
    </xdr:to>
    <xdr:cxnSp macro="">
      <xdr:nvCxnSpPr>
        <xdr:cNvPr id="812" name="直線コネクタ 811">
          <a:extLst>
            <a:ext uri="{FF2B5EF4-FFF2-40B4-BE49-F238E27FC236}">
              <a16:creationId xmlns:a16="http://schemas.microsoft.com/office/drawing/2014/main" id="{44B2DE14-BCE7-4BF9-AC6B-69737B8C176C}"/>
            </a:ext>
          </a:extLst>
        </xdr:cNvPr>
        <xdr:cNvCxnSpPr/>
      </xdr:nvCxnSpPr>
      <xdr:spPr>
        <a:xfrm flipV="1">
          <a:off x="18778220" y="1408176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a:extLst>
            <a:ext uri="{FF2B5EF4-FFF2-40B4-BE49-F238E27FC236}">
              <a16:creationId xmlns:a16="http://schemas.microsoft.com/office/drawing/2014/main" id="{0FEC107C-CF1A-4EBE-BF00-E8193AEF47D2}"/>
            </a:ext>
          </a:extLst>
        </xdr:cNvPr>
        <xdr:cNvSpPr/>
      </xdr:nvSpPr>
      <xdr:spPr>
        <a:xfrm>
          <a:off x="17937480" y="1404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a:extLst>
            <a:ext uri="{FF2B5EF4-FFF2-40B4-BE49-F238E27FC236}">
              <a16:creationId xmlns:a16="http://schemas.microsoft.com/office/drawing/2014/main" id="{4A944268-1AFF-44AB-A0E9-8E5A40109390}"/>
            </a:ext>
          </a:extLst>
        </xdr:cNvPr>
        <xdr:cNvCxnSpPr/>
      </xdr:nvCxnSpPr>
      <xdr:spPr>
        <a:xfrm>
          <a:off x="17988280" y="140944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5" name="楕円 814">
          <a:extLst>
            <a:ext uri="{FF2B5EF4-FFF2-40B4-BE49-F238E27FC236}">
              <a16:creationId xmlns:a16="http://schemas.microsoft.com/office/drawing/2014/main" id="{685DCEE2-7A88-426C-8C75-2C04E65A893F}"/>
            </a:ext>
          </a:extLst>
        </xdr:cNvPr>
        <xdr:cNvSpPr/>
      </xdr:nvSpPr>
      <xdr:spPr>
        <a:xfrm>
          <a:off x="1716278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12700</xdr:rowOff>
    </xdr:to>
    <xdr:cxnSp macro="">
      <xdr:nvCxnSpPr>
        <xdr:cNvPr id="816" name="直線コネクタ 815">
          <a:extLst>
            <a:ext uri="{FF2B5EF4-FFF2-40B4-BE49-F238E27FC236}">
              <a16:creationId xmlns:a16="http://schemas.microsoft.com/office/drawing/2014/main" id="{C3C0799C-758E-41CB-AF6E-D1DA888AF9B9}"/>
            </a:ext>
          </a:extLst>
        </xdr:cNvPr>
        <xdr:cNvCxnSpPr/>
      </xdr:nvCxnSpPr>
      <xdr:spPr>
        <a:xfrm>
          <a:off x="17213580" y="1408176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7" name="楕円 816">
          <a:extLst>
            <a:ext uri="{FF2B5EF4-FFF2-40B4-BE49-F238E27FC236}">
              <a16:creationId xmlns:a16="http://schemas.microsoft.com/office/drawing/2014/main" id="{CA96A003-9B6F-4798-997C-D4C7D09B81FB}"/>
            </a:ext>
          </a:extLst>
        </xdr:cNvPr>
        <xdr:cNvSpPr/>
      </xdr:nvSpPr>
      <xdr:spPr>
        <a:xfrm>
          <a:off x="16388080" y="1403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18" name="直線コネクタ 817">
          <a:extLst>
            <a:ext uri="{FF2B5EF4-FFF2-40B4-BE49-F238E27FC236}">
              <a16:creationId xmlns:a16="http://schemas.microsoft.com/office/drawing/2014/main" id="{11F2AA49-2709-4326-9324-848DAAB45563}"/>
            </a:ext>
          </a:extLst>
        </xdr:cNvPr>
        <xdr:cNvCxnSpPr/>
      </xdr:nvCxnSpPr>
      <xdr:spPr>
        <a:xfrm>
          <a:off x="16431260" y="140817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60977</xdr:rowOff>
    </xdr:from>
    <xdr:ext cx="469744" cy="259045"/>
    <xdr:sp macro="" textlink="">
      <xdr:nvSpPr>
        <xdr:cNvPr id="819" name="n_1aveValue【消防施設】&#10;一人当たり面積">
          <a:extLst>
            <a:ext uri="{FF2B5EF4-FFF2-40B4-BE49-F238E27FC236}">
              <a16:creationId xmlns:a16="http://schemas.microsoft.com/office/drawing/2014/main" id="{A01068D0-731E-4DA6-8D13-F58EAAD2F418}"/>
            </a:ext>
          </a:extLst>
        </xdr:cNvPr>
        <xdr:cNvSpPr txBox="1"/>
      </xdr:nvSpPr>
      <xdr:spPr>
        <a:xfrm>
          <a:off x="1856112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80974054-2DA7-49EB-8E39-1BD056B28073}"/>
            </a:ext>
          </a:extLst>
        </xdr:cNvPr>
        <xdr:cNvSpPr txBox="1"/>
      </xdr:nvSpPr>
      <xdr:spPr>
        <a:xfrm>
          <a:off x="1777626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73677</xdr:rowOff>
    </xdr:from>
    <xdr:ext cx="469744" cy="259045"/>
    <xdr:sp macro="" textlink="">
      <xdr:nvSpPr>
        <xdr:cNvPr id="821" name="n_3aveValue【消防施設】&#10;一人当たり面積">
          <a:extLst>
            <a:ext uri="{FF2B5EF4-FFF2-40B4-BE49-F238E27FC236}">
              <a16:creationId xmlns:a16="http://schemas.microsoft.com/office/drawing/2014/main" id="{8E125F17-DEF4-4170-9ED4-02B7D78D88E8}"/>
            </a:ext>
          </a:extLst>
        </xdr:cNvPr>
        <xdr:cNvSpPr txBox="1"/>
      </xdr:nvSpPr>
      <xdr:spPr>
        <a:xfrm>
          <a:off x="1700156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156227</xdr:rowOff>
    </xdr:from>
    <xdr:ext cx="469744" cy="259045"/>
    <xdr:sp macro="" textlink="">
      <xdr:nvSpPr>
        <xdr:cNvPr id="822" name="n_4aveValue【消防施設】&#10;一人当たり面積">
          <a:extLst>
            <a:ext uri="{FF2B5EF4-FFF2-40B4-BE49-F238E27FC236}">
              <a16:creationId xmlns:a16="http://schemas.microsoft.com/office/drawing/2014/main" id="{EC3ED1D1-AA01-4884-AB14-6436A5204E12}"/>
            </a:ext>
          </a:extLst>
        </xdr:cNvPr>
        <xdr:cNvSpPr txBox="1"/>
      </xdr:nvSpPr>
      <xdr:spPr>
        <a:xfrm>
          <a:off x="1622686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a:extLst>
            <a:ext uri="{FF2B5EF4-FFF2-40B4-BE49-F238E27FC236}">
              <a16:creationId xmlns:a16="http://schemas.microsoft.com/office/drawing/2014/main" id="{DE4FCB14-2815-48A7-A964-66723F139867}"/>
            </a:ext>
          </a:extLst>
        </xdr:cNvPr>
        <xdr:cNvSpPr txBox="1"/>
      </xdr:nvSpPr>
      <xdr:spPr>
        <a:xfrm>
          <a:off x="1856112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a:extLst>
            <a:ext uri="{FF2B5EF4-FFF2-40B4-BE49-F238E27FC236}">
              <a16:creationId xmlns:a16="http://schemas.microsoft.com/office/drawing/2014/main" id="{B386CCDC-45D2-45D4-85AA-6D4F99C571BE}"/>
            </a:ext>
          </a:extLst>
        </xdr:cNvPr>
        <xdr:cNvSpPr txBox="1"/>
      </xdr:nvSpPr>
      <xdr:spPr>
        <a:xfrm>
          <a:off x="1777626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25" name="n_3mainValue【消防施設】&#10;一人当たり面積">
          <a:extLst>
            <a:ext uri="{FF2B5EF4-FFF2-40B4-BE49-F238E27FC236}">
              <a16:creationId xmlns:a16="http://schemas.microsoft.com/office/drawing/2014/main" id="{20AA7681-129E-4E33-81C6-E0524A00FA24}"/>
            </a:ext>
          </a:extLst>
        </xdr:cNvPr>
        <xdr:cNvSpPr txBox="1"/>
      </xdr:nvSpPr>
      <xdr:spPr>
        <a:xfrm>
          <a:off x="170015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26" name="n_4mainValue【消防施設】&#10;一人当たり面積">
          <a:extLst>
            <a:ext uri="{FF2B5EF4-FFF2-40B4-BE49-F238E27FC236}">
              <a16:creationId xmlns:a16="http://schemas.microsoft.com/office/drawing/2014/main" id="{D8E4AFB7-900C-4B4E-9C77-D9A00BC05CCB}"/>
            </a:ext>
          </a:extLst>
        </xdr:cNvPr>
        <xdr:cNvSpPr txBox="1"/>
      </xdr:nvSpPr>
      <xdr:spPr>
        <a:xfrm>
          <a:off x="162268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FADCEB93-985A-4B8D-927B-47FEBB7DCC8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591D5105-6557-461A-A4AD-FABA9221A67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1A2FB0F1-F30F-4705-9AB4-01DC45ABF7D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EEC3EBE-4D41-401B-9478-48820BA0FCFD}"/>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6271429C-E3D9-443E-8BE3-49DB97D1D19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958B84D9-86CA-4A97-AFA7-6F732B82411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D3D30AD6-B326-4BDC-BDFE-5D50F59C823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63CEED46-C77A-4A99-8096-630BC2BC41E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994AA8CA-3402-49CB-9F48-2159428EFDB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82481AF8-24E7-43DA-969E-B6949CE8BC4D}"/>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34CFE848-BF2D-4693-BCE5-D342476C6311}"/>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34230073-F088-492E-B74D-5F205A77A25A}"/>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66181645-5AE2-4964-99DB-D30A1AC22E74}"/>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CFE1726A-FB3B-4B71-BAA6-094F9A5649E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A4AE1B8C-1FF4-4F0D-B0C3-AE9E6FD2A91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BA548FA8-5F57-4A9D-B2E9-FBBB4E3AF67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839E0DFF-C3C7-49A7-B52E-74DE14B147A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947DF6-A8B5-45F8-83B1-EDD05CE91BFA}"/>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95A9821-A0E8-476F-BED3-3A21E1EA81F1}"/>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A92C9578-3A76-4454-9324-9EBC8964ADC4}"/>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9258BC46-1C1B-48A5-966F-220881B19B76}"/>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E6737742-8272-40D6-9F57-5397169C76D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E8934C97-E2E6-4707-AD5B-E6FF254A528A}"/>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CD5E875A-AA6F-4129-9BDB-88DC804C161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CB960306-38DF-464B-8EE8-3ECC912D82C5}"/>
            </a:ext>
          </a:extLst>
        </xdr:cNvPr>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81A9AAA4-1E21-45FE-8DDB-F866EFCE8903}"/>
            </a:ext>
          </a:extLst>
        </xdr:cNvPr>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5AF674B9-1AB5-4893-9C8E-0F9994A4DC35}"/>
            </a:ext>
          </a:extLst>
        </xdr:cNvPr>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B60AB3F3-3D76-43DA-8919-45FF02D286DA}"/>
            </a:ext>
          </a:extLst>
        </xdr:cNvPr>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5266F016-AB76-4218-BA1C-198D6222C665}"/>
            </a:ext>
          </a:extLst>
        </xdr:cNvPr>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84473FAB-31D1-4F37-8E01-38EEE9BCDE30}"/>
            </a:ext>
          </a:extLst>
        </xdr:cNvPr>
        <xdr:cNvSpPr txBox="1"/>
      </xdr:nvSpPr>
      <xdr:spPr>
        <a:xfrm>
          <a:off x="14414500" y="1732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C17BD516-B63C-4622-8F34-2176F0D6F3B3}"/>
            </a:ext>
          </a:extLst>
        </xdr:cNvPr>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58" name="フローチャート: 判断 857">
          <a:extLst>
            <a:ext uri="{FF2B5EF4-FFF2-40B4-BE49-F238E27FC236}">
              <a16:creationId xmlns:a16="http://schemas.microsoft.com/office/drawing/2014/main" id="{81225B6B-68DC-41E3-A90E-94852E9A87D7}"/>
            </a:ext>
          </a:extLst>
        </xdr:cNvPr>
        <xdr:cNvSpPr/>
      </xdr:nvSpPr>
      <xdr:spPr>
        <a:xfrm>
          <a:off x="1357884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59" name="フローチャート: 判断 858">
          <a:extLst>
            <a:ext uri="{FF2B5EF4-FFF2-40B4-BE49-F238E27FC236}">
              <a16:creationId xmlns:a16="http://schemas.microsoft.com/office/drawing/2014/main" id="{6DE2E575-6ADE-4DCD-892D-7851C497362A}"/>
            </a:ext>
          </a:extLst>
        </xdr:cNvPr>
        <xdr:cNvSpPr/>
      </xdr:nvSpPr>
      <xdr:spPr>
        <a:xfrm>
          <a:off x="12804140" y="1728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60" name="フローチャート: 判断 859">
          <a:extLst>
            <a:ext uri="{FF2B5EF4-FFF2-40B4-BE49-F238E27FC236}">
              <a16:creationId xmlns:a16="http://schemas.microsoft.com/office/drawing/2014/main" id="{E88D4E4B-681B-4757-85C8-09F1B0532D8A}"/>
            </a:ext>
          </a:extLst>
        </xdr:cNvPr>
        <xdr:cNvSpPr/>
      </xdr:nvSpPr>
      <xdr:spPr>
        <a:xfrm>
          <a:off x="12029440" y="172694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a:extLst>
            <a:ext uri="{FF2B5EF4-FFF2-40B4-BE49-F238E27FC236}">
              <a16:creationId xmlns:a16="http://schemas.microsoft.com/office/drawing/2014/main" id="{F441817C-4625-4187-B009-3490D90C5CB7}"/>
            </a:ext>
          </a:extLst>
        </xdr:cNvPr>
        <xdr:cNvSpPr/>
      </xdr:nvSpPr>
      <xdr:spPr>
        <a:xfrm>
          <a:off x="1123188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A110E346-9690-4DCB-B025-749389DDDA3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49B28A8-4175-4C30-AA15-A93C626CD05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38C8D60-75A0-4D28-9F2F-A9BA166DF45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E363AE-D966-46D6-A441-5F177225002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DBC821A8-2117-4647-B734-C7327FD71C6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71120</xdr:rowOff>
    </xdr:from>
    <xdr:to>
      <xdr:col>85</xdr:col>
      <xdr:colOff>177800</xdr:colOff>
      <xdr:row>102</xdr:row>
      <xdr:rowOff>1270</xdr:rowOff>
    </xdr:to>
    <xdr:sp macro="" textlink="">
      <xdr:nvSpPr>
        <xdr:cNvPr id="867" name="楕円 866">
          <a:extLst>
            <a:ext uri="{FF2B5EF4-FFF2-40B4-BE49-F238E27FC236}">
              <a16:creationId xmlns:a16="http://schemas.microsoft.com/office/drawing/2014/main" id="{7DFFF1CA-5FAF-4B1F-8550-00C968DB526D}"/>
            </a:ext>
          </a:extLst>
        </xdr:cNvPr>
        <xdr:cNvSpPr/>
      </xdr:nvSpPr>
      <xdr:spPr>
        <a:xfrm>
          <a:off x="14325600" y="170027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93997</xdr:rowOff>
    </xdr:from>
    <xdr:ext cx="405111" cy="259045"/>
    <xdr:sp macro="" textlink="">
      <xdr:nvSpPr>
        <xdr:cNvPr id="868" name="【庁舎】&#10;有形固定資産減価償却率該当値テキスト">
          <a:extLst>
            <a:ext uri="{FF2B5EF4-FFF2-40B4-BE49-F238E27FC236}">
              <a16:creationId xmlns:a16="http://schemas.microsoft.com/office/drawing/2014/main" id="{66CD6E08-DF3A-4577-8748-16F1F3793705}"/>
            </a:ext>
          </a:extLst>
        </xdr:cNvPr>
        <xdr:cNvSpPr txBox="1"/>
      </xdr:nvSpPr>
      <xdr:spPr>
        <a:xfrm>
          <a:off x="14414500"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869" name="楕円 868">
          <a:extLst>
            <a:ext uri="{FF2B5EF4-FFF2-40B4-BE49-F238E27FC236}">
              <a16:creationId xmlns:a16="http://schemas.microsoft.com/office/drawing/2014/main" id="{D137E74A-DD4A-460D-B199-599C11466C14}"/>
            </a:ext>
          </a:extLst>
        </xdr:cNvPr>
        <xdr:cNvSpPr/>
      </xdr:nvSpPr>
      <xdr:spPr>
        <a:xfrm>
          <a:off x="13578840" y="169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121920</xdr:rowOff>
    </xdr:to>
    <xdr:cxnSp macro="">
      <xdr:nvCxnSpPr>
        <xdr:cNvPr id="870" name="直線コネクタ 869">
          <a:extLst>
            <a:ext uri="{FF2B5EF4-FFF2-40B4-BE49-F238E27FC236}">
              <a16:creationId xmlns:a16="http://schemas.microsoft.com/office/drawing/2014/main" id="{2F080566-FFD1-4907-90C0-D7EB184B5DF5}"/>
            </a:ext>
          </a:extLst>
        </xdr:cNvPr>
        <xdr:cNvCxnSpPr/>
      </xdr:nvCxnSpPr>
      <xdr:spPr>
        <a:xfrm>
          <a:off x="13629640" y="16984979"/>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103505</xdr:rowOff>
    </xdr:from>
    <xdr:to>
      <xdr:col>76</xdr:col>
      <xdr:colOff>165100</xdr:colOff>
      <xdr:row>101</xdr:row>
      <xdr:rowOff>33655</xdr:rowOff>
    </xdr:to>
    <xdr:sp macro="" textlink="">
      <xdr:nvSpPr>
        <xdr:cNvPr id="871" name="楕円 870">
          <a:extLst>
            <a:ext uri="{FF2B5EF4-FFF2-40B4-BE49-F238E27FC236}">
              <a16:creationId xmlns:a16="http://schemas.microsoft.com/office/drawing/2014/main" id="{BC08198F-8E63-4C1B-A05F-51BE9BE756B4}"/>
            </a:ext>
          </a:extLst>
        </xdr:cNvPr>
        <xdr:cNvSpPr/>
      </xdr:nvSpPr>
      <xdr:spPr>
        <a:xfrm>
          <a:off x="12804140" y="16867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154305</xdr:rowOff>
    </xdr:from>
    <xdr:to>
      <xdr:col>81</xdr:col>
      <xdr:colOff>50800</xdr:colOff>
      <xdr:row>101</xdr:row>
      <xdr:rowOff>53339</xdr:rowOff>
    </xdr:to>
    <xdr:cxnSp macro="">
      <xdr:nvCxnSpPr>
        <xdr:cNvPr id="872" name="直線コネクタ 871">
          <a:extLst>
            <a:ext uri="{FF2B5EF4-FFF2-40B4-BE49-F238E27FC236}">
              <a16:creationId xmlns:a16="http://schemas.microsoft.com/office/drawing/2014/main" id="{852968A4-77B6-4AF4-8216-69926CFE3819}"/>
            </a:ext>
          </a:extLst>
        </xdr:cNvPr>
        <xdr:cNvCxnSpPr/>
      </xdr:nvCxnSpPr>
      <xdr:spPr>
        <a:xfrm>
          <a:off x="12854940" y="16918305"/>
          <a:ext cx="774700" cy="6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15875</xdr:rowOff>
    </xdr:from>
    <xdr:to>
      <xdr:col>72</xdr:col>
      <xdr:colOff>38100</xdr:colOff>
      <xdr:row>100</xdr:row>
      <xdr:rowOff>117475</xdr:rowOff>
    </xdr:to>
    <xdr:sp macro="" textlink="">
      <xdr:nvSpPr>
        <xdr:cNvPr id="873" name="楕円 872">
          <a:extLst>
            <a:ext uri="{FF2B5EF4-FFF2-40B4-BE49-F238E27FC236}">
              <a16:creationId xmlns:a16="http://schemas.microsoft.com/office/drawing/2014/main" id="{72E69CB2-8B6C-453D-9F15-54513C18CCB2}"/>
            </a:ext>
          </a:extLst>
        </xdr:cNvPr>
        <xdr:cNvSpPr/>
      </xdr:nvSpPr>
      <xdr:spPr>
        <a:xfrm>
          <a:off x="12029440" y="16779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66675</xdr:rowOff>
    </xdr:from>
    <xdr:to>
      <xdr:col>76</xdr:col>
      <xdr:colOff>114300</xdr:colOff>
      <xdr:row>100</xdr:row>
      <xdr:rowOff>154305</xdr:rowOff>
    </xdr:to>
    <xdr:cxnSp macro="">
      <xdr:nvCxnSpPr>
        <xdr:cNvPr id="874" name="直線コネクタ 873">
          <a:extLst>
            <a:ext uri="{FF2B5EF4-FFF2-40B4-BE49-F238E27FC236}">
              <a16:creationId xmlns:a16="http://schemas.microsoft.com/office/drawing/2014/main" id="{46C35873-2FAA-4A81-9005-252B5B078925}"/>
            </a:ext>
          </a:extLst>
        </xdr:cNvPr>
        <xdr:cNvCxnSpPr/>
      </xdr:nvCxnSpPr>
      <xdr:spPr>
        <a:xfrm>
          <a:off x="12072620" y="16830675"/>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141605</xdr:rowOff>
    </xdr:from>
    <xdr:to>
      <xdr:col>67</xdr:col>
      <xdr:colOff>101600</xdr:colOff>
      <xdr:row>100</xdr:row>
      <xdr:rowOff>71755</xdr:rowOff>
    </xdr:to>
    <xdr:sp macro="" textlink="">
      <xdr:nvSpPr>
        <xdr:cNvPr id="875" name="楕円 874">
          <a:extLst>
            <a:ext uri="{FF2B5EF4-FFF2-40B4-BE49-F238E27FC236}">
              <a16:creationId xmlns:a16="http://schemas.microsoft.com/office/drawing/2014/main" id="{564491AB-CB2B-4A7D-B42F-C9D50796EF5A}"/>
            </a:ext>
          </a:extLst>
        </xdr:cNvPr>
        <xdr:cNvSpPr/>
      </xdr:nvSpPr>
      <xdr:spPr>
        <a:xfrm>
          <a:off x="11231880" y="16737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20955</xdr:rowOff>
    </xdr:from>
    <xdr:to>
      <xdr:col>71</xdr:col>
      <xdr:colOff>177800</xdr:colOff>
      <xdr:row>100</xdr:row>
      <xdr:rowOff>66675</xdr:rowOff>
    </xdr:to>
    <xdr:cxnSp macro="">
      <xdr:nvCxnSpPr>
        <xdr:cNvPr id="876" name="直線コネクタ 875">
          <a:extLst>
            <a:ext uri="{FF2B5EF4-FFF2-40B4-BE49-F238E27FC236}">
              <a16:creationId xmlns:a16="http://schemas.microsoft.com/office/drawing/2014/main" id="{1E4F7434-4185-47FC-8A3D-348D2600DF83}"/>
            </a:ext>
          </a:extLst>
        </xdr:cNvPr>
        <xdr:cNvCxnSpPr/>
      </xdr:nvCxnSpPr>
      <xdr:spPr>
        <a:xfrm>
          <a:off x="11282680" y="1678495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877" name="n_1aveValue【庁舎】&#10;有形固定資産減価償却率">
          <a:extLst>
            <a:ext uri="{FF2B5EF4-FFF2-40B4-BE49-F238E27FC236}">
              <a16:creationId xmlns:a16="http://schemas.microsoft.com/office/drawing/2014/main" id="{FAFED58A-D329-42F6-AD78-A0FD267D74FD}"/>
            </a:ext>
          </a:extLst>
        </xdr:cNvPr>
        <xdr:cNvSpPr txBox="1"/>
      </xdr:nvSpPr>
      <xdr:spPr>
        <a:xfrm>
          <a:off x="1343724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114316</xdr:rowOff>
    </xdr:from>
    <xdr:ext cx="405111" cy="259045"/>
    <xdr:sp macro="" textlink="">
      <xdr:nvSpPr>
        <xdr:cNvPr id="878" name="n_2aveValue【庁舎】&#10;有形固定資産減価償却率">
          <a:extLst>
            <a:ext uri="{FF2B5EF4-FFF2-40B4-BE49-F238E27FC236}">
              <a16:creationId xmlns:a16="http://schemas.microsoft.com/office/drawing/2014/main" id="{315E67E2-48DE-4873-AA33-DA3BD94F0301}"/>
            </a:ext>
          </a:extLst>
        </xdr:cNvPr>
        <xdr:cNvSpPr txBox="1"/>
      </xdr:nvSpPr>
      <xdr:spPr>
        <a:xfrm>
          <a:off x="12675244" y="1738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879" name="n_3aveValue【庁舎】&#10;有形固定資産減価償却率">
          <a:extLst>
            <a:ext uri="{FF2B5EF4-FFF2-40B4-BE49-F238E27FC236}">
              <a16:creationId xmlns:a16="http://schemas.microsoft.com/office/drawing/2014/main" id="{182925FE-2512-4181-A84E-09B78C27C062}"/>
            </a:ext>
          </a:extLst>
        </xdr:cNvPr>
        <xdr:cNvSpPr txBox="1"/>
      </xdr:nvSpPr>
      <xdr:spPr>
        <a:xfrm>
          <a:off x="119005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880" name="n_4aveValue【庁舎】&#10;有形固定資産減価償却率">
          <a:extLst>
            <a:ext uri="{FF2B5EF4-FFF2-40B4-BE49-F238E27FC236}">
              <a16:creationId xmlns:a16="http://schemas.microsoft.com/office/drawing/2014/main" id="{AD7EF8C2-0C83-414D-8CD7-997F42A5BA10}"/>
            </a:ext>
          </a:extLst>
        </xdr:cNvPr>
        <xdr:cNvSpPr txBox="1"/>
      </xdr:nvSpPr>
      <xdr:spPr>
        <a:xfrm>
          <a:off x="11102984"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120666</xdr:rowOff>
    </xdr:from>
    <xdr:ext cx="405111" cy="259045"/>
    <xdr:sp macro="" textlink="">
      <xdr:nvSpPr>
        <xdr:cNvPr id="881" name="n_1mainValue【庁舎】&#10;有形固定資産減価償却率">
          <a:extLst>
            <a:ext uri="{FF2B5EF4-FFF2-40B4-BE49-F238E27FC236}">
              <a16:creationId xmlns:a16="http://schemas.microsoft.com/office/drawing/2014/main" id="{BB800D19-A8B0-416E-94E3-CF95EC1EC343}"/>
            </a:ext>
          </a:extLst>
        </xdr:cNvPr>
        <xdr:cNvSpPr txBox="1"/>
      </xdr:nvSpPr>
      <xdr:spPr>
        <a:xfrm>
          <a:off x="13437244" y="1671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50182</xdr:rowOff>
    </xdr:from>
    <xdr:ext cx="405111" cy="259045"/>
    <xdr:sp macro="" textlink="">
      <xdr:nvSpPr>
        <xdr:cNvPr id="882" name="n_2mainValue【庁舎】&#10;有形固定資産減価償却率">
          <a:extLst>
            <a:ext uri="{FF2B5EF4-FFF2-40B4-BE49-F238E27FC236}">
              <a16:creationId xmlns:a16="http://schemas.microsoft.com/office/drawing/2014/main" id="{C7F211B7-AD4B-4F51-A782-0B6A2AD9760E}"/>
            </a:ext>
          </a:extLst>
        </xdr:cNvPr>
        <xdr:cNvSpPr txBox="1"/>
      </xdr:nvSpPr>
      <xdr:spPr>
        <a:xfrm>
          <a:off x="12675244" y="1664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134002</xdr:rowOff>
    </xdr:from>
    <xdr:ext cx="405111" cy="259045"/>
    <xdr:sp macro="" textlink="">
      <xdr:nvSpPr>
        <xdr:cNvPr id="883" name="n_3mainValue【庁舎】&#10;有形固定資産減価償却率">
          <a:extLst>
            <a:ext uri="{FF2B5EF4-FFF2-40B4-BE49-F238E27FC236}">
              <a16:creationId xmlns:a16="http://schemas.microsoft.com/office/drawing/2014/main" id="{ABCAF8DC-F252-4096-ABB2-3F1901EBB3EC}"/>
            </a:ext>
          </a:extLst>
        </xdr:cNvPr>
        <xdr:cNvSpPr txBox="1"/>
      </xdr:nvSpPr>
      <xdr:spPr>
        <a:xfrm>
          <a:off x="11900544" y="1656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88282</xdr:rowOff>
    </xdr:from>
    <xdr:ext cx="405111" cy="259045"/>
    <xdr:sp macro="" textlink="">
      <xdr:nvSpPr>
        <xdr:cNvPr id="884" name="n_4mainValue【庁舎】&#10;有形固定資産減価償却率">
          <a:extLst>
            <a:ext uri="{FF2B5EF4-FFF2-40B4-BE49-F238E27FC236}">
              <a16:creationId xmlns:a16="http://schemas.microsoft.com/office/drawing/2014/main" id="{411F44CB-185C-40F4-9EDD-D873D1D567DC}"/>
            </a:ext>
          </a:extLst>
        </xdr:cNvPr>
        <xdr:cNvSpPr txBox="1"/>
      </xdr:nvSpPr>
      <xdr:spPr>
        <a:xfrm>
          <a:off x="11102984" y="1651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179B755E-4947-4B93-A428-0AB53412A83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33BFD33A-3EF5-4200-B15F-A3B17348D13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3CA2393C-D8D8-4F64-B936-AE32E21794D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6090EA4F-946C-49CE-9FC3-4BC6D5CAED9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DB95D294-D809-4B7C-AAD4-B1FA227738A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40580882-CDA7-4A97-B650-BCF8011C5CA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28127AC1-19F8-481F-B136-C085BFAD81B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32EBF973-9B03-4069-9DE6-379CDA9643D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103F0F66-DEF1-4F50-9824-739ABFE8536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698ECFDF-D5DA-409C-84B9-1D7C042758D3}"/>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4BD0B79E-5CDD-46AA-9ABA-B3E332D3A1A8}"/>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A60510FD-EEF4-4E87-8E74-ACD59E2B20D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EFD1A6C2-2F22-4FFD-A74F-708DB2C50BDA}"/>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65E784B9-4E1C-4F50-B4F9-402519700CD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3DCB6E94-BFCE-4598-9D12-031BBF44EFD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F327F8DF-E6B4-43BD-80B2-A16DAF9F145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6E870B73-6310-4911-8204-4C80BC9120E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7061B145-95F7-417E-96CD-8ECD680B9C3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3EADB756-4EFF-4ED9-8E0C-6508DF22588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2126C758-804D-4BCC-94D2-29783D321D55}"/>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D296027E-A44C-4C09-9EDB-EE001CE69AB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75DD482B-74FB-412D-9448-762E69604B5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864C36E4-1A05-4F04-B57A-BBE48A80E11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C3DFF1D8-E8B1-4A49-88BB-644228835685}"/>
            </a:ext>
          </a:extLst>
        </xdr:cNvPr>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3E1F3489-5920-468F-8B92-4DD5C0B379B8}"/>
            </a:ext>
          </a:extLst>
        </xdr:cNvPr>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614D7E33-7A04-46DB-AD75-13A1B9F9E226}"/>
            </a:ext>
          </a:extLst>
        </xdr:cNvPr>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8BA42619-489B-4938-A693-67A1DC739193}"/>
            </a:ext>
          </a:extLst>
        </xdr:cNvPr>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34C5507F-B43F-4DAD-AAC0-2865BBA8F3B4}"/>
            </a:ext>
          </a:extLst>
        </xdr:cNvPr>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25DEBA90-3235-43F4-8379-3D7223F48EA3}"/>
            </a:ext>
          </a:extLst>
        </xdr:cNvPr>
        <xdr:cNvSpPr txBox="1"/>
      </xdr:nvSpPr>
      <xdr:spPr>
        <a:xfrm>
          <a:off x="1954784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16C5B391-8D56-4B71-B78D-81F0F31EA540}"/>
            </a:ext>
          </a:extLst>
        </xdr:cNvPr>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15" name="フローチャート: 判断 914">
          <a:extLst>
            <a:ext uri="{FF2B5EF4-FFF2-40B4-BE49-F238E27FC236}">
              <a16:creationId xmlns:a16="http://schemas.microsoft.com/office/drawing/2014/main" id="{3FCCA2F1-8CB3-41DB-93E5-1B7359884FF7}"/>
            </a:ext>
          </a:extLst>
        </xdr:cNvPr>
        <xdr:cNvSpPr/>
      </xdr:nvSpPr>
      <xdr:spPr>
        <a:xfrm>
          <a:off x="187350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16" name="フローチャート: 判断 915">
          <a:extLst>
            <a:ext uri="{FF2B5EF4-FFF2-40B4-BE49-F238E27FC236}">
              <a16:creationId xmlns:a16="http://schemas.microsoft.com/office/drawing/2014/main" id="{6230E4F3-606C-4502-8F82-CE6833C8D005}"/>
            </a:ext>
          </a:extLst>
        </xdr:cNvPr>
        <xdr:cNvSpPr/>
      </xdr:nvSpPr>
      <xdr:spPr>
        <a:xfrm>
          <a:off x="179374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7" name="フローチャート: 判断 916">
          <a:extLst>
            <a:ext uri="{FF2B5EF4-FFF2-40B4-BE49-F238E27FC236}">
              <a16:creationId xmlns:a16="http://schemas.microsoft.com/office/drawing/2014/main" id="{690AEC9B-D0C6-4B90-9272-EE530F20B42D}"/>
            </a:ext>
          </a:extLst>
        </xdr:cNvPr>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a:extLst>
            <a:ext uri="{FF2B5EF4-FFF2-40B4-BE49-F238E27FC236}">
              <a16:creationId xmlns:a16="http://schemas.microsoft.com/office/drawing/2014/main" id="{2B39CCC2-1974-4479-94E4-F97E96DCB13B}"/>
            </a:ext>
          </a:extLst>
        </xdr:cNvPr>
        <xdr:cNvSpPr/>
      </xdr:nvSpPr>
      <xdr:spPr>
        <a:xfrm>
          <a:off x="16388080" y="17680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C27D6849-92B9-4D2A-B492-841074627F5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2DE1585-18DE-4241-8AC7-E108E65D6936}"/>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AFDF23CD-8EBD-4ACC-A40E-20DA6E0585B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2967AE99-8155-414D-80BA-647B22F226C8}"/>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FF216203-2689-4685-B29C-18B2D7ADA2F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924" name="楕円 923">
          <a:extLst>
            <a:ext uri="{FF2B5EF4-FFF2-40B4-BE49-F238E27FC236}">
              <a16:creationId xmlns:a16="http://schemas.microsoft.com/office/drawing/2014/main" id="{7FD00B15-0E1E-4D11-A821-6691ACE0455C}"/>
            </a:ext>
          </a:extLst>
        </xdr:cNvPr>
        <xdr:cNvSpPr/>
      </xdr:nvSpPr>
      <xdr:spPr>
        <a:xfrm>
          <a:off x="19458940" y="177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925" name="【庁舎】&#10;一人当たり面積該当値テキスト">
          <a:extLst>
            <a:ext uri="{FF2B5EF4-FFF2-40B4-BE49-F238E27FC236}">
              <a16:creationId xmlns:a16="http://schemas.microsoft.com/office/drawing/2014/main" id="{61D4F2F9-8AC0-4D13-84AD-3D25519704FA}"/>
            </a:ext>
          </a:extLst>
        </xdr:cNvPr>
        <xdr:cNvSpPr txBox="1"/>
      </xdr:nvSpPr>
      <xdr:spPr>
        <a:xfrm>
          <a:off x="19547840"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26" name="楕円 925">
          <a:extLst>
            <a:ext uri="{FF2B5EF4-FFF2-40B4-BE49-F238E27FC236}">
              <a16:creationId xmlns:a16="http://schemas.microsoft.com/office/drawing/2014/main" id="{F746591C-D9C4-4647-BA64-F67F70676FF1}"/>
            </a:ext>
          </a:extLst>
        </xdr:cNvPr>
        <xdr:cNvSpPr/>
      </xdr:nvSpPr>
      <xdr:spPr>
        <a:xfrm>
          <a:off x="1873504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927" name="直線コネクタ 926">
          <a:extLst>
            <a:ext uri="{FF2B5EF4-FFF2-40B4-BE49-F238E27FC236}">
              <a16:creationId xmlns:a16="http://schemas.microsoft.com/office/drawing/2014/main" id="{6C6B867A-7149-4B7C-8F6B-B29A530D7590}"/>
            </a:ext>
          </a:extLst>
        </xdr:cNvPr>
        <xdr:cNvCxnSpPr/>
      </xdr:nvCxnSpPr>
      <xdr:spPr>
        <a:xfrm flipV="1">
          <a:off x="18778220" y="17842229"/>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928" name="楕円 927">
          <a:extLst>
            <a:ext uri="{FF2B5EF4-FFF2-40B4-BE49-F238E27FC236}">
              <a16:creationId xmlns:a16="http://schemas.microsoft.com/office/drawing/2014/main" id="{4E722CD6-40B6-45F0-8894-A414721DB239}"/>
            </a:ext>
          </a:extLst>
        </xdr:cNvPr>
        <xdr:cNvSpPr/>
      </xdr:nvSpPr>
      <xdr:spPr>
        <a:xfrm>
          <a:off x="179374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929" name="直線コネクタ 928">
          <a:extLst>
            <a:ext uri="{FF2B5EF4-FFF2-40B4-BE49-F238E27FC236}">
              <a16:creationId xmlns:a16="http://schemas.microsoft.com/office/drawing/2014/main" id="{F878E7D8-55E6-4A0F-A9AB-96F126A4CE96}"/>
            </a:ext>
          </a:extLst>
        </xdr:cNvPr>
        <xdr:cNvCxnSpPr/>
      </xdr:nvCxnSpPr>
      <xdr:spPr>
        <a:xfrm>
          <a:off x="17988280" y="178460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930" name="楕円 929">
          <a:extLst>
            <a:ext uri="{FF2B5EF4-FFF2-40B4-BE49-F238E27FC236}">
              <a16:creationId xmlns:a16="http://schemas.microsoft.com/office/drawing/2014/main" id="{BBAB90AC-6091-4666-9FCF-B58E3A888792}"/>
            </a:ext>
          </a:extLst>
        </xdr:cNvPr>
        <xdr:cNvSpPr/>
      </xdr:nvSpPr>
      <xdr:spPr>
        <a:xfrm>
          <a:off x="1716278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931" name="直線コネクタ 930">
          <a:extLst>
            <a:ext uri="{FF2B5EF4-FFF2-40B4-BE49-F238E27FC236}">
              <a16:creationId xmlns:a16="http://schemas.microsoft.com/office/drawing/2014/main" id="{6BEF2F1D-2043-4DF7-80FF-AC83DFD2A2B3}"/>
            </a:ext>
          </a:extLst>
        </xdr:cNvPr>
        <xdr:cNvCxnSpPr/>
      </xdr:nvCxnSpPr>
      <xdr:spPr>
        <a:xfrm>
          <a:off x="17213580" y="178460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21589</xdr:rowOff>
    </xdr:from>
    <xdr:to>
      <xdr:col>98</xdr:col>
      <xdr:colOff>38100</xdr:colOff>
      <xdr:row>106</xdr:row>
      <xdr:rowOff>123189</xdr:rowOff>
    </xdr:to>
    <xdr:sp macro="" textlink="">
      <xdr:nvSpPr>
        <xdr:cNvPr id="932" name="楕円 931">
          <a:extLst>
            <a:ext uri="{FF2B5EF4-FFF2-40B4-BE49-F238E27FC236}">
              <a16:creationId xmlns:a16="http://schemas.microsoft.com/office/drawing/2014/main" id="{F7FD9575-89B6-4700-93E9-2C3789130CA0}"/>
            </a:ext>
          </a:extLst>
        </xdr:cNvPr>
        <xdr:cNvSpPr/>
      </xdr:nvSpPr>
      <xdr:spPr>
        <a:xfrm>
          <a:off x="16388080" y="17791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72389</xdr:rowOff>
    </xdr:from>
    <xdr:to>
      <xdr:col>102</xdr:col>
      <xdr:colOff>114300</xdr:colOff>
      <xdr:row>106</xdr:row>
      <xdr:rowOff>76200</xdr:rowOff>
    </xdr:to>
    <xdr:cxnSp macro="">
      <xdr:nvCxnSpPr>
        <xdr:cNvPr id="933" name="直線コネクタ 932">
          <a:extLst>
            <a:ext uri="{FF2B5EF4-FFF2-40B4-BE49-F238E27FC236}">
              <a16:creationId xmlns:a16="http://schemas.microsoft.com/office/drawing/2014/main" id="{7E191BFD-F628-446A-916F-9A989A827E00}"/>
            </a:ext>
          </a:extLst>
        </xdr:cNvPr>
        <xdr:cNvCxnSpPr/>
      </xdr:nvCxnSpPr>
      <xdr:spPr>
        <a:xfrm>
          <a:off x="16431260" y="1784222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34" name="n_1aveValue【庁舎】&#10;一人当たり面積">
          <a:extLst>
            <a:ext uri="{FF2B5EF4-FFF2-40B4-BE49-F238E27FC236}">
              <a16:creationId xmlns:a16="http://schemas.microsoft.com/office/drawing/2014/main" id="{37E4105E-EE8B-4351-9599-A78C99AB4401}"/>
            </a:ext>
          </a:extLst>
        </xdr:cNvPr>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35" name="n_2aveValue【庁舎】&#10;一人当たり面積">
          <a:extLst>
            <a:ext uri="{FF2B5EF4-FFF2-40B4-BE49-F238E27FC236}">
              <a16:creationId xmlns:a16="http://schemas.microsoft.com/office/drawing/2014/main" id="{28076C9F-4073-480B-9FD9-C2CC7DD331AB}"/>
            </a:ext>
          </a:extLst>
        </xdr:cNvPr>
        <xdr:cNvSpPr txBox="1"/>
      </xdr:nvSpPr>
      <xdr:spPr>
        <a:xfrm>
          <a:off x="1777626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6" name="n_3aveValue【庁舎】&#10;一人当たり面積">
          <a:extLst>
            <a:ext uri="{FF2B5EF4-FFF2-40B4-BE49-F238E27FC236}">
              <a16:creationId xmlns:a16="http://schemas.microsoft.com/office/drawing/2014/main" id="{FE9AE86E-E60E-4585-9F8C-CE76E8A8BB31}"/>
            </a:ext>
          </a:extLst>
        </xdr:cNvPr>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37" name="n_4aveValue【庁舎】&#10;一人当たり面積">
          <a:extLst>
            <a:ext uri="{FF2B5EF4-FFF2-40B4-BE49-F238E27FC236}">
              <a16:creationId xmlns:a16="http://schemas.microsoft.com/office/drawing/2014/main" id="{3720E8B6-D02C-44D2-A2A5-BC33AB3B3609}"/>
            </a:ext>
          </a:extLst>
        </xdr:cNvPr>
        <xdr:cNvSpPr txBox="1"/>
      </xdr:nvSpPr>
      <xdr:spPr>
        <a:xfrm>
          <a:off x="162268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38" name="n_1mainValue【庁舎】&#10;一人当たり面積">
          <a:extLst>
            <a:ext uri="{FF2B5EF4-FFF2-40B4-BE49-F238E27FC236}">
              <a16:creationId xmlns:a16="http://schemas.microsoft.com/office/drawing/2014/main" id="{BAC7AD03-990F-45A2-84D1-AF698366A00E}"/>
            </a:ext>
          </a:extLst>
        </xdr:cNvPr>
        <xdr:cNvSpPr txBox="1"/>
      </xdr:nvSpPr>
      <xdr:spPr>
        <a:xfrm>
          <a:off x="1856112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939" name="n_2mainValue【庁舎】&#10;一人当たり面積">
          <a:extLst>
            <a:ext uri="{FF2B5EF4-FFF2-40B4-BE49-F238E27FC236}">
              <a16:creationId xmlns:a16="http://schemas.microsoft.com/office/drawing/2014/main" id="{8F460ED0-74E2-495F-9EFF-962C41AA53F6}"/>
            </a:ext>
          </a:extLst>
        </xdr:cNvPr>
        <xdr:cNvSpPr txBox="1"/>
      </xdr:nvSpPr>
      <xdr:spPr>
        <a:xfrm>
          <a:off x="177762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940" name="n_3mainValue【庁舎】&#10;一人当たり面積">
          <a:extLst>
            <a:ext uri="{FF2B5EF4-FFF2-40B4-BE49-F238E27FC236}">
              <a16:creationId xmlns:a16="http://schemas.microsoft.com/office/drawing/2014/main" id="{30840A7C-A9BC-4855-857B-FE9FC4CBD43E}"/>
            </a:ext>
          </a:extLst>
        </xdr:cNvPr>
        <xdr:cNvSpPr txBox="1"/>
      </xdr:nvSpPr>
      <xdr:spPr>
        <a:xfrm>
          <a:off x="1700156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114316</xdr:rowOff>
    </xdr:from>
    <xdr:ext cx="469744" cy="259045"/>
    <xdr:sp macro="" textlink="">
      <xdr:nvSpPr>
        <xdr:cNvPr id="941" name="n_4mainValue【庁舎】&#10;一人当たり面積">
          <a:extLst>
            <a:ext uri="{FF2B5EF4-FFF2-40B4-BE49-F238E27FC236}">
              <a16:creationId xmlns:a16="http://schemas.microsoft.com/office/drawing/2014/main" id="{91268932-6B44-4993-A131-28467AB16FA7}"/>
            </a:ext>
          </a:extLst>
        </xdr:cNvPr>
        <xdr:cNvSpPr txBox="1"/>
      </xdr:nvSpPr>
      <xdr:spPr>
        <a:xfrm>
          <a:off x="16226867" y="178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9967D32C-E149-496F-BFDA-07A8E9C5F79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DFB0E154-2D68-47D6-AA35-E2C372DB753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F2C12885-B017-4A2C-B748-FAEE64DBB6B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ほとんどの類型において、有形固定資産減価償却率は類似団体平均を下回っており、</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については特に低い値を示している。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33.8%</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の総合体育館の建設や、令和元年度のいちのみや中央プラザ体育館の建設により償却資産評価額が増加したためである。今後見込まれる既存施設更新の際には、施設運営方法の見直しを検討し、更新費用・維持管理費用の低減に努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35.4%</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施設の長寿命化を目的に平成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に実施したごみ焼却施設設備改良により、償却資産評価額が増加したため、有形固定資産減価償却率が類似団体より低い値を示している。今後は、各施設の周辺市との広域処理も視野に適切な総量に努め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令和元年度に、神山としよりの家を解体し、いちのみや中央プラザ内に新たに神山いきいきセンターを設置したため、償却資産評価額が増加し、有形固定資産減価償却率が低下した。令和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と類似団体と比べても低い値を示している。今後は利用動向、維持・経営状況を踏まえた上で、他施設との統廃合、複合化、転用を図っていく。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年度の緊急通信指令システムの老朽化による機器の更新整備により有形固定資産減価償却率が一旦低下したが、令和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年度は減価償却が進み、有形固定資産減価償却率</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69.4%</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となった。類似団体と比べて高い値を示しているのは、</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箇所近くに設置された防火水槽の有形固定資産減価償却率が</a:t>
          </a: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を超え老朽化が進み、消防施設全体の有形固定資産減価償却率を押し上げているためである。今後は、署所の統合などを検討し、消防署・消防出張所の適正配置に努めていく。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年度まではほぼ横ばいで推移していたが、令和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月の中核市移行に伴い基準財政需要額が</a:t>
          </a:r>
          <a:r>
            <a:rPr kumimoji="1" lang="en-US" altLang="ja-JP" sz="1100">
              <a:latin typeface="ＭＳ Ｐゴシック" panose="020B0600070205080204" pitchFamily="50" charset="-128"/>
              <a:ea typeface="ＭＳ Ｐゴシック" panose="020B0600070205080204" pitchFamily="50" charset="-128"/>
            </a:rPr>
            <a:t>32.0</a:t>
          </a:r>
          <a:r>
            <a:rPr kumimoji="1" lang="ja-JP" altLang="en-US" sz="1100">
              <a:latin typeface="ＭＳ Ｐゴシック" panose="020B0600070205080204" pitchFamily="50" charset="-128"/>
              <a:ea typeface="ＭＳ Ｐゴシック" panose="020B0600070205080204" pitchFamily="50" charset="-128"/>
            </a:rPr>
            <a:t>億円伸びたことに加え、市民税の所得割及び法人税割の減少により基準財政収入額が</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億円減少したことにより、財政力指数は</a:t>
          </a:r>
          <a:r>
            <a:rPr kumimoji="1" lang="en-US" altLang="ja-JP" sz="1100">
              <a:latin typeface="ＭＳ Ｐゴシック" panose="020B0600070205080204" pitchFamily="50" charset="-128"/>
              <a:ea typeface="ＭＳ Ｐゴシック" panose="020B0600070205080204" pitchFamily="50" charset="-128"/>
            </a:rPr>
            <a:t>0.81</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今後も職員数の適正化や実施事業の厳選による投資的経費の縮減、その他事務事業の見直しによる経常経費の抑制に継続的に取り組むなど行政の効率化に努め、財政の健全化を図る。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110672</xdr:rowOff>
    </xdr:from>
    <xdr:to>
      <xdr:col>11</xdr:col>
      <xdr:colOff>82550</xdr:colOff>
      <xdr:row>41</xdr:row>
      <xdr:rowOff>40822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歳出における経常経費は、人件費の増、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扶助費の増（生活保護事業、保育園運営事業など）、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特別会計への繰出金の増（介護保険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など全項目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一方、歳入も、地方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の増などにより、全体で増となった。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結果、分母の増割合が分子の増割合を上回り、経常収支比率は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良化傾向にはあるものの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、引き続き経常経費の抑制に努め、弾力性の確保を図る。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63</xdr:row>
      <xdr:rowOff>74083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7783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138430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7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138430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8271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25823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1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70714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年の市町村合併以来、人員及び人件費の適正化に取り組んでおり、また、集中改革プランに基づき事務事業を見直し、さらなる行政コストの縮減へ継続的に取り組んでいる。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年度は、中核市移行による人員増に伴う人件費の増に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加え、物件費において新型コロナウイルスワクチン接種事業費、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スクール構想整備事業に係る備品購入費などの臨時的経費があったことから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、人件費・物件費の総額及び人口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人当たりの決算額は増加した。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類似団体内順位は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上位に位置しているが、今後も引き続き経費の縮減に努める。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153615</xdr:rowOff>
    </xdr:from>
    <xdr:to>
      <xdr:col>23</xdr:col>
      <xdr:colOff>133350</xdr:colOff>
      <xdr:row>88</xdr:row>
      <xdr:rowOff>129457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041065"/>
          <a:ext cx="0" cy="1175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101534</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129457</xdr:rowOff>
    </xdr:from>
    <xdr:to>
      <xdr:col>24</xdr:col>
      <xdr:colOff>12700</xdr:colOff>
      <xdr:row>88</xdr:row>
      <xdr:rowOff>129457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1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68542</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7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153615</xdr:rowOff>
    </xdr:from>
    <xdr:to>
      <xdr:col>24</xdr:col>
      <xdr:colOff>12700</xdr:colOff>
      <xdr:row>81</xdr:row>
      <xdr:rowOff>153615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04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112990</xdr:rowOff>
    </xdr:from>
    <xdr:to>
      <xdr:col>23</xdr:col>
      <xdr:colOff>133350</xdr:colOff>
      <xdr:row>83</xdr:row>
      <xdr:rowOff>93414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00440"/>
          <a:ext cx="838200" cy="3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79439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81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107362</xdr:rowOff>
    </xdr:from>
    <xdr:to>
      <xdr:col>23</xdr:col>
      <xdr:colOff>184150</xdr:colOff>
      <xdr:row>85</xdr:row>
      <xdr:rowOff>37512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8213</xdr:rowOff>
    </xdr:from>
    <xdr:to>
      <xdr:col>19</xdr:col>
      <xdr:colOff>133350</xdr:colOff>
      <xdr:row>81</xdr:row>
      <xdr:rowOff>112990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95663"/>
          <a:ext cx="889000" cy="10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118401</xdr:rowOff>
    </xdr:from>
    <xdr:to>
      <xdr:col>19</xdr:col>
      <xdr:colOff>184150</xdr:colOff>
      <xdr:row>84</xdr:row>
      <xdr:rowOff>48551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4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33328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35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158879</xdr:rowOff>
    </xdr:from>
    <xdr:to>
      <xdr:col>15</xdr:col>
      <xdr:colOff>82550</xdr:colOff>
      <xdr:row>81</xdr:row>
      <xdr:rowOff>8213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74879"/>
          <a:ext cx="889000" cy="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11919</xdr:rowOff>
    </xdr:from>
    <xdr:to>
      <xdr:col>15</xdr:col>
      <xdr:colOff>133350</xdr:colOff>
      <xdr:row>83</xdr:row>
      <xdr:rowOff>113519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98296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141212</xdr:rowOff>
    </xdr:from>
    <xdr:to>
      <xdr:col>11</xdr:col>
      <xdr:colOff>31750</xdr:colOff>
      <xdr:row>80</xdr:row>
      <xdr:rowOff>158879</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57212"/>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108530</xdr:rowOff>
    </xdr:from>
    <xdr:to>
      <xdr:col>11</xdr:col>
      <xdr:colOff>82550</xdr:colOff>
      <xdr:row>83</xdr:row>
      <xdr:rowOff>38680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23457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5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91932</xdr:rowOff>
    </xdr:from>
    <xdr:to>
      <xdr:col>7</xdr:col>
      <xdr:colOff>31750</xdr:colOff>
      <xdr:row>83</xdr:row>
      <xdr:rowOff>22082</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6859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42614</xdr:rowOff>
    </xdr:from>
    <xdr:to>
      <xdr:col>23</xdr:col>
      <xdr:colOff>184150</xdr:colOff>
      <xdr:row>83</xdr:row>
      <xdr:rowOff>144214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7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59141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1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62190</xdr:rowOff>
    </xdr:from>
    <xdr:to>
      <xdr:col>19</xdr:col>
      <xdr:colOff>184150</xdr:colOff>
      <xdr:row>81</xdr:row>
      <xdr:rowOff>163790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2517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1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128863</xdr:rowOff>
    </xdr:from>
    <xdr:to>
      <xdr:col>15</xdr:col>
      <xdr:colOff>133350</xdr:colOff>
      <xdr:row>81</xdr:row>
      <xdr:rowOff>59013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69190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1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108079</xdr:rowOff>
    </xdr:from>
    <xdr:to>
      <xdr:col>11</xdr:col>
      <xdr:colOff>82550</xdr:colOff>
      <xdr:row>81</xdr:row>
      <xdr:rowOff>38229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48406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5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90412</xdr:rowOff>
    </xdr:from>
    <xdr:to>
      <xdr:col>7</xdr:col>
      <xdr:colOff>31750</xdr:colOff>
      <xdr:row>81</xdr:row>
      <xdr:rowOff>20562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30739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5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職員の入退職等により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ポイント悪化した一方、高卒経験年数</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年の階層及び大卒経験年数</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年の階層で、平均給料月額が下がった影響により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ポイント良化し、ラスパイレス指数は、令和元年度に比べ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ポイント良化した。</a:t>
          </a:r>
        </a:p>
        <a:p>
          <a:r>
            <a:rPr kumimoji="1" lang="ja-JP" altLang="en-US" sz="1100">
              <a:latin typeface="ＭＳ Ｐゴシック" panose="020B0600070205080204" pitchFamily="50" charset="-128"/>
              <a:ea typeface="ＭＳ Ｐゴシック" panose="020B0600070205080204" pitchFamily="50" charset="-128"/>
            </a:rPr>
            <a:t>　今後も、人員及び人件費の適正化に努め、健全化を図っていく。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153307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153307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16329</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以前より職員数の適正化には取り組んでおり、平成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年の市町村合併以降、人員及び人件費の適正化に一層注力しているが、保育需要による保育士の採用増や、令和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年度中核市移行に伴う福祉部門を中心とした事務職員の採用増により、令和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人悪化した。</a:t>
          </a:r>
        </a:p>
        <a:p>
          <a:r>
            <a:rPr kumimoji="1" lang="ja-JP" altLang="en-US" sz="1100">
              <a:latin typeface="ＭＳ Ｐゴシック" panose="020B0600070205080204" pitchFamily="50" charset="-128"/>
              <a:ea typeface="ＭＳ Ｐゴシック" panose="020B0600070205080204" pitchFamily="50" charset="-128"/>
            </a:rPr>
            <a:t>　一方、類似団体との比較では、過去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年間において、常に類似団体平均よりも少ない職員数を維持している。　</a:t>
          </a:r>
        </a:p>
        <a:p>
          <a:r>
            <a:rPr kumimoji="1" lang="ja-JP" altLang="en-US" sz="1100">
              <a:latin typeface="ＭＳ Ｐゴシック" panose="020B0600070205080204" pitchFamily="50" charset="-128"/>
              <a:ea typeface="ＭＳ Ｐゴシック" panose="020B0600070205080204" pitchFamily="50" charset="-128"/>
            </a:rPr>
            <a:t>　今後も、中核市移行に伴う医師・獣医師など医療系職員の採用などにより職員数の増加が見込まれるものの、徹底した業務の見直しを継続し、引き続き定員の適正化に努め、定年延長の動向も踏まえながら採用計画を立案し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67098</xdr:rowOff>
    </xdr:from>
    <xdr:to>
      <xdr:col>81</xdr:col>
      <xdr:colOff>44450</xdr:colOff>
      <xdr:row>61</xdr:row>
      <xdr:rowOff>83185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2554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2752</xdr:rowOff>
    </xdr:from>
    <xdr:to>
      <xdr:col>77</xdr:col>
      <xdr:colOff>44450</xdr:colOff>
      <xdr:row>61</xdr:row>
      <xdr:rowOff>67098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6120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61</xdr:row>
      <xdr:rowOff>2752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6066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57573</xdr:rowOff>
    </xdr:from>
    <xdr:to>
      <xdr:col>68</xdr:col>
      <xdr:colOff>152400</xdr:colOff>
      <xdr:row>60</xdr:row>
      <xdr:rowOff>73660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445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16298</xdr:rowOff>
    </xdr:from>
    <xdr:to>
      <xdr:col>77</xdr:col>
      <xdr:colOff>95250</xdr:colOff>
      <xdr:row>61</xdr:row>
      <xdr:rowOff>117898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128075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123402</xdr:rowOff>
    </xdr:from>
    <xdr:to>
      <xdr:col>73</xdr:col>
      <xdr:colOff>44450</xdr:colOff>
      <xdr:row>61</xdr:row>
      <xdr:rowOff>53552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63729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6773</xdr:rowOff>
    </xdr:from>
    <xdr:to>
      <xdr:col>64</xdr:col>
      <xdr:colOff>152400</xdr:colOff>
      <xdr:row>60</xdr:row>
      <xdr:rowOff>108373</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118550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緩やかな景気回復の影響により、平成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年度以降増加傾向にある標準税収入額に加え、中核市移行により普通交付税・臨時財政対策債発行可能額が増加したため、標準財政規模が大幅に増加した。</a:t>
          </a:r>
        </a:p>
        <a:p>
          <a:r>
            <a:rPr kumimoji="1" lang="ja-JP" altLang="en-US" sz="900">
              <a:latin typeface="ＭＳ Ｐゴシック" panose="020B0600070205080204" pitchFamily="50" charset="-128"/>
              <a:ea typeface="ＭＳ Ｐゴシック" panose="020B0600070205080204" pitchFamily="50" charset="-128"/>
            </a:rPr>
            <a:t>　地方債の償還等については、高金利の借入分の償還が順次終了するため利子償還金が減少するものの、年々増加する臨時財政対策債の残高の影響で元金償還金の増加幅がこれを上回り、全体でも増加傾向にある。その一方で、下水道事業に伴う繰入金は減少傾向にある。</a:t>
          </a:r>
        </a:p>
        <a:p>
          <a:r>
            <a:rPr kumimoji="1" lang="ja-JP" altLang="en-US" sz="900">
              <a:latin typeface="ＭＳ Ｐゴシック" panose="020B0600070205080204" pitchFamily="50" charset="-128"/>
              <a:ea typeface="ＭＳ Ｐゴシック" panose="020B0600070205080204" pitchFamily="50" charset="-128"/>
            </a:rPr>
            <a:t>　実質公債費比率は、分子の増加率を分母の増加率が上回ったため、全体の割合も僅かながら低下し、前年度の</a:t>
          </a:r>
          <a:r>
            <a:rPr kumimoji="1" lang="en-US" altLang="ja-JP" sz="900">
              <a:latin typeface="ＭＳ Ｐゴシック" panose="020B0600070205080204" pitchFamily="50" charset="-128"/>
              <a:ea typeface="ＭＳ Ｐゴシック" panose="020B0600070205080204" pitchFamily="50" charset="-128"/>
            </a:rPr>
            <a:t>3.5%</a:t>
          </a:r>
          <a:r>
            <a:rPr kumimoji="1" lang="ja-JP" altLang="en-US" sz="900">
              <a:latin typeface="ＭＳ Ｐゴシック" panose="020B0600070205080204" pitchFamily="50" charset="-128"/>
              <a:ea typeface="ＭＳ Ｐゴシック" panose="020B0600070205080204" pitchFamily="50" charset="-128"/>
            </a:rPr>
            <a:t>からマイナス</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ポイントの</a:t>
          </a:r>
          <a:r>
            <a:rPr kumimoji="1" lang="en-US" altLang="ja-JP" sz="900">
              <a:latin typeface="ＭＳ Ｐゴシック" panose="020B0600070205080204" pitchFamily="50" charset="-128"/>
              <a:ea typeface="ＭＳ Ｐゴシック" panose="020B0600070205080204" pitchFamily="50" charset="-128"/>
            </a:rPr>
            <a:t>3.4%</a:t>
          </a:r>
          <a:r>
            <a:rPr kumimoji="1" lang="ja-JP" altLang="en-US" sz="900">
              <a:latin typeface="ＭＳ Ｐゴシック" panose="020B0600070205080204" pitchFamily="50" charset="-128"/>
              <a:ea typeface="ＭＳ Ｐゴシック" panose="020B0600070205080204" pitchFamily="50" charset="-128"/>
            </a:rPr>
            <a:t>を示した。過去から下回って推移してきた類似団体平均値との比較でも、中核市との比較に代わることで、良化することとなった。</a:t>
          </a:r>
        </a:p>
        <a:p>
          <a:r>
            <a:rPr kumimoji="1" lang="ja-JP" altLang="en-US" sz="900">
              <a:latin typeface="ＭＳ Ｐゴシック" panose="020B0600070205080204" pitchFamily="50" charset="-128"/>
              <a:ea typeface="ＭＳ Ｐゴシック" panose="020B0600070205080204" pitchFamily="50" charset="-128"/>
            </a:rPr>
            <a:t>　今後も、緊急性・住民ニーズを的確に把握した事業の選択により、地方債に大きく依存することなく健全な財政運営に努めていく。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37042</xdr:rowOff>
    </xdr:from>
    <xdr:to>
      <xdr:col>81</xdr:col>
      <xdr:colOff>44450</xdr:colOff>
      <xdr:row>39</xdr:row>
      <xdr:rowOff>47096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7235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47096</xdr:rowOff>
    </xdr:from>
    <xdr:to>
      <xdr:col>77</xdr:col>
      <xdr:colOff>44450</xdr:colOff>
      <xdr:row>39</xdr:row>
      <xdr:rowOff>47096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5290800" y="6733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167746</xdr:rowOff>
    </xdr:from>
    <xdr:to>
      <xdr:col>77</xdr:col>
      <xdr:colOff>95250</xdr:colOff>
      <xdr:row>39</xdr:row>
      <xdr:rowOff>97896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6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108073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5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37042</xdr:rowOff>
    </xdr:from>
    <xdr:to>
      <xdr:col>72</xdr:col>
      <xdr:colOff>203200</xdr:colOff>
      <xdr:row>39</xdr:row>
      <xdr:rowOff>47096</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67235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92727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26988</xdr:rowOff>
    </xdr:from>
    <xdr:to>
      <xdr:col>68</xdr:col>
      <xdr:colOff>152400</xdr:colOff>
      <xdr:row>39</xdr:row>
      <xdr:rowOff>37042</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7135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153052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62035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2769</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167746</xdr:rowOff>
    </xdr:from>
    <xdr:to>
      <xdr:col>77</xdr:col>
      <xdr:colOff>95250</xdr:colOff>
      <xdr:row>39</xdr:row>
      <xdr:rowOff>97896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82673</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76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167746</xdr:rowOff>
    </xdr:from>
    <xdr:to>
      <xdr:col>73</xdr:col>
      <xdr:colOff>44450</xdr:colOff>
      <xdr:row>39</xdr:row>
      <xdr:rowOff>97896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6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108073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45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157692</xdr:rowOff>
    </xdr:from>
    <xdr:to>
      <xdr:col>68</xdr:col>
      <xdr:colOff>203200</xdr:colOff>
      <xdr:row>39</xdr:row>
      <xdr:rowOff>87842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98019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147638</xdr:rowOff>
    </xdr:from>
    <xdr:to>
      <xdr:col>64</xdr:col>
      <xdr:colOff>152400</xdr:colOff>
      <xdr:row>39</xdr:row>
      <xdr:rowOff>77788</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87965</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企業債の償還が進み残高が減少したことに伴い公営企業債等繰入見込額が大きく減少したため、将来負担額全体は大きく減少した。</a:t>
          </a:r>
        </a:p>
        <a:p>
          <a:r>
            <a:rPr kumimoji="1" lang="ja-JP" altLang="en-US" sz="800">
              <a:latin typeface="ＭＳ Ｐゴシック" panose="020B0600070205080204" pitchFamily="50" charset="-128"/>
              <a:ea typeface="ＭＳ Ｐゴシック" panose="020B0600070205080204" pitchFamily="50" charset="-128"/>
            </a:rPr>
            <a:t>　更に、競輪場跡地の売払収入などを活用し、公共施設整備等基金や財政調整基金を着実に積み立てた結果、充当可能基金が大幅に増加したため、充当可能財源等が大きく増加した。</a:t>
          </a:r>
        </a:p>
        <a:p>
          <a:r>
            <a:rPr kumimoji="1" lang="ja-JP" altLang="en-US" sz="800">
              <a:latin typeface="ＭＳ Ｐゴシック" panose="020B0600070205080204" pitchFamily="50" charset="-128"/>
              <a:ea typeface="ＭＳ Ｐゴシック" panose="020B0600070205080204" pitchFamily="50" charset="-128"/>
            </a:rPr>
            <a:t>　将来負担額の減少に加え、充当可能財源等も減少したことで分子は大きく減少した。</a:t>
          </a:r>
        </a:p>
        <a:p>
          <a:r>
            <a:rPr kumimoji="1" lang="ja-JP" altLang="en-US" sz="800">
              <a:latin typeface="ＭＳ Ｐゴシック" panose="020B0600070205080204" pitchFamily="50" charset="-128"/>
              <a:ea typeface="ＭＳ Ｐゴシック" panose="020B0600070205080204" pitchFamily="50" charset="-128"/>
            </a:rPr>
            <a:t>　分母についても中核市移行により標準財政規模が増加したことにより、全体としても大幅に増加した。</a:t>
          </a:r>
        </a:p>
        <a:p>
          <a:r>
            <a:rPr kumimoji="1" lang="ja-JP" altLang="en-US" sz="800">
              <a:latin typeface="ＭＳ Ｐゴシック" panose="020B0600070205080204" pitchFamily="50" charset="-128"/>
              <a:ea typeface="ＭＳ Ｐゴシック" panose="020B0600070205080204" pitchFamily="50" charset="-128"/>
            </a:rPr>
            <a:t>　分子の減少に加え分母も増加したため、将来負担比率はマイナス</a:t>
          </a:r>
          <a:r>
            <a:rPr kumimoji="1" lang="en-US" altLang="ja-JP" sz="800">
              <a:latin typeface="ＭＳ Ｐゴシック" panose="020B0600070205080204" pitchFamily="50" charset="-128"/>
              <a:ea typeface="ＭＳ Ｐゴシック" panose="020B0600070205080204" pitchFamily="50" charset="-128"/>
            </a:rPr>
            <a:t>14.2</a:t>
          </a:r>
          <a:r>
            <a:rPr kumimoji="1" lang="ja-JP" altLang="en-US" sz="800">
              <a:latin typeface="ＭＳ Ｐゴシック" panose="020B0600070205080204" pitchFamily="50" charset="-128"/>
              <a:ea typeface="ＭＳ Ｐゴシック" panose="020B0600070205080204" pitchFamily="50" charset="-128"/>
            </a:rPr>
            <a:t>ポイントと良化した。令和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年度は将来負担比率を構成する数値上の改善だけでなく、施行時特例市と比較していた際には大きく乖離のあった差は、中核市との比較に代わることで、大きく良化・改善され、</a:t>
          </a:r>
          <a:r>
            <a:rPr kumimoji="1" lang="en-US" altLang="ja-JP" sz="800">
              <a:latin typeface="ＭＳ Ｐゴシック" panose="020B0600070205080204" pitchFamily="50" charset="-128"/>
              <a:ea typeface="ＭＳ Ｐゴシック" panose="020B0600070205080204" pitchFamily="50" charset="-128"/>
            </a:rPr>
            <a:t>0.5</a:t>
          </a:r>
          <a:r>
            <a:rPr kumimoji="1" lang="ja-JP" altLang="en-US" sz="800">
              <a:latin typeface="ＭＳ Ｐゴシック" panose="020B0600070205080204" pitchFamily="50" charset="-128"/>
              <a:ea typeface="ＭＳ Ｐゴシック" panose="020B0600070205080204" pitchFamily="50" charset="-128"/>
            </a:rPr>
            <a:t>ポイント上回ることとなった。</a:t>
          </a:r>
        </a:p>
        <a:p>
          <a:r>
            <a:rPr kumimoji="1" lang="ja-JP" altLang="en-US" sz="800">
              <a:latin typeface="ＭＳ Ｐゴシック" panose="020B0600070205080204" pitchFamily="50" charset="-128"/>
              <a:ea typeface="ＭＳ Ｐゴシック" panose="020B0600070205080204" pitchFamily="50" charset="-128"/>
            </a:rPr>
            <a:t>　今後も、地方債残高が高い水準で推移していくことが見込まれる中、臨時財政対策債等の交付税算入率の高い地方債の借入を選択するとともに、将来に備えて財政調整基金の残高の確保など財政の健全化に努めていくことで、一定の水準を維持し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a:extLst>
            <a:ext uri="{FF2B5EF4-FFF2-40B4-BE49-F238E27FC236}">
              <a16:creationId xmlns:a16="http://schemas.microsoft.com/office/drawing/2014/main" id="{00000000-0008-0000-0300-0000B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9" name="将来負担の状況最小値テキスト">
          <a:extLst>
            <a:ext uri="{FF2B5EF4-FFF2-40B4-BE49-F238E27FC236}">
              <a16:creationId xmlns:a16="http://schemas.microsoft.com/office/drawing/2014/main" id="{00000000-0008-0000-0300-0000C1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1" name="将来負担の状況最大値テキスト">
          <a:extLst>
            <a:ext uri="{FF2B5EF4-FFF2-40B4-BE49-F238E27FC236}">
              <a16:creationId xmlns:a16="http://schemas.microsoft.com/office/drawing/2014/main" id="{00000000-0008-0000-0300-0000C3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154559</xdr:rowOff>
    </xdr:from>
    <xdr:to>
      <xdr:col>81</xdr:col>
      <xdr:colOff>44450</xdr:colOff>
      <xdr:row>15</xdr:row>
      <xdr:rowOff>97324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6179800" y="2554859"/>
          <a:ext cx="838200" cy="11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97324</xdr:rowOff>
    </xdr:from>
    <xdr:to>
      <xdr:col>77</xdr:col>
      <xdr:colOff>44450</xdr:colOff>
      <xdr:row>15</xdr:row>
      <xdr:rowOff>112607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5290800" y="2669074"/>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64347</xdr:rowOff>
    </xdr:from>
    <xdr:to>
      <xdr:col>77</xdr:col>
      <xdr:colOff>95250</xdr:colOff>
      <xdr:row>14</xdr:row>
      <xdr:rowOff>165947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4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4674</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23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112607</xdr:rowOff>
    </xdr:from>
    <xdr:to>
      <xdr:col>72</xdr:col>
      <xdr:colOff>203200</xdr:colOff>
      <xdr:row>15</xdr:row>
      <xdr:rowOff>169714</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4401800" y="2684357"/>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169714</xdr:rowOff>
    </xdr:from>
    <xdr:to>
      <xdr:col>68</xdr:col>
      <xdr:colOff>152400</xdr:colOff>
      <xdr:row>16</xdr:row>
      <xdr:rowOff>48133</xdr:rowOff>
    </xdr:to>
    <xdr:cxnSp macro="">
      <xdr:nvCxnSpPr>
        <xdr:cNvPr id="462" name="直線コネクタ 461">
          <a:extLst>
            <a:ext uri="{FF2B5EF4-FFF2-40B4-BE49-F238E27FC236}">
              <a16:creationId xmlns:a16="http://schemas.microsoft.com/office/drawing/2014/main" id="{00000000-0008-0000-0300-0000CE010000}"/>
            </a:ext>
          </a:extLst>
        </xdr:cNvPr>
        <xdr:cNvCxnSpPr/>
      </xdr:nvCxnSpPr>
      <xdr:spPr>
        <a:xfrm flipV="1">
          <a:off x="13512800" y="2741464"/>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105368</xdr:rowOff>
    </xdr:from>
    <xdr:to>
      <xdr:col>68</xdr:col>
      <xdr:colOff>203200</xdr:colOff>
      <xdr:row>15</xdr:row>
      <xdr:rowOff>35518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4351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45695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103759</xdr:rowOff>
    </xdr:from>
    <xdr:to>
      <xdr:col>81</xdr:col>
      <xdr:colOff>95250</xdr:colOff>
      <xdr:row>15</xdr:row>
      <xdr:rowOff>33909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9672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120286</xdr:rowOff>
    </xdr:from>
    <xdr:ext cx="762000" cy="259045"/>
    <xdr:sp macro="" textlink="">
      <xdr:nvSpPr>
        <xdr:cNvPr id="473" name="将来負担の状況該当値テキスト">
          <a:extLst>
            <a:ext uri="{FF2B5EF4-FFF2-40B4-BE49-F238E27FC236}">
              <a16:creationId xmlns:a16="http://schemas.microsoft.com/office/drawing/2014/main" id="{00000000-0008-0000-0300-0000D9010000}"/>
            </a:ext>
          </a:extLst>
        </xdr:cNvPr>
        <xdr:cNvSpPr txBox="1"/>
      </xdr:nvSpPr>
      <xdr:spPr>
        <a:xfrm>
          <a:off x="17106900" y="234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46524</xdr:rowOff>
    </xdr:from>
    <xdr:to>
      <xdr:col>77</xdr:col>
      <xdr:colOff>95250</xdr:colOff>
      <xdr:row>15</xdr:row>
      <xdr:rowOff>148124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129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132901</xdr:rowOff>
    </xdr:from>
    <xdr:ext cx="7366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5798800" y="2704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5240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118914</xdr:rowOff>
    </xdr:from>
    <xdr:to>
      <xdr:col>68</xdr:col>
      <xdr:colOff>203200</xdr:colOff>
      <xdr:row>16</xdr:row>
      <xdr:rowOff>49064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4351000" y="26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33841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020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168783</xdr:rowOff>
    </xdr:from>
    <xdr:to>
      <xdr:col>64</xdr:col>
      <xdr:colOff>152400</xdr:colOff>
      <xdr:row>16</xdr:row>
      <xdr:rowOff>98933</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3462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83710</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3131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38100</xdr:rowOff>
    </xdr:from>
    <xdr:ext cx="9099176" cy="425758"/>
    <xdr:sp macro="" textlink="">
      <xdr:nvSpPr>
        <xdr:cNvPr id="482" name="テキスト ボックス 481">
          <a:extLst>
            <a:ext uri="{FF2B5EF4-FFF2-40B4-BE49-F238E27FC236}">
              <a16:creationId xmlns:a16="http://schemas.microsoft.com/office/drawing/2014/main" id="{CA176843-6B5E-4DD3-BCD7-2FBCC9F84A52}"/>
            </a:ext>
          </a:extLst>
        </xdr:cNvPr>
        <xdr:cNvSpPr txBox="1"/>
      </xdr:nvSpPr>
      <xdr:spPr>
        <a:xfrm>
          <a:off x="762000" y="44958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定年退職者の減により退職手当が減少した一方で、中核市移行による人員増などに伴い、前年度に比べて人件費が</a:t>
          </a:r>
          <a:r>
            <a:rPr kumimoji="1" lang="en-US" altLang="ja-JP" sz="1100">
              <a:latin typeface="ＭＳ Ｐゴシック" panose="020B0600070205080204" pitchFamily="50" charset="-128"/>
              <a:ea typeface="ＭＳ Ｐゴシック" panose="020B0600070205080204" pitchFamily="50" charset="-128"/>
            </a:rPr>
            <a:t>422</a:t>
          </a:r>
          <a:r>
            <a:rPr kumimoji="1" lang="ja-JP" altLang="en-US" sz="1100">
              <a:latin typeface="ＭＳ Ｐゴシック" panose="020B0600070205080204" pitchFamily="50" charset="-128"/>
              <a:ea typeface="ＭＳ Ｐゴシック" panose="020B0600070205080204" pitchFamily="50" charset="-128"/>
            </a:rPr>
            <a:t>百万円伸びているものの、地方交付税の増などにより経常一般財源等が大幅に増加するなど、人件費の伸び以上に経常収支比率の分母を構成する数値が伸びたことにより、人件費は前年度に比べて</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ポイント良化した。</a:t>
          </a:r>
        </a:p>
        <a:p>
          <a:r>
            <a:rPr kumimoji="1" lang="ja-JP" altLang="en-US" sz="1100">
              <a:latin typeface="ＭＳ Ｐゴシック" panose="020B0600070205080204" pitchFamily="50" charset="-128"/>
              <a:ea typeface="ＭＳ Ｐゴシック" panose="020B0600070205080204" pitchFamily="50" charset="-128"/>
            </a:rPr>
            <a:t>　今後も引き続き、人員の適正管理、人件費の抑制を図りながら、行政ニーズに合わせた適正な人員配置をしていく。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140970</xdr:rowOff>
    </xdr:from>
    <xdr:to>
      <xdr:col>20</xdr:col>
      <xdr:colOff>38100</xdr:colOff>
      <xdr:row>38</xdr:row>
      <xdr:rowOff>71120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物件費の経常収支比率が全国平均より高いのは、従来から民間委託化の推進に取り組んでおり、人件費の同比率が低いことと関連している。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新型コロナウイルス感染症の影響による尾張一宮駅前ビル指定管理料の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各指定管理料が軒並み増加し、分子となる物件費は増加したものの、分母を構成する経常一般財源等が増加したことにより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今後も引き続き、事務経費の見直しなど経常経費の縮減に努めていく。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32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08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18143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149679</xdr:rowOff>
    </xdr:from>
    <xdr:to>
      <xdr:col>74</xdr:col>
      <xdr:colOff>31750</xdr:colOff>
      <xdr:row>18</xdr:row>
      <xdr:rowOff>79829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04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扶助費は、前年度と同値の</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％であり、類似団体との比較は令和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年度から中核市となったが、平均との差は</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その要因としては、居宅介護事業給付費や児童手当費などの減要因がある一方、生活保護費における医療扶助費や、子ども医療給付費、新たに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園新設されたことに伴う認定こども園施設型給付費などが増加したことが挙げられる。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　今後も社会保障関係経費が増加することが見込まれるため、市単独事業の統廃合や見直しを進め、抑制に努めていく。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59</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44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71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12700</xdr:rowOff>
    </xdr:from>
    <xdr:to>
      <xdr:col>11</xdr:col>
      <xdr:colOff>60325</xdr:colOff>
      <xdr:row>56</xdr:row>
      <xdr:rowOff>114300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その他については、前年度から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ポイント良化し、類似団体平均も</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主な要因としては、介護サービス費の増により介護保険事業特別会計への繰出金が増加したものの、経常一般財源や臨時財政対策債が大きく増加したことで、繰出金が</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ポイント良化したなどの影響による。</a:t>
          </a:r>
        </a:p>
        <a:p>
          <a:r>
            <a:rPr kumimoji="1" lang="ja-JP" altLang="en-US" sz="1100">
              <a:latin typeface="ＭＳ Ｐゴシック" panose="020B0600070205080204" pitchFamily="50" charset="-128"/>
              <a:ea typeface="ＭＳ Ｐゴシック" panose="020B0600070205080204" pitchFamily="50" charset="-128"/>
            </a:rPr>
            <a:t>　ただし、繰出金については、増加傾向が続いているため、受益者負担の適正化を図りながら普通会計負担額の抑制に努めていく。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158750</xdr:rowOff>
    </xdr:from>
    <xdr:to>
      <xdr:col>78</xdr:col>
      <xdr:colOff>120650</xdr:colOff>
      <xdr:row>58</xdr:row>
      <xdr:rowOff>88900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58</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63500</xdr:rowOff>
    </xdr:from>
    <xdr:to>
      <xdr:col>74</xdr:col>
      <xdr:colOff>31750</xdr:colOff>
      <xdr:row>58</xdr:row>
      <xdr:rowOff>165100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25400</xdr:rowOff>
    </xdr:from>
    <xdr:to>
      <xdr:col>69</xdr:col>
      <xdr:colOff>92075</xdr:colOff>
      <xdr:row>58</xdr:row>
      <xdr:rowOff>38100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146050</xdr:rowOff>
    </xdr:from>
    <xdr:to>
      <xdr:col>65</xdr:col>
      <xdr:colOff>53975</xdr:colOff>
      <xdr:row>58</xdr:row>
      <xdr:rowOff>76200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分母を構成する経常一般財源等が増加したことに加え、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休日急病診療所運営事業における診療業務の委託化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や、下水道事業負担金の減などにより経常収支比率の分子となる補助費等が減少したため、同比率は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従来、補助費等の経常収支比率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が悪化する要因は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、下水道事業をはじめとした公営企業会計への負担金・補助金が多額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今後も、公営企業会計への負担金・補助金やその他の補助金などについて、より効果的な補助のあり方などを検討し、見直しを進めていく。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46990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294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477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11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69342</xdr:rowOff>
    </xdr:from>
    <xdr:to>
      <xdr:col>74</xdr:col>
      <xdr:colOff>31750</xdr:colOff>
      <xdr:row>35</xdr:row>
      <xdr:rowOff>170942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7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155719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35</xdr:row>
      <xdr:rowOff>165862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121429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50">
              <a:latin typeface="ＭＳ Ｐゴシック" panose="020B0600070205080204" pitchFamily="50" charset="-128"/>
              <a:ea typeface="ＭＳ Ｐゴシック" panose="020B0600070205080204" pitchFamily="50" charset="-128"/>
            </a:rPr>
            <a:t>　公債費については、元利償還金が増加したものの、その割合以上に経常一般財源総額が増加したため、令和</a:t>
          </a:r>
          <a:r>
            <a:rPr kumimoji="1" lang="en-US" altLang="ja-JP" sz="750">
              <a:latin typeface="ＭＳ Ｐゴシック" panose="020B0600070205080204" pitchFamily="50" charset="-128"/>
              <a:ea typeface="ＭＳ Ｐゴシック" panose="020B0600070205080204" pitchFamily="50" charset="-128"/>
            </a:rPr>
            <a:t>2</a:t>
          </a:r>
          <a:r>
            <a:rPr kumimoji="1" lang="ja-JP" altLang="en-US" sz="750">
              <a:latin typeface="ＭＳ Ｐゴシック" panose="020B0600070205080204" pitchFamily="50" charset="-128"/>
              <a:ea typeface="ＭＳ Ｐゴシック" panose="020B0600070205080204" pitchFamily="50" charset="-128"/>
            </a:rPr>
            <a:t>年度と比べマイナス</a:t>
          </a:r>
          <a:r>
            <a:rPr kumimoji="1" lang="en-US" altLang="ja-JP" sz="750">
              <a:latin typeface="ＭＳ Ｐゴシック" panose="020B0600070205080204" pitchFamily="50" charset="-128"/>
              <a:ea typeface="ＭＳ Ｐゴシック" panose="020B0600070205080204" pitchFamily="50" charset="-128"/>
            </a:rPr>
            <a:t>0.7</a:t>
          </a:r>
          <a:r>
            <a:rPr kumimoji="1" lang="ja-JP" altLang="en-US" sz="750">
              <a:latin typeface="ＭＳ Ｐゴシック" panose="020B0600070205080204" pitchFamily="50" charset="-128"/>
              <a:ea typeface="ＭＳ Ｐゴシック" panose="020B0600070205080204" pitchFamily="50" charset="-128"/>
            </a:rPr>
            <a:t>ポイントの</a:t>
          </a:r>
          <a:r>
            <a:rPr kumimoji="1" lang="en-US" altLang="ja-JP" sz="750">
              <a:latin typeface="ＭＳ Ｐゴシック" panose="020B0600070205080204" pitchFamily="50" charset="-128"/>
              <a:ea typeface="ＭＳ Ｐゴシック" panose="020B0600070205080204" pitchFamily="50" charset="-128"/>
            </a:rPr>
            <a:t>11.9%</a:t>
          </a:r>
          <a:r>
            <a:rPr kumimoji="1" lang="ja-JP" altLang="en-US" sz="750">
              <a:latin typeface="ＭＳ Ｐゴシック" panose="020B0600070205080204" pitchFamily="50" charset="-128"/>
              <a:ea typeface="ＭＳ Ｐゴシック" panose="020B0600070205080204" pitchFamily="50" charset="-128"/>
            </a:rPr>
            <a:t>と良化した。類似団体平均値と比べても</a:t>
          </a:r>
          <a:r>
            <a:rPr kumimoji="1" lang="en-US" altLang="ja-JP" sz="750">
              <a:latin typeface="ＭＳ Ｐゴシック" panose="020B0600070205080204" pitchFamily="50" charset="-128"/>
              <a:ea typeface="ＭＳ Ｐゴシック" panose="020B0600070205080204" pitchFamily="50" charset="-128"/>
            </a:rPr>
            <a:t>3.0</a:t>
          </a:r>
          <a:r>
            <a:rPr kumimoji="1" lang="ja-JP" altLang="en-US" sz="750">
              <a:latin typeface="ＭＳ Ｐゴシック" panose="020B0600070205080204" pitchFamily="50" charset="-128"/>
              <a:ea typeface="ＭＳ Ｐゴシック" panose="020B0600070205080204" pitchFamily="50" charset="-128"/>
            </a:rPr>
            <a:t>ポイント良好と高い水準を維持している。</a:t>
          </a:r>
        </a:p>
        <a:p>
          <a:r>
            <a:rPr kumimoji="1" lang="ja-JP" altLang="en-US" sz="750">
              <a:latin typeface="ＭＳ Ｐゴシック" panose="020B0600070205080204" pitchFamily="50" charset="-128"/>
              <a:ea typeface="ＭＳ Ｐゴシック" panose="020B0600070205080204" pitchFamily="50" charset="-128"/>
            </a:rPr>
            <a:t>　地方債の現在高は、合併特例事業がピークを終え建設事業債残高は減少傾向に移った。今後は、自然災害へのインフラ整備などの対策を進めることで、建設事業債の残高で一部増加する可能性を残すものの、臨時財政対策債は</a:t>
          </a:r>
          <a:r>
            <a:rPr kumimoji="1" lang="ja-JP" altLang="ja-JP" sz="750">
              <a:solidFill>
                <a:schemeClr val="dk1"/>
              </a:solidFill>
              <a:effectLst/>
              <a:latin typeface="ＭＳ Ｐゴシック" panose="020B0600070205080204" pitchFamily="50" charset="-128"/>
              <a:ea typeface="ＭＳ Ｐゴシック" panose="020B0600070205080204" pitchFamily="50" charset="-128"/>
              <a:cs typeface="+mn-cs"/>
            </a:rPr>
            <a:t>元金償還額が借入額</a:t>
          </a:r>
          <a:r>
            <a:rPr kumimoji="1" lang="ja-JP" altLang="en-US" sz="7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750">
              <a:latin typeface="ＭＳ Ｐゴシック" panose="020B0600070205080204" pitchFamily="50" charset="-128"/>
              <a:ea typeface="ＭＳ Ｐゴシック" panose="020B0600070205080204" pitchFamily="50" charset="-128"/>
            </a:rPr>
            <a:t>上回って推移していくため、全体としても減少していく見込みである。</a:t>
          </a:r>
        </a:p>
        <a:p>
          <a:r>
            <a:rPr kumimoji="1" lang="ja-JP" altLang="en-US" sz="750">
              <a:latin typeface="ＭＳ Ｐゴシック" panose="020B0600070205080204" pitchFamily="50" charset="-128"/>
              <a:ea typeface="ＭＳ Ｐゴシック" panose="020B0600070205080204" pitchFamily="50" charset="-128"/>
            </a:rPr>
            <a:t>　利子については、高金利の借入分の償還が順次終了する一方で、新規借入分が低金利に置き換わっているため減少して推移していく見込みである。</a:t>
          </a:r>
        </a:p>
        <a:p>
          <a:r>
            <a:rPr kumimoji="1" lang="ja-JP" altLang="en-US" sz="750">
              <a:latin typeface="ＭＳ Ｐゴシック" panose="020B0600070205080204" pitchFamily="50" charset="-128"/>
              <a:ea typeface="ＭＳ Ｐゴシック" panose="020B0600070205080204" pitchFamily="50" charset="-128"/>
            </a:rPr>
            <a:t>　残高の減少に加え、利子の減少が見込まれるものの、償還期間の長い臨時財政対策債などに代わり、償還期間の短い建設事業債の占める割合が高くなるため、残高総額の減少に反し、元金償還金は一時的には増加、公債費全体としても緩やかに増加していく見込みである。今後も、計画的な借入を行い、地方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035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76200</xdr:rowOff>
    </xdr:from>
    <xdr:to>
      <xdr:col>20</xdr:col>
      <xdr:colOff>38100</xdr:colOff>
      <xdr:row>77</xdr:row>
      <xdr:rowOff>6350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公債費以外については、維持補修費が</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ポイント増加したものの、人件費・繰出金・物件費で</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ポイント減少したことを受け、</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ポイントの良化となった。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年度までは特例市平均を下回っていたが、中核市比較となった令和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今後も社会保障関係経費が増加することが見込まれる中、財政構造の弾力性を図るため、定員管理や職員給与の適正化、各事業の見直しなど経常経費の削減に努めていく。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897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269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40132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160782</xdr:rowOff>
    </xdr:from>
    <xdr:to>
      <xdr:col>69</xdr:col>
      <xdr:colOff>142875</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93152</xdr:rowOff>
    </xdr:from>
    <xdr:to>
      <xdr:col>29</xdr:col>
      <xdr:colOff>127000</xdr:colOff>
      <xdr:row>19</xdr:row>
      <xdr:rowOff>112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26877"/>
          <a:ext cx="647700" cy="7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112</xdr:rowOff>
    </xdr:from>
    <xdr:to>
      <xdr:col>26</xdr:col>
      <xdr:colOff>50800</xdr:colOff>
      <xdr:row>20</xdr:row>
      <xdr:rowOff>63023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05287"/>
          <a:ext cx="698500" cy="23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84414</xdr:rowOff>
    </xdr:from>
    <xdr:to>
      <xdr:col>26</xdr:col>
      <xdr:colOff>101600</xdr:colOff>
      <xdr:row>16</xdr:row>
      <xdr:rowOff>14564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0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24741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47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63023</xdr:rowOff>
    </xdr:from>
    <xdr:to>
      <xdr:col>22</xdr:col>
      <xdr:colOff>114300</xdr:colOff>
      <xdr:row>20</xdr:row>
      <xdr:rowOff>86020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39648"/>
          <a:ext cx="698500" cy="2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167122</xdr:rowOff>
    </xdr:from>
    <xdr:to>
      <xdr:col>22</xdr:col>
      <xdr:colOff>165100</xdr:colOff>
      <xdr:row>16</xdr:row>
      <xdr:rowOff>97272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86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107449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86020</xdr:rowOff>
    </xdr:from>
    <xdr:to>
      <xdr:col>18</xdr:col>
      <xdr:colOff>177800</xdr:colOff>
      <xdr:row>20</xdr:row>
      <xdr:rowOff>116880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62645"/>
          <a:ext cx="698500" cy="3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29962</xdr:rowOff>
    </xdr:from>
    <xdr:to>
      <xdr:col>19</xdr:col>
      <xdr:colOff>38100</xdr:colOff>
      <xdr:row>16</xdr:row>
      <xdr:rowOff>131562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141739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8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2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42352</xdr:rowOff>
    </xdr:from>
    <xdr:to>
      <xdr:col>29</xdr:col>
      <xdr:colOff>177800</xdr:colOff>
      <xdr:row>18</xdr:row>
      <xdr:rowOff>143952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7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14429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120762</xdr:rowOff>
    </xdr:from>
    <xdr:to>
      <xdr:col>26</xdr:col>
      <xdr:colOff>101600</xdr:colOff>
      <xdr:row>19</xdr:row>
      <xdr:rowOff>50912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5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35689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40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12223</xdr:rowOff>
    </xdr:from>
    <xdr:to>
      <xdr:col>22</xdr:col>
      <xdr:colOff>165100</xdr:colOff>
      <xdr:row>20</xdr:row>
      <xdr:rowOff>113823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98600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35220</xdr:rowOff>
    </xdr:from>
    <xdr:to>
      <xdr:col>19</xdr:col>
      <xdr:colOff>38100</xdr:colOff>
      <xdr:row>20</xdr:row>
      <xdr:rowOff>136820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1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121597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66080</xdr:rowOff>
    </xdr:from>
    <xdr:to>
      <xdr:col>15</xdr:col>
      <xdr:colOff>101600</xdr:colOff>
      <xdr:row>20</xdr:row>
      <xdr:rowOff>167680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4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152457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2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330149</xdr:rowOff>
    </xdr:from>
    <xdr:to>
      <xdr:col>29</xdr:col>
      <xdr:colOff>127000</xdr:colOff>
      <xdr:row>35</xdr:row>
      <xdr:rowOff>333616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40499"/>
          <a:ext cx="6477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333616</xdr:rowOff>
    </xdr:from>
    <xdr:to>
      <xdr:col>26</xdr:col>
      <xdr:colOff>50800</xdr:colOff>
      <xdr:row>36</xdr:row>
      <xdr:rowOff>4394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43966"/>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342456</xdr:rowOff>
    </xdr:from>
    <xdr:to>
      <xdr:col>22</xdr:col>
      <xdr:colOff>114300</xdr:colOff>
      <xdr:row>36</xdr:row>
      <xdr:rowOff>4394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52806"/>
          <a:ext cx="6985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342456</xdr:rowOff>
    </xdr:from>
    <xdr:to>
      <xdr:col>18</xdr:col>
      <xdr:colOff>177800</xdr:colOff>
      <xdr:row>36</xdr:row>
      <xdr:rowOff>4318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52806"/>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279349</xdr:rowOff>
    </xdr:from>
    <xdr:to>
      <xdr:col>29</xdr:col>
      <xdr:colOff>177800</xdr:colOff>
      <xdr:row>36</xdr:row>
      <xdr:rowOff>38049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251426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6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282816</xdr:rowOff>
    </xdr:from>
    <xdr:to>
      <xdr:col>26</xdr:col>
      <xdr:colOff>101600</xdr:colOff>
      <xdr:row>36</xdr:row>
      <xdr:rowOff>41516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9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26293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7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296494</xdr:rowOff>
    </xdr:from>
    <xdr:to>
      <xdr:col>22</xdr:col>
      <xdr:colOff>165100</xdr:colOff>
      <xdr:row>36</xdr:row>
      <xdr:rowOff>55194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39971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291656</xdr:rowOff>
    </xdr:from>
    <xdr:to>
      <xdr:col>19</xdr:col>
      <xdr:colOff>38100</xdr:colOff>
      <xdr:row>36</xdr:row>
      <xdr:rowOff>50356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35133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8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296418</xdr:rowOff>
    </xdr:from>
    <xdr:to>
      <xdr:col>15</xdr:col>
      <xdr:colOff>101600</xdr:colOff>
      <xdr:row>36</xdr:row>
      <xdr:rowOff>55118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39895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130132</xdr:rowOff>
    </xdr:from>
    <xdr:to>
      <xdr:col>24</xdr:col>
      <xdr:colOff>63500</xdr:colOff>
      <xdr:row>36</xdr:row>
      <xdr:rowOff>165956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02332"/>
          <a:ext cx="8382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165956</xdr:rowOff>
    </xdr:from>
    <xdr:to>
      <xdr:col>19</xdr:col>
      <xdr:colOff>177800</xdr:colOff>
      <xdr:row>38</xdr:row>
      <xdr:rowOff>89310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8156"/>
          <a:ext cx="8890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89310</xdr:rowOff>
    </xdr:from>
    <xdr:to>
      <xdr:col>15</xdr:col>
      <xdr:colOff>50800</xdr:colOff>
      <xdr:row>38</xdr:row>
      <xdr:rowOff>119191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04410"/>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119191</xdr:rowOff>
    </xdr:from>
    <xdr:to>
      <xdr:col>10</xdr:col>
      <xdr:colOff>114300</xdr:colOff>
      <xdr:row>38</xdr:row>
      <xdr:rowOff>138818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34291"/>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79332</xdr:rowOff>
    </xdr:from>
    <xdr:to>
      <xdr:col>24</xdr:col>
      <xdr:colOff>114300</xdr:colOff>
      <xdr:row>37</xdr:row>
      <xdr:rowOff>9482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57759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2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115156</xdr:rowOff>
    </xdr:from>
    <xdr:to>
      <xdr:col>20</xdr:col>
      <xdr:colOff>38100</xdr:colOff>
      <xdr:row>37</xdr:row>
      <xdr:rowOff>45306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36433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38510</xdr:rowOff>
    </xdr:from>
    <xdr:to>
      <xdr:col>15</xdr:col>
      <xdr:colOff>101600</xdr:colOff>
      <xdr:row>38</xdr:row>
      <xdr:rowOff>140110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131237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68391</xdr:rowOff>
    </xdr:from>
    <xdr:to>
      <xdr:col>10</xdr:col>
      <xdr:colOff>165100</xdr:colOff>
      <xdr:row>38</xdr:row>
      <xdr:rowOff>169991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161118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88018</xdr:rowOff>
    </xdr:from>
    <xdr:to>
      <xdr:col>6</xdr:col>
      <xdr:colOff>38100</xdr:colOff>
      <xdr:row>39</xdr:row>
      <xdr:rowOff>18168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9295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9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64057</xdr:rowOff>
    </xdr:from>
    <xdr:to>
      <xdr:col>24</xdr:col>
      <xdr:colOff>63500</xdr:colOff>
      <xdr:row>58</xdr:row>
      <xdr:rowOff>103558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5257"/>
          <a:ext cx="838200" cy="3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53724</xdr:rowOff>
    </xdr:from>
    <xdr:to>
      <xdr:col>19</xdr:col>
      <xdr:colOff>177800</xdr:colOff>
      <xdr:row>58</xdr:row>
      <xdr:rowOff>103558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7824"/>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146941</xdr:rowOff>
    </xdr:from>
    <xdr:to>
      <xdr:col>20</xdr:col>
      <xdr:colOff>38100</xdr:colOff>
      <xdr:row>57</xdr:row>
      <xdr:rowOff>77091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4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93618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53724</xdr:rowOff>
    </xdr:from>
    <xdr:to>
      <xdr:col>15</xdr:col>
      <xdr:colOff>50800</xdr:colOff>
      <xdr:row>58</xdr:row>
      <xdr:rowOff>75029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7824"/>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141775</xdr:rowOff>
    </xdr:from>
    <xdr:to>
      <xdr:col>15</xdr:col>
      <xdr:colOff>101600</xdr:colOff>
      <xdr:row>57</xdr:row>
      <xdr:rowOff>71925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4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88452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75029</xdr:rowOff>
    </xdr:from>
    <xdr:to>
      <xdr:col>10</xdr:col>
      <xdr:colOff>114300</xdr:colOff>
      <xdr:row>58</xdr:row>
      <xdr:rowOff>83899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9129"/>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47752</xdr:rowOff>
    </xdr:from>
    <xdr:to>
      <xdr:col>10</xdr:col>
      <xdr:colOff>165100</xdr:colOff>
      <xdr:row>57</xdr:row>
      <xdr:rowOff>149352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165879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75778</xdr:rowOff>
    </xdr:from>
    <xdr:to>
      <xdr:col>6</xdr:col>
      <xdr:colOff>38100</xdr:colOff>
      <xdr:row>58</xdr:row>
      <xdr:rowOff>5928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22455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13257</xdr:rowOff>
    </xdr:from>
    <xdr:to>
      <xdr:col>24</xdr:col>
      <xdr:colOff>114300</xdr:colOff>
      <xdr:row>56</xdr:row>
      <xdr:rowOff>114857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163134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52758</xdr:rowOff>
    </xdr:from>
    <xdr:to>
      <xdr:col>20</xdr:col>
      <xdr:colOff>38100</xdr:colOff>
      <xdr:row>58</xdr:row>
      <xdr:rowOff>154358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145485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2924</xdr:rowOff>
    </xdr:from>
    <xdr:to>
      <xdr:col>15</xdr:col>
      <xdr:colOff>101600</xdr:colOff>
      <xdr:row>58</xdr:row>
      <xdr:rowOff>104524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95651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24229</xdr:rowOff>
    </xdr:from>
    <xdr:to>
      <xdr:col>10</xdr:col>
      <xdr:colOff>165100</xdr:colOff>
      <xdr:row>58</xdr:row>
      <xdr:rowOff>125829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116956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33099</xdr:rowOff>
    </xdr:from>
    <xdr:to>
      <xdr:col>6</xdr:col>
      <xdr:colOff>38100</xdr:colOff>
      <xdr:row>58</xdr:row>
      <xdr:rowOff>134699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125826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43459</xdr:rowOff>
    </xdr:from>
    <xdr:to>
      <xdr:col>24</xdr:col>
      <xdr:colOff>63500</xdr:colOff>
      <xdr:row>78</xdr:row>
      <xdr:rowOff>59232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16559"/>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49952</xdr:rowOff>
    </xdr:from>
    <xdr:to>
      <xdr:col>19</xdr:col>
      <xdr:colOff>177800</xdr:colOff>
      <xdr:row>78</xdr:row>
      <xdr:rowOff>59232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3052"/>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45197</xdr:rowOff>
    </xdr:from>
    <xdr:to>
      <xdr:col>15</xdr:col>
      <xdr:colOff>50800</xdr:colOff>
      <xdr:row>78</xdr:row>
      <xdr:rowOff>49952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8297"/>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44740</xdr:rowOff>
    </xdr:from>
    <xdr:to>
      <xdr:col>10</xdr:col>
      <xdr:colOff>114300</xdr:colOff>
      <xdr:row>78</xdr:row>
      <xdr:rowOff>45197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78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164109</xdr:rowOff>
    </xdr:from>
    <xdr:to>
      <xdr:col>24</xdr:col>
      <xdr:colOff>114300</xdr:colOff>
      <xdr:row>78</xdr:row>
      <xdr:rowOff>94259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79036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8432</xdr:rowOff>
    </xdr:from>
    <xdr:to>
      <xdr:col>20</xdr:col>
      <xdr:colOff>38100</xdr:colOff>
      <xdr:row>78</xdr:row>
      <xdr:rowOff>110032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101159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7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170602</xdr:rowOff>
    </xdr:from>
    <xdr:to>
      <xdr:col>15</xdr:col>
      <xdr:colOff>101600</xdr:colOff>
      <xdr:row>78</xdr:row>
      <xdr:rowOff>100752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91879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165847</xdr:rowOff>
    </xdr:from>
    <xdr:to>
      <xdr:col>10</xdr:col>
      <xdr:colOff>165100</xdr:colOff>
      <xdr:row>78</xdr:row>
      <xdr:rowOff>95997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87124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165390</xdr:rowOff>
    </xdr:from>
    <xdr:to>
      <xdr:col>6</xdr:col>
      <xdr:colOff>38100</xdr:colOff>
      <xdr:row>78</xdr:row>
      <xdr:rowOff>95540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86667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167959</xdr:rowOff>
    </xdr:from>
    <xdr:to>
      <xdr:col>24</xdr:col>
      <xdr:colOff>63500</xdr:colOff>
      <xdr:row>97</xdr:row>
      <xdr:rowOff>126420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55709"/>
          <a:ext cx="838200" cy="3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126420</xdr:rowOff>
    </xdr:from>
    <xdr:to>
      <xdr:col>19</xdr:col>
      <xdr:colOff>177800</xdr:colOff>
      <xdr:row>97</xdr:row>
      <xdr:rowOff>142650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5707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14094</xdr:rowOff>
    </xdr:from>
    <xdr:to>
      <xdr:col>20</xdr:col>
      <xdr:colOff>38100</xdr:colOff>
      <xdr:row>97</xdr:row>
      <xdr:rowOff>115694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4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132221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1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142650</xdr:rowOff>
    </xdr:from>
    <xdr:to>
      <xdr:col>15</xdr:col>
      <xdr:colOff>50800</xdr:colOff>
      <xdr:row>98</xdr:row>
      <xdr:rowOff>37734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73300"/>
          <a:ext cx="8890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35767</xdr:rowOff>
    </xdr:from>
    <xdr:to>
      <xdr:col>15</xdr:col>
      <xdr:colOff>101600</xdr:colOff>
      <xdr:row>97</xdr:row>
      <xdr:rowOff>137367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153894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36416</xdr:rowOff>
    </xdr:from>
    <xdr:to>
      <xdr:col>10</xdr:col>
      <xdr:colOff>114300</xdr:colOff>
      <xdr:row>98</xdr:row>
      <xdr:rowOff>37734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38516"/>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63722</xdr:rowOff>
    </xdr:from>
    <xdr:to>
      <xdr:col>10</xdr:col>
      <xdr:colOff>165100</xdr:colOff>
      <xdr:row>97</xdr:row>
      <xdr:rowOff>165322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6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117159</xdr:rowOff>
    </xdr:from>
    <xdr:to>
      <xdr:col>24</xdr:col>
      <xdr:colOff>114300</xdr:colOff>
      <xdr:row>96</xdr:row>
      <xdr:rowOff>47309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95586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75620</xdr:rowOff>
    </xdr:from>
    <xdr:to>
      <xdr:col>20</xdr:col>
      <xdr:colOff>38100</xdr:colOff>
      <xdr:row>98</xdr:row>
      <xdr:rowOff>5770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168347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9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91850</xdr:rowOff>
    </xdr:from>
    <xdr:to>
      <xdr:col>15</xdr:col>
      <xdr:colOff>101600</xdr:colOff>
      <xdr:row>98</xdr:row>
      <xdr:rowOff>22000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158384</xdr:rowOff>
    </xdr:from>
    <xdr:to>
      <xdr:col>10</xdr:col>
      <xdr:colOff>165100</xdr:colOff>
      <xdr:row>98</xdr:row>
      <xdr:rowOff>88534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79661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157066</xdr:rowOff>
    </xdr:from>
    <xdr:to>
      <xdr:col>6</xdr:col>
      <xdr:colOff>38100</xdr:colOff>
      <xdr:row>98</xdr:row>
      <xdr:rowOff>87216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78343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41489</xdr:rowOff>
    </xdr:from>
    <xdr:to>
      <xdr:col>55</xdr:col>
      <xdr:colOff>0</xdr:colOff>
      <xdr:row>37</xdr:row>
      <xdr:rowOff>126844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56439"/>
          <a:ext cx="838200" cy="11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41489</xdr:rowOff>
    </xdr:from>
    <xdr:to>
      <xdr:col>50</xdr:col>
      <xdr:colOff>114300</xdr:colOff>
      <xdr:row>37</xdr:row>
      <xdr:rowOff>146329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56439"/>
          <a:ext cx="889000" cy="1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8939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143956</xdr:rowOff>
    </xdr:from>
    <xdr:to>
      <xdr:col>45</xdr:col>
      <xdr:colOff>177800</xdr:colOff>
      <xdr:row>37</xdr:row>
      <xdr:rowOff>146329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87606"/>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154743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134551</xdr:rowOff>
    </xdr:from>
    <xdr:to>
      <xdr:col>41</xdr:col>
      <xdr:colOff>50800</xdr:colOff>
      <xdr:row>37</xdr:row>
      <xdr:rowOff>143956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78201"/>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159522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76044</xdr:rowOff>
    </xdr:from>
    <xdr:to>
      <xdr:col>55</xdr:col>
      <xdr:colOff>50800</xdr:colOff>
      <xdr:row>38</xdr:row>
      <xdr:rowOff>6193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196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162421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3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162139</xdr:rowOff>
    </xdr:from>
    <xdr:to>
      <xdr:col>50</xdr:col>
      <xdr:colOff>165100</xdr:colOff>
      <xdr:row>31</xdr:row>
      <xdr:rowOff>92289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83416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39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95529</xdr:rowOff>
    </xdr:from>
    <xdr:to>
      <xdr:col>46</xdr:col>
      <xdr:colOff>38100</xdr:colOff>
      <xdr:row>38</xdr:row>
      <xdr:rowOff>25679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16806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3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93156</xdr:rowOff>
    </xdr:from>
    <xdr:to>
      <xdr:col>41</xdr:col>
      <xdr:colOff>101600</xdr:colOff>
      <xdr:row>38</xdr:row>
      <xdr:rowOff>23306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14433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83751</xdr:rowOff>
    </xdr:from>
    <xdr:to>
      <xdr:col>36</xdr:col>
      <xdr:colOff>165100</xdr:colOff>
      <xdr:row>38</xdr:row>
      <xdr:rowOff>13901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2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107220</xdr:rowOff>
    </xdr:from>
    <xdr:to>
      <xdr:col>55</xdr:col>
      <xdr:colOff>0</xdr:colOff>
      <xdr:row>58</xdr:row>
      <xdr:rowOff>138633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51320"/>
          <a:ext cx="838200" cy="3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105543</xdr:rowOff>
    </xdr:from>
    <xdr:to>
      <xdr:col>50</xdr:col>
      <xdr:colOff>114300</xdr:colOff>
      <xdr:row>58</xdr:row>
      <xdr:rowOff>107220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4964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64878</xdr:rowOff>
    </xdr:from>
    <xdr:to>
      <xdr:col>50</xdr:col>
      <xdr:colOff>165100</xdr:colOff>
      <xdr:row>56</xdr:row>
      <xdr:rowOff>166478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11555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78987</xdr:rowOff>
    </xdr:from>
    <xdr:to>
      <xdr:col>45</xdr:col>
      <xdr:colOff>177800</xdr:colOff>
      <xdr:row>58</xdr:row>
      <xdr:rowOff>105543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51637"/>
          <a:ext cx="889000" cy="1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12033</xdr:rowOff>
    </xdr:from>
    <xdr:to>
      <xdr:col>46</xdr:col>
      <xdr:colOff>38100</xdr:colOff>
      <xdr:row>56</xdr:row>
      <xdr:rowOff>113633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130160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78987</xdr:rowOff>
    </xdr:from>
    <xdr:to>
      <xdr:col>41</xdr:col>
      <xdr:colOff>50800</xdr:colOff>
      <xdr:row>57</xdr:row>
      <xdr:rowOff>90056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51637"/>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31331</xdr:rowOff>
    </xdr:from>
    <xdr:to>
      <xdr:col>41</xdr:col>
      <xdr:colOff>101600</xdr:colOff>
      <xdr:row>56</xdr:row>
      <xdr:rowOff>132931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149458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87833</xdr:rowOff>
    </xdr:from>
    <xdr:to>
      <xdr:col>55</xdr:col>
      <xdr:colOff>50800</xdr:colOff>
      <xdr:row>59</xdr:row>
      <xdr:rowOff>17983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2760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56420</xdr:rowOff>
    </xdr:from>
    <xdr:to>
      <xdr:col>50</xdr:col>
      <xdr:colOff>165100</xdr:colOff>
      <xdr:row>58</xdr:row>
      <xdr:rowOff>158020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149147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54743</xdr:rowOff>
    </xdr:from>
    <xdr:to>
      <xdr:col>46</xdr:col>
      <xdr:colOff>38100</xdr:colOff>
      <xdr:row>58</xdr:row>
      <xdr:rowOff>156343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147470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9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28187</xdr:rowOff>
    </xdr:from>
    <xdr:to>
      <xdr:col>41</xdr:col>
      <xdr:colOff>101600</xdr:colOff>
      <xdr:row>57</xdr:row>
      <xdr:rowOff>129787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39256</xdr:rowOff>
    </xdr:from>
    <xdr:to>
      <xdr:col>36</xdr:col>
      <xdr:colOff>165100</xdr:colOff>
      <xdr:row>57</xdr:row>
      <xdr:rowOff>140856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131983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0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57241</xdr:rowOff>
    </xdr:from>
    <xdr:to>
      <xdr:col>55</xdr:col>
      <xdr:colOff>0</xdr:colOff>
      <xdr:row>79</xdr:row>
      <xdr:rowOff>77946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601791"/>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71544</xdr:rowOff>
    </xdr:from>
    <xdr:to>
      <xdr:col>50</xdr:col>
      <xdr:colOff>114300</xdr:colOff>
      <xdr:row>79</xdr:row>
      <xdr:rowOff>77946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616094"/>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45695</xdr:rowOff>
    </xdr:from>
    <xdr:to>
      <xdr:col>50</xdr:col>
      <xdr:colOff>165100</xdr:colOff>
      <xdr:row>77</xdr:row>
      <xdr:rowOff>147295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163822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71544</xdr:rowOff>
    </xdr:from>
    <xdr:to>
      <xdr:col>45</xdr:col>
      <xdr:colOff>177800</xdr:colOff>
      <xdr:row>79</xdr:row>
      <xdr:rowOff>87384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616094"/>
          <a:ext cx="889000" cy="1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148727</xdr:rowOff>
    </xdr:from>
    <xdr:to>
      <xdr:col>46</xdr:col>
      <xdr:colOff>38100</xdr:colOff>
      <xdr:row>77</xdr:row>
      <xdr:rowOff>78877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95405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50088</xdr:rowOff>
    </xdr:from>
    <xdr:to>
      <xdr:col>41</xdr:col>
      <xdr:colOff>50800</xdr:colOff>
      <xdr:row>79</xdr:row>
      <xdr:rowOff>87384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94638"/>
          <a:ext cx="889000" cy="3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30510</xdr:rowOff>
    </xdr:from>
    <xdr:to>
      <xdr:col>41</xdr:col>
      <xdr:colOff>101600</xdr:colOff>
      <xdr:row>77</xdr:row>
      <xdr:rowOff>132110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148637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6441</xdr:rowOff>
    </xdr:from>
    <xdr:to>
      <xdr:col>55</xdr:col>
      <xdr:colOff>50800</xdr:colOff>
      <xdr:row>79</xdr:row>
      <xdr:rowOff>108041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92818</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27146</xdr:rowOff>
    </xdr:from>
    <xdr:to>
      <xdr:col>50</xdr:col>
      <xdr:colOff>165100</xdr:colOff>
      <xdr:row>79</xdr:row>
      <xdr:rowOff>128746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119873</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50017" y="1366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20744</xdr:rowOff>
    </xdr:from>
    <xdr:to>
      <xdr:col>46</xdr:col>
      <xdr:colOff>38100</xdr:colOff>
      <xdr:row>79</xdr:row>
      <xdr:rowOff>122344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113471</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61017" y="13658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36584</xdr:rowOff>
    </xdr:from>
    <xdr:to>
      <xdr:col>41</xdr:col>
      <xdr:colOff>101600</xdr:colOff>
      <xdr:row>79</xdr:row>
      <xdr:rowOff>138184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129311</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72017" y="1367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170738</xdr:rowOff>
    </xdr:from>
    <xdr:to>
      <xdr:col>36</xdr:col>
      <xdr:colOff>165100</xdr:colOff>
      <xdr:row>79</xdr:row>
      <xdr:rowOff>100888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92015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6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xdr:rowOff>
    </xdr:from>
    <xdr:to>
      <xdr:col>55</xdr:col>
      <xdr:colOff>0</xdr:colOff>
      <xdr:row>97</xdr:row>
      <xdr:rowOff>4750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30695"/>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157302</xdr:rowOff>
    </xdr:from>
    <xdr:to>
      <xdr:col>50</xdr:col>
      <xdr:colOff>114300</xdr:colOff>
      <xdr:row>97</xdr:row>
      <xdr:rowOff>4750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16502"/>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61258</xdr:rowOff>
    </xdr:from>
    <xdr:to>
      <xdr:col>50</xdr:col>
      <xdr:colOff>165100</xdr:colOff>
      <xdr:row>96</xdr:row>
      <xdr:rowOff>162858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7935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9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111868</xdr:rowOff>
    </xdr:from>
    <xdr:to>
      <xdr:col>45</xdr:col>
      <xdr:colOff>177800</xdr:colOff>
      <xdr:row>96</xdr:row>
      <xdr:rowOff>157302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399618"/>
          <a:ext cx="889000" cy="2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38760</xdr:rowOff>
    </xdr:from>
    <xdr:to>
      <xdr:col>46</xdr:col>
      <xdr:colOff>38100</xdr:colOff>
      <xdr:row>96</xdr:row>
      <xdr:rowOff>140360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7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111868</xdr:rowOff>
    </xdr:from>
    <xdr:to>
      <xdr:col>41</xdr:col>
      <xdr:colOff>50800</xdr:colOff>
      <xdr:row>95</xdr:row>
      <xdr:rowOff>126955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39961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33159</xdr:rowOff>
    </xdr:from>
    <xdr:to>
      <xdr:col>41</xdr:col>
      <xdr:colOff>101600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120695</xdr:rowOff>
    </xdr:from>
    <xdr:to>
      <xdr:col>55</xdr:col>
      <xdr:colOff>50800</xdr:colOff>
      <xdr:row>97</xdr:row>
      <xdr:rowOff>50845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99122</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5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125400</xdr:rowOff>
    </xdr:from>
    <xdr:to>
      <xdr:col>50</xdr:col>
      <xdr:colOff>165100</xdr:colOff>
      <xdr:row>97</xdr:row>
      <xdr:rowOff>55550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46677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6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106502</xdr:rowOff>
    </xdr:from>
    <xdr:to>
      <xdr:col>46</xdr:col>
      <xdr:colOff>38100</xdr:colOff>
      <xdr:row>97</xdr:row>
      <xdr:rowOff>36652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27779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61068</xdr:rowOff>
    </xdr:from>
    <xdr:to>
      <xdr:col>41</xdr:col>
      <xdr:colOff>101600</xdr:colOff>
      <xdr:row>95</xdr:row>
      <xdr:rowOff>162668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7745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76155</xdr:rowOff>
    </xdr:from>
    <xdr:to>
      <xdr:col>36</xdr:col>
      <xdr:colOff>165100</xdr:colOff>
      <xdr:row>96</xdr:row>
      <xdr:rowOff>6305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22832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81544</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96644"/>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81544</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96644"/>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57765</xdr:rowOff>
    </xdr:from>
    <xdr:to>
      <xdr:col>81</xdr:col>
      <xdr:colOff>101600</xdr:colOff>
      <xdr:row>38</xdr:row>
      <xdr:rowOff>159365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150492</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66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59639</xdr:rowOff>
    </xdr:from>
    <xdr:to>
      <xdr:col>76</xdr:col>
      <xdr:colOff>165100</xdr:colOff>
      <xdr:row>38</xdr:row>
      <xdr:rowOff>161239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6316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4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57033</xdr:rowOff>
    </xdr:from>
    <xdr:to>
      <xdr:col>72</xdr:col>
      <xdr:colOff>38100</xdr:colOff>
      <xdr:row>38</xdr:row>
      <xdr:rowOff>158633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3710</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34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23507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36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30744</xdr:rowOff>
    </xdr:from>
    <xdr:to>
      <xdr:col>81</xdr:col>
      <xdr:colOff>101600</xdr:colOff>
      <xdr:row>38</xdr:row>
      <xdr:rowOff>132344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148871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32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43859</xdr:rowOff>
    </xdr:from>
    <xdr:to>
      <xdr:col>85</xdr:col>
      <xdr:colOff>127000</xdr:colOff>
      <xdr:row>77</xdr:row>
      <xdr:rowOff>62548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245509"/>
          <a:ext cx="8382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62548</xdr:rowOff>
    </xdr:from>
    <xdr:to>
      <xdr:col>81</xdr:col>
      <xdr:colOff>50800</xdr:colOff>
      <xdr:row>77</xdr:row>
      <xdr:rowOff>91980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264198"/>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51552</xdr:rowOff>
    </xdr:from>
    <xdr:to>
      <xdr:col>81</xdr:col>
      <xdr:colOff>101600</xdr:colOff>
      <xdr:row>76</xdr:row>
      <xdr:rowOff>153152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8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169680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91980</xdr:rowOff>
    </xdr:from>
    <xdr:to>
      <xdr:col>76</xdr:col>
      <xdr:colOff>114300</xdr:colOff>
      <xdr:row>77</xdr:row>
      <xdr:rowOff>95408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29363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77499</xdr:rowOff>
    </xdr:from>
    <xdr:to>
      <xdr:col>76</xdr:col>
      <xdr:colOff>165100</xdr:colOff>
      <xdr:row>77</xdr:row>
      <xdr:rowOff>7649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10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24175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95408</xdr:rowOff>
    </xdr:from>
    <xdr:to>
      <xdr:col>71</xdr:col>
      <xdr:colOff>177800</xdr:colOff>
      <xdr:row>77</xdr:row>
      <xdr:rowOff>103809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297058"/>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41466</xdr:rowOff>
    </xdr:from>
    <xdr:to>
      <xdr:col>72</xdr:col>
      <xdr:colOff>38100</xdr:colOff>
      <xdr:row>76</xdr:row>
      <xdr:rowOff>143066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159593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109900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164509</xdr:rowOff>
    </xdr:from>
    <xdr:to>
      <xdr:col>85</xdr:col>
      <xdr:colOff>177800</xdr:colOff>
      <xdr:row>77</xdr:row>
      <xdr:rowOff>94659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142936</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11748</xdr:rowOff>
    </xdr:from>
    <xdr:to>
      <xdr:col>81</xdr:col>
      <xdr:colOff>101600</xdr:colOff>
      <xdr:row>77</xdr:row>
      <xdr:rowOff>113348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21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104475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41180</xdr:rowOff>
    </xdr:from>
    <xdr:to>
      <xdr:col>76</xdr:col>
      <xdr:colOff>165100</xdr:colOff>
      <xdr:row>77</xdr:row>
      <xdr:rowOff>142780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2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133907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44608</xdr:rowOff>
    </xdr:from>
    <xdr:to>
      <xdr:col>72</xdr:col>
      <xdr:colOff>38100</xdr:colOff>
      <xdr:row>77</xdr:row>
      <xdr:rowOff>146208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2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137335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3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53009</xdr:rowOff>
    </xdr:from>
    <xdr:to>
      <xdr:col>67</xdr:col>
      <xdr:colOff>101600</xdr:colOff>
      <xdr:row>77</xdr:row>
      <xdr:rowOff>154609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145736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3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17895</xdr:rowOff>
    </xdr:from>
    <xdr:to>
      <xdr:col>85</xdr:col>
      <xdr:colOff>127000</xdr:colOff>
      <xdr:row>97</xdr:row>
      <xdr:rowOff>168884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134195"/>
          <a:ext cx="838200" cy="66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74588</xdr:rowOff>
    </xdr:from>
    <xdr:to>
      <xdr:col>81</xdr:col>
      <xdr:colOff>50800</xdr:colOff>
      <xdr:row>97</xdr:row>
      <xdr:rowOff>168884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705238"/>
          <a:ext cx="889000" cy="9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75070</xdr:rowOff>
    </xdr:from>
    <xdr:to>
      <xdr:col>81</xdr:col>
      <xdr:colOff>101600</xdr:colOff>
      <xdr:row>98</xdr:row>
      <xdr:rowOff>5220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21747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4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74588</xdr:rowOff>
    </xdr:from>
    <xdr:to>
      <xdr:col>76</xdr:col>
      <xdr:colOff>114300</xdr:colOff>
      <xdr:row>97</xdr:row>
      <xdr:rowOff>141909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705238"/>
          <a:ext cx="889000" cy="6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65545</xdr:rowOff>
    </xdr:from>
    <xdr:to>
      <xdr:col>76</xdr:col>
      <xdr:colOff>165100</xdr:colOff>
      <xdr:row>97</xdr:row>
      <xdr:rowOff>167145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6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158272</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7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141909</xdr:rowOff>
    </xdr:from>
    <xdr:to>
      <xdr:col>71</xdr:col>
      <xdr:colOff>177800</xdr:colOff>
      <xdr:row>98</xdr:row>
      <xdr:rowOff>75921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772559"/>
          <a:ext cx="889000" cy="10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50800</xdr:rowOff>
    </xdr:from>
    <xdr:to>
      <xdr:col>72</xdr:col>
      <xdr:colOff>38100</xdr:colOff>
      <xdr:row>97</xdr:row>
      <xdr:rowOff>152400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168927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138545</xdr:rowOff>
    </xdr:from>
    <xdr:to>
      <xdr:col>85</xdr:col>
      <xdr:colOff>177800</xdr:colOff>
      <xdr:row>94</xdr:row>
      <xdr:rowOff>68695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0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161422</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9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118084</xdr:rowOff>
    </xdr:from>
    <xdr:to>
      <xdr:col>81</xdr:col>
      <xdr:colOff>101600</xdr:colOff>
      <xdr:row>98</xdr:row>
      <xdr:rowOff>48234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39361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68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23788</xdr:rowOff>
    </xdr:from>
    <xdr:to>
      <xdr:col>76</xdr:col>
      <xdr:colOff>165100</xdr:colOff>
      <xdr:row>97</xdr:row>
      <xdr:rowOff>125388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141915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64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91109</xdr:rowOff>
    </xdr:from>
    <xdr:to>
      <xdr:col>72</xdr:col>
      <xdr:colOff>38100</xdr:colOff>
      <xdr:row>98</xdr:row>
      <xdr:rowOff>21259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12386</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8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25121</xdr:rowOff>
    </xdr:from>
    <xdr:to>
      <xdr:col>67</xdr:col>
      <xdr:colOff>101600</xdr:colOff>
      <xdr:row>98</xdr:row>
      <xdr:rowOff>126721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8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117848</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91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14623</xdr:rowOff>
    </xdr:from>
    <xdr:to>
      <xdr:col>116</xdr:col>
      <xdr:colOff>63500</xdr:colOff>
      <xdr:row>39</xdr:row>
      <xdr:rowOff>98389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01173"/>
          <a:ext cx="838200" cy="8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161417</xdr:rowOff>
    </xdr:from>
    <xdr:to>
      <xdr:col>111</xdr:col>
      <xdr:colOff>177800</xdr:colOff>
      <xdr:row>39</xdr:row>
      <xdr:rowOff>14623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76517"/>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xdr:rowOff>
    </xdr:from>
    <xdr:to>
      <xdr:col>112</xdr:col>
      <xdr:colOff>38100</xdr:colOff>
      <xdr:row>38</xdr:row>
      <xdr:rowOff>107061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123588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161417</xdr:rowOff>
    </xdr:from>
    <xdr:to>
      <xdr:col>107</xdr:col>
      <xdr:colOff>50800</xdr:colOff>
      <xdr:row>39</xdr:row>
      <xdr:rowOff>68507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676517"/>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152418</xdr:rowOff>
    </xdr:from>
    <xdr:to>
      <xdr:col>107</xdr:col>
      <xdr:colOff>101600</xdr:colOff>
      <xdr:row>38</xdr:row>
      <xdr:rowOff>82569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99095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56914</xdr:rowOff>
    </xdr:from>
    <xdr:to>
      <xdr:col>102</xdr:col>
      <xdr:colOff>114300</xdr:colOff>
      <xdr:row>39</xdr:row>
      <xdr:rowOff>68507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4346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156898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146448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47589</xdr:rowOff>
    </xdr:from>
    <xdr:to>
      <xdr:col>116</xdr:col>
      <xdr:colOff>114300</xdr:colOff>
      <xdr:row>39</xdr:row>
      <xdr:rowOff>149189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133966</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135273</xdr:rowOff>
    </xdr:from>
    <xdr:to>
      <xdr:col>112</xdr:col>
      <xdr:colOff>38100</xdr:colOff>
      <xdr:row>39</xdr:row>
      <xdr:rowOff>65423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56550</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110617</xdr:rowOff>
    </xdr:from>
    <xdr:to>
      <xdr:col>107</xdr:col>
      <xdr:colOff>101600</xdr:colOff>
      <xdr:row>39</xdr:row>
      <xdr:rowOff>40767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31894</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245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17707</xdr:rowOff>
    </xdr:from>
    <xdr:to>
      <xdr:col>102</xdr:col>
      <xdr:colOff>165100</xdr:colOff>
      <xdr:row>39</xdr:row>
      <xdr:rowOff>119307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110434</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56017" y="679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6114</xdr:rowOff>
    </xdr:from>
    <xdr:to>
      <xdr:col>98</xdr:col>
      <xdr:colOff>38100</xdr:colOff>
      <xdr:row>39</xdr:row>
      <xdr:rowOff>107714</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98841</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67017" y="678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144844</xdr:rowOff>
    </xdr:from>
    <xdr:to>
      <xdr:col>116</xdr:col>
      <xdr:colOff>63500</xdr:colOff>
      <xdr:row>58</xdr:row>
      <xdr:rowOff>156845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088944"/>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144844</xdr:rowOff>
    </xdr:from>
    <xdr:to>
      <xdr:col>111</xdr:col>
      <xdr:colOff>177800</xdr:colOff>
      <xdr:row>58</xdr:row>
      <xdr:rowOff>157150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20434300" y="1008894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41142</xdr:rowOff>
    </xdr:from>
    <xdr:to>
      <xdr:col>112</xdr:col>
      <xdr:colOff>38100</xdr:colOff>
      <xdr:row>58</xdr:row>
      <xdr:rowOff>142742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9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159269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6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157150</xdr:rowOff>
    </xdr:from>
    <xdr:to>
      <xdr:col>107</xdr:col>
      <xdr:colOff>50800</xdr:colOff>
      <xdr:row>58</xdr:row>
      <xdr:rowOff>157207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1010125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75698</xdr:rowOff>
    </xdr:from>
    <xdr:to>
      <xdr:col>107</xdr:col>
      <xdr:colOff>101600</xdr:colOff>
      <xdr:row>59</xdr:row>
      <xdr:rowOff>5848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22375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157207</xdr:rowOff>
    </xdr:from>
    <xdr:to>
      <xdr:col>102</xdr:col>
      <xdr:colOff>114300</xdr:colOff>
      <xdr:row>58</xdr:row>
      <xdr:rowOff>157435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1013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58344</xdr:rowOff>
    </xdr:from>
    <xdr:to>
      <xdr:col>102</xdr:col>
      <xdr:colOff>165100</xdr:colOff>
      <xdr:row>58</xdr:row>
      <xdr:rowOff>159944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5021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41389</xdr:rowOff>
    </xdr:from>
    <xdr:to>
      <xdr:col>98</xdr:col>
      <xdr:colOff>38100</xdr:colOff>
      <xdr:row>58</xdr:row>
      <xdr:rowOff>142989</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98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159516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106045</xdr:rowOff>
    </xdr:from>
    <xdr:to>
      <xdr:col>116</xdr:col>
      <xdr:colOff>114300</xdr:colOff>
      <xdr:row>59</xdr:row>
      <xdr:rowOff>36195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20972</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94044</xdr:rowOff>
    </xdr:from>
    <xdr:to>
      <xdr:col>112</xdr:col>
      <xdr:colOff>38100</xdr:colOff>
      <xdr:row>59</xdr:row>
      <xdr:rowOff>24194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15321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106350</xdr:rowOff>
    </xdr:from>
    <xdr:to>
      <xdr:col>107</xdr:col>
      <xdr:colOff>101600</xdr:colOff>
      <xdr:row>59</xdr:row>
      <xdr:rowOff>36500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27627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106407</xdr:rowOff>
    </xdr:from>
    <xdr:to>
      <xdr:col>102</xdr:col>
      <xdr:colOff>165100</xdr:colOff>
      <xdr:row>59</xdr:row>
      <xdr:rowOff>36557</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27684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1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106635</xdr:rowOff>
    </xdr:from>
    <xdr:to>
      <xdr:col>98</xdr:col>
      <xdr:colOff>38100</xdr:colOff>
      <xdr:row>59</xdr:row>
      <xdr:rowOff>36785</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27912</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1014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44031</xdr:rowOff>
    </xdr:from>
    <xdr:to>
      <xdr:col>116</xdr:col>
      <xdr:colOff>63500</xdr:colOff>
      <xdr:row>76</xdr:row>
      <xdr:rowOff>59386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3074231"/>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59386</xdr:rowOff>
    </xdr:from>
    <xdr:to>
      <xdr:col>111</xdr:col>
      <xdr:colOff>177800</xdr:colOff>
      <xdr:row>76</xdr:row>
      <xdr:rowOff>110325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3089586"/>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90881</xdr:rowOff>
    </xdr:from>
    <xdr:to>
      <xdr:col>112</xdr:col>
      <xdr:colOff>38100</xdr:colOff>
      <xdr:row>77</xdr:row>
      <xdr:rowOff>21031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12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110325</xdr:rowOff>
    </xdr:from>
    <xdr:to>
      <xdr:col>107</xdr:col>
      <xdr:colOff>50800</xdr:colOff>
      <xdr:row>76</xdr:row>
      <xdr:rowOff>137452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314052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27293</xdr:rowOff>
    </xdr:from>
    <xdr:to>
      <xdr:col>107</xdr:col>
      <xdr:colOff>101600</xdr:colOff>
      <xdr:row>76</xdr:row>
      <xdr:rowOff>128893</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137452</xdr:rowOff>
    </xdr:from>
    <xdr:to>
      <xdr:col>102</xdr:col>
      <xdr:colOff>114300</xdr:colOff>
      <xdr:row>76</xdr:row>
      <xdr:rowOff>167666</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3167652"/>
          <a:ext cx="8890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46495</xdr:rowOff>
    </xdr:from>
    <xdr:to>
      <xdr:col>102</xdr:col>
      <xdr:colOff>165100</xdr:colOff>
      <xdr:row>76</xdr:row>
      <xdr:rowOff>148095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164622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145457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164681</xdr:rowOff>
    </xdr:from>
    <xdr:to>
      <xdr:col>116</xdr:col>
      <xdr:colOff>114300</xdr:colOff>
      <xdr:row>76</xdr:row>
      <xdr:rowOff>94831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0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143108</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3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8586</xdr:rowOff>
    </xdr:from>
    <xdr:to>
      <xdr:col>112</xdr:col>
      <xdr:colOff>38100</xdr:colOff>
      <xdr:row>76</xdr:row>
      <xdr:rowOff>110186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126713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8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59525</xdr:rowOff>
    </xdr:from>
    <xdr:to>
      <xdr:col>107</xdr:col>
      <xdr:colOff>101600</xdr:colOff>
      <xdr:row>76</xdr:row>
      <xdr:rowOff>161125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3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152252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31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86652</xdr:rowOff>
    </xdr:from>
    <xdr:to>
      <xdr:col>102</xdr:col>
      <xdr:colOff>165100</xdr:colOff>
      <xdr:row>77</xdr:row>
      <xdr:rowOff>16802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1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7929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32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116866</xdr:rowOff>
    </xdr:from>
    <xdr:to>
      <xdr:col>98</xdr:col>
      <xdr:colOff>38100</xdr:colOff>
      <xdr:row>77</xdr:row>
      <xdr:rowOff>47016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38143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2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歳出決算額は、人口がピークを過ぎ、緩やかな減少に転じている中、住民一人当たり</a:t>
          </a:r>
          <a:r>
            <a:rPr kumimoji="1" lang="en-US" altLang="ja-JP" sz="1050">
              <a:latin typeface="ＭＳ Ｐゴシック" panose="020B0600070205080204" pitchFamily="50" charset="-128"/>
              <a:ea typeface="ＭＳ Ｐゴシック" panose="020B0600070205080204" pitchFamily="50" charset="-128"/>
            </a:rPr>
            <a:t>370,013</a:t>
          </a:r>
          <a:r>
            <a:rPr kumimoji="1" lang="ja-JP" altLang="en-US" sz="1050">
              <a:latin typeface="ＭＳ Ｐゴシック" panose="020B0600070205080204" pitchFamily="50" charset="-128"/>
              <a:ea typeface="ＭＳ Ｐゴシック" panose="020B0600070205080204" pitchFamily="50" charset="-128"/>
            </a:rPr>
            <a:t>円と特別定額給付金をはじめとした新型コロナウイルス感染症対策関連経費により大幅に増加した前年度の</a:t>
          </a:r>
          <a:r>
            <a:rPr kumimoji="1" lang="en-US" altLang="ja-JP" sz="1050">
              <a:latin typeface="ＭＳ Ｐゴシック" panose="020B0600070205080204" pitchFamily="50" charset="-128"/>
              <a:ea typeface="ＭＳ Ｐゴシック" panose="020B0600070205080204" pitchFamily="50" charset="-128"/>
            </a:rPr>
            <a:t>412,042</a:t>
          </a:r>
          <a:r>
            <a:rPr kumimoji="1" lang="ja-JP" altLang="en-US" sz="1050">
              <a:latin typeface="ＭＳ Ｐゴシック" panose="020B0600070205080204" pitchFamily="50" charset="-128"/>
              <a:ea typeface="ＭＳ Ｐゴシック" panose="020B0600070205080204" pitchFamily="50" charset="-128"/>
            </a:rPr>
            <a:t>円から</a:t>
          </a:r>
          <a:r>
            <a:rPr kumimoji="1" lang="en-US" altLang="ja-JP" sz="1050">
              <a:latin typeface="ＭＳ Ｐゴシック" panose="020B0600070205080204" pitchFamily="50" charset="-128"/>
              <a:ea typeface="ＭＳ Ｐゴシック" panose="020B0600070205080204" pitchFamily="50" charset="-128"/>
            </a:rPr>
            <a:t>42,029</a:t>
          </a:r>
          <a:r>
            <a:rPr kumimoji="1" lang="ja-JP" altLang="en-US" sz="1050">
              <a:latin typeface="ＭＳ Ｐゴシック" panose="020B0600070205080204" pitchFamily="50" charset="-128"/>
              <a:ea typeface="ＭＳ Ｐゴシック" panose="020B0600070205080204" pitchFamily="50" charset="-128"/>
            </a:rPr>
            <a:t>円下回った。　中核市移行初年度の令和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年度は、類似団体と比較して、大部の性質別一人当たりコストで下回った。</a:t>
          </a:r>
        </a:p>
        <a:p>
          <a:r>
            <a:rPr kumimoji="1" lang="ja-JP" altLang="en-US" sz="1050">
              <a:latin typeface="ＭＳ Ｐゴシック" panose="020B0600070205080204" pitchFamily="50" charset="-128"/>
              <a:ea typeface="ＭＳ Ｐゴシック" panose="020B0600070205080204" pitchFamily="50" charset="-128"/>
            </a:rPr>
            <a:t>　補助費等は、令和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年度にひとり一律</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万円を支給した特別定額給付金や事業者向け支援の感染症対策協力金など国・県と歩調を合わせた緊急的な大規模事業を展開したこともあり、令和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年度は一人当たり</a:t>
          </a:r>
          <a:r>
            <a:rPr kumimoji="1" lang="en-US" altLang="ja-JP" sz="1050">
              <a:latin typeface="ＭＳ Ｐゴシック" panose="020B0600070205080204" pitchFamily="50" charset="-128"/>
              <a:ea typeface="ＭＳ Ｐゴシック" panose="020B0600070205080204" pitchFamily="50" charset="-128"/>
            </a:rPr>
            <a:t>102,341</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131,272→28,931</a:t>
          </a:r>
          <a:r>
            <a:rPr kumimoji="1" lang="ja-JP" altLang="en-US" sz="1050">
              <a:latin typeface="ＭＳ Ｐゴシック" panose="020B0600070205080204" pitchFamily="50" charset="-128"/>
              <a:ea typeface="ＭＳ Ｐゴシック" panose="020B0600070205080204" pitchFamily="50" charset="-128"/>
            </a:rPr>
            <a:t>）減少した。</a:t>
          </a:r>
        </a:p>
        <a:p>
          <a:r>
            <a:rPr kumimoji="1" lang="ja-JP" altLang="en-US" sz="1050">
              <a:latin typeface="ＭＳ Ｐゴシック" panose="020B0600070205080204" pitchFamily="50" charset="-128"/>
              <a:ea typeface="ＭＳ Ｐゴシック" panose="020B0600070205080204" pitchFamily="50" charset="-128"/>
            </a:rPr>
            <a:t>　積立金は、財政調整基金は</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億円、公共施設整備等基金に至っては競輪場跡地の売却収入を活用したこともあり</a:t>
          </a:r>
          <a:r>
            <a:rPr kumimoji="1" lang="en-US" altLang="ja-JP" sz="1050">
              <a:latin typeface="ＭＳ Ｐゴシック" panose="020B0600070205080204" pitchFamily="50" charset="-128"/>
              <a:ea typeface="ＭＳ Ｐゴシック" panose="020B0600070205080204" pitchFamily="50" charset="-128"/>
            </a:rPr>
            <a:t>36</a:t>
          </a:r>
          <a:r>
            <a:rPr kumimoji="1" lang="ja-JP" altLang="en-US" sz="1050">
              <a:latin typeface="ＭＳ Ｐゴシック" panose="020B0600070205080204" pitchFamily="50" charset="-128"/>
              <a:ea typeface="ＭＳ Ｐゴシック" panose="020B0600070205080204" pitchFamily="50" charset="-128"/>
            </a:rPr>
            <a:t>億円をそれぞれ積み立てたため、一人当たり</a:t>
          </a:r>
          <a:r>
            <a:rPr kumimoji="1" lang="en-US" altLang="ja-JP" sz="1050">
              <a:latin typeface="ＭＳ Ｐゴシック" panose="020B0600070205080204" pitchFamily="50" charset="-128"/>
              <a:ea typeface="ＭＳ Ｐゴシック" panose="020B0600070205080204" pitchFamily="50" charset="-128"/>
            </a:rPr>
            <a:t>17,463</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5,734→23,197</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物件費は、新型コロナウイルスワクチン住民接種委託料・包括業務委託料、感染症検査委託料、端末等の購入など小中学校の</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スクール構想整備事業などコロナ対策関連経費が大きく増加、一人当たり</a:t>
          </a:r>
          <a:r>
            <a:rPr kumimoji="1" lang="en-US" altLang="ja-JP" sz="1050">
              <a:latin typeface="ＭＳ Ｐゴシック" panose="020B0600070205080204" pitchFamily="50" charset="-128"/>
              <a:ea typeface="ＭＳ Ｐゴシック" panose="020B0600070205080204" pitchFamily="50" charset="-128"/>
            </a:rPr>
            <a:t>16,728</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41,581→58,309</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増加を辿る扶助費は、子育て世帯への臨時特別給付金、住民税非課税世帯等臨時特別給付金などコロナ対策関連経費に加え、認定こども園の開設による施設型給付費や生活保護医療扶助費の増など経常経費の増加により、一人当たり</a:t>
          </a:r>
          <a:r>
            <a:rPr kumimoji="1" lang="en-US" altLang="ja-JP" sz="1050">
              <a:latin typeface="ＭＳ Ｐゴシック" panose="020B0600070205080204" pitchFamily="50" charset="-128"/>
              <a:ea typeface="ＭＳ Ｐゴシック" panose="020B0600070205080204" pitchFamily="50" charset="-128"/>
            </a:rPr>
            <a:t>27,684</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88,970→116,654</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公債費は、臨時財政対策債をはじめとした市債残高の増加に伴う元金償還金の増加により、一人当たり</a:t>
          </a:r>
          <a:r>
            <a:rPr kumimoji="1" lang="en-US" altLang="ja-JP" sz="1050">
              <a:latin typeface="ＭＳ Ｐゴシック" panose="020B0600070205080204" pitchFamily="50" charset="-128"/>
              <a:ea typeface="ＭＳ Ｐゴシック" panose="020B0600070205080204" pitchFamily="50" charset="-128"/>
            </a:rPr>
            <a:t>654</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24,700→25,354</a:t>
          </a:r>
          <a:r>
            <a:rPr kumimoji="1" lang="ja-JP" altLang="en-US" sz="1050">
              <a:latin typeface="ＭＳ Ｐゴシック" panose="020B0600070205080204" pitchFamily="50" charset="-128"/>
              <a:ea typeface="ＭＳ Ｐゴシック" panose="020B0600070205080204" pitchFamily="50" charset="-128"/>
            </a:rPr>
            <a:t>）増加した。貸付金は、令和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年度に県と足並みを揃えてコロナの影響を受ける医療法人に対する貸付を実施したこともあり、一人当たり</a:t>
          </a:r>
          <a:r>
            <a:rPr kumimoji="1" lang="en-US" altLang="ja-JP" sz="1050">
              <a:latin typeface="ＭＳ Ｐゴシック" panose="020B0600070205080204" pitchFamily="50" charset="-128"/>
              <a:ea typeface="ＭＳ Ｐゴシック" panose="020B0600070205080204" pitchFamily="50" charset="-128"/>
            </a:rPr>
            <a:t>630</a:t>
          </a:r>
          <a:r>
            <a:rPr kumimoji="1" lang="ja-JP" altLang="en-US" sz="1050">
              <a:latin typeface="ＭＳ Ｐゴシック" panose="020B0600070205080204" pitchFamily="50" charset="-128"/>
              <a:ea typeface="ＭＳ Ｐゴシック" panose="020B0600070205080204" pitchFamily="50" charset="-128"/>
            </a:rPr>
            <a:t>円（</a:t>
          </a:r>
          <a:r>
            <a:rPr kumimoji="1" lang="en-US" altLang="ja-JP" sz="1050">
              <a:latin typeface="ＭＳ Ｐゴシック" panose="020B0600070205080204" pitchFamily="50" charset="-128"/>
              <a:ea typeface="ＭＳ Ｐゴシック" panose="020B0600070205080204" pitchFamily="50" charset="-128"/>
            </a:rPr>
            <a:t>3,730→3,100</a:t>
          </a:r>
          <a:r>
            <a:rPr kumimoji="1" lang="ja-JP" altLang="en-US" sz="1050">
              <a:latin typeface="ＭＳ Ｐゴシック" panose="020B0600070205080204" pitchFamily="50" charset="-128"/>
              <a:ea typeface="ＭＳ Ｐゴシック" panose="020B0600070205080204" pitchFamily="50" charset="-128"/>
            </a:rPr>
            <a:t>）減少した。</a:t>
          </a:r>
        </a:p>
        <a:p>
          <a:r>
            <a:rPr kumimoji="1" lang="ja-JP" altLang="en-US" sz="1050">
              <a:latin typeface="ＭＳ Ｐゴシック" panose="020B0600070205080204" pitchFamily="50" charset="-128"/>
              <a:ea typeface="ＭＳ Ｐゴシック" panose="020B0600070205080204" pitchFamily="50" charset="-128"/>
            </a:rPr>
            <a:t>　今後は、増加を辿る扶助費に加えて、地方債残高増加の影響を受ける公債費、中核市移行等増加要因が生じる人件費といった義務的経費の増加が避けられない中、公共施設等総合管理計画の下、施設の統廃合及び維持管理を経済的、効率的に進めるなど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382,349
375,602
113.82
148,589,155
141,473,946
6,918,554
80,569,327
107,123,475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150368</xdr:rowOff>
    </xdr:from>
    <xdr:to>
      <xdr:col>24</xdr:col>
      <xdr:colOff>63500</xdr:colOff>
      <xdr:row>36</xdr:row>
      <xdr:rowOff>157226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25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157226</xdr:rowOff>
    </xdr:from>
    <xdr:to>
      <xdr:col>19</xdr:col>
      <xdr:colOff>177800</xdr:colOff>
      <xdr:row>36</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9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47752</xdr:rowOff>
    </xdr:from>
    <xdr:to>
      <xdr:col>20</xdr:col>
      <xdr:colOff>38100</xdr:colOff>
      <xdr:row>35</xdr:row>
      <xdr:rowOff>149352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165879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146558</xdr:rowOff>
    </xdr:from>
    <xdr:to>
      <xdr:col>15</xdr:col>
      <xdr:colOff>50800</xdr:colOff>
      <xdr:row>36</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1875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xdr:rowOff>
    </xdr:from>
    <xdr:to>
      <xdr:col>15</xdr:col>
      <xdr:colOff>101600</xdr:colOff>
      <xdr:row>35</xdr:row>
      <xdr:rowOff>114300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130827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132080</xdr:rowOff>
    </xdr:from>
    <xdr:to>
      <xdr:col>10</xdr:col>
      <xdr:colOff>114300</xdr:colOff>
      <xdr:row>36</xdr:row>
      <xdr:rowOff>146558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428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119380</xdr:rowOff>
    </xdr:from>
    <xdr:to>
      <xdr:col>10</xdr:col>
      <xdr:colOff>165100</xdr:colOff>
      <xdr:row>35</xdr:row>
      <xdr:rowOff>49530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66057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65295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99568</xdr:rowOff>
    </xdr:from>
    <xdr:to>
      <xdr:col>24</xdr:col>
      <xdr:colOff>114300</xdr:colOff>
      <xdr:row>37</xdr:row>
      <xdr:rowOff>29718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77995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106426</xdr:rowOff>
    </xdr:from>
    <xdr:to>
      <xdr:col>20</xdr:col>
      <xdr:colOff>38100</xdr:colOff>
      <xdr:row>37</xdr:row>
      <xdr:rowOff>36576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27703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107950</xdr:rowOff>
    </xdr:from>
    <xdr:to>
      <xdr:col>15</xdr:col>
      <xdr:colOff>101600</xdr:colOff>
      <xdr:row>37</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29227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95758</xdr:rowOff>
    </xdr:from>
    <xdr:to>
      <xdr:col>10</xdr:col>
      <xdr:colOff>165100</xdr:colOff>
      <xdr:row>37</xdr:row>
      <xdr:rowOff>25908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2557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86001</xdr:rowOff>
    </xdr:from>
    <xdr:to>
      <xdr:col>24</xdr:col>
      <xdr:colOff>63500</xdr:colOff>
      <xdr:row>56</xdr:row>
      <xdr:rowOff>145111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829951"/>
          <a:ext cx="838200" cy="9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86001</xdr:rowOff>
    </xdr:from>
    <xdr:to>
      <xdr:col>19</xdr:col>
      <xdr:colOff>177800</xdr:colOff>
      <xdr:row>57</xdr:row>
      <xdr:rowOff>128509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829951"/>
          <a:ext cx="889000" cy="10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76012</xdr:rowOff>
    </xdr:from>
    <xdr:to>
      <xdr:col>20</xdr:col>
      <xdr:colOff>38100</xdr:colOff>
      <xdr:row>51</xdr:row>
      <xdr:rowOff>6162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22689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2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128509</xdr:rowOff>
    </xdr:from>
    <xdr:to>
      <xdr:col>15</xdr:col>
      <xdr:colOff>50800</xdr:colOff>
      <xdr:row>57</xdr:row>
      <xdr:rowOff>157269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1159"/>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135165</xdr:rowOff>
    </xdr:from>
    <xdr:to>
      <xdr:col>15</xdr:col>
      <xdr:colOff>101600</xdr:colOff>
      <xdr:row>57</xdr:row>
      <xdr:rowOff>65315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81842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157269</xdr:rowOff>
    </xdr:from>
    <xdr:to>
      <xdr:col>10</xdr:col>
      <xdr:colOff>114300</xdr:colOff>
      <xdr:row>58</xdr:row>
      <xdr:rowOff>15232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29919"/>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142642</xdr:rowOff>
    </xdr:from>
    <xdr:to>
      <xdr:col>10</xdr:col>
      <xdr:colOff>165100</xdr:colOff>
      <xdr:row>57</xdr:row>
      <xdr:rowOff>72792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89319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167811</xdr:rowOff>
    </xdr:from>
    <xdr:to>
      <xdr:col>6</xdr:col>
      <xdr:colOff>38100</xdr:colOff>
      <xdr:row>57</xdr:row>
      <xdr:rowOff>97961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114488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94311</xdr:rowOff>
    </xdr:from>
    <xdr:to>
      <xdr:col>24</xdr:col>
      <xdr:colOff>114300</xdr:colOff>
      <xdr:row>57</xdr:row>
      <xdr:rowOff>24461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72738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35201</xdr:rowOff>
    </xdr:from>
    <xdr:to>
      <xdr:col>20</xdr:col>
      <xdr:colOff>38100</xdr:colOff>
      <xdr:row>51</xdr:row>
      <xdr:rowOff>136801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127928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7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77709</xdr:rowOff>
    </xdr:from>
    <xdr:to>
      <xdr:col>15</xdr:col>
      <xdr:colOff>101600</xdr:colOff>
      <xdr:row>58</xdr:row>
      <xdr:rowOff>7859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170436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106469</xdr:rowOff>
    </xdr:from>
    <xdr:to>
      <xdr:col>10</xdr:col>
      <xdr:colOff>165100</xdr:colOff>
      <xdr:row>58</xdr:row>
      <xdr:rowOff>36619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27746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135882</xdr:rowOff>
    </xdr:from>
    <xdr:to>
      <xdr:col>6</xdr:col>
      <xdr:colOff>38100</xdr:colOff>
      <xdr:row>58</xdr:row>
      <xdr:rowOff>66032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57159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144787</xdr:rowOff>
    </xdr:from>
    <xdr:to>
      <xdr:col>24</xdr:col>
      <xdr:colOff>62865</xdr:colOff>
      <xdr:row>78</xdr:row>
      <xdr:rowOff>32229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6287"/>
          <a:ext cx="1270" cy="125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36056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40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32229</xdr:rowOff>
    </xdr:from>
    <xdr:to>
      <xdr:col>24</xdr:col>
      <xdr:colOff>152400</xdr:colOff>
      <xdr:row>78</xdr:row>
      <xdr:rowOff>32229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40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91464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144787</xdr:rowOff>
    </xdr:from>
    <xdr:to>
      <xdr:col>24</xdr:col>
      <xdr:colOff>152400</xdr:colOff>
      <xdr:row>70</xdr:row>
      <xdr:rowOff>144787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116811</xdr:rowOff>
    </xdr:from>
    <xdr:to>
      <xdr:col>24</xdr:col>
      <xdr:colOff>63500</xdr:colOff>
      <xdr:row>78</xdr:row>
      <xdr:rowOff>49098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147011"/>
          <a:ext cx="838200" cy="27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31376</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718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xdr:rowOff>
    </xdr:from>
    <xdr:to>
      <xdr:col>24</xdr:col>
      <xdr:colOff>114300</xdr:colOff>
      <xdr:row>75</xdr:row>
      <xdr:rowOff>110099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86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49098</xdr:rowOff>
    </xdr:from>
    <xdr:to>
      <xdr:col>19</xdr:col>
      <xdr:colOff>177800</xdr:colOff>
      <xdr:row>78</xdr:row>
      <xdr:rowOff>106353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22198"/>
          <a:ext cx="889000" cy="5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159765</xdr:rowOff>
    </xdr:from>
    <xdr:to>
      <xdr:col>20</xdr:col>
      <xdr:colOff>38100</xdr:colOff>
      <xdr:row>78</xdr:row>
      <xdr:rowOff>89915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106442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3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106353</xdr:rowOff>
    </xdr:from>
    <xdr:to>
      <xdr:col>15</xdr:col>
      <xdr:colOff>50800</xdr:colOff>
      <xdr:row>78</xdr:row>
      <xdr:rowOff>158759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79453"/>
          <a:ext cx="889000" cy="5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26806</xdr:rowOff>
    </xdr:from>
    <xdr:to>
      <xdr:col>15</xdr:col>
      <xdr:colOff>101600</xdr:colOff>
      <xdr:row>78</xdr:row>
      <xdr:rowOff>128406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144933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7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153730</xdr:rowOff>
    </xdr:from>
    <xdr:to>
      <xdr:col>10</xdr:col>
      <xdr:colOff>114300</xdr:colOff>
      <xdr:row>78</xdr:row>
      <xdr:rowOff>158759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52683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50800</xdr:rowOff>
    </xdr:from>
    <xdr:to>
      <xdr:col>10</xdr:col>
      <xdr:colOff>165100</xdr:colOff>
      <xdr:row>78</xdr:row>
      <xdr:rowOff>152400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168927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9071</xdr:rowOff>
    </xdr:from>
    <xdr:to>
      <xdr:col>6</xdr:col>
      <xdr:colOff>38100</xdr:colOff>
      <xdr:row>78</xdr:row>
      <xdr:rowOff>110671</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127198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15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66011</xdr:rowOff>
    </xdr:from>
    <xdr:to>
      <xdr:col>24</xdr:col>
      <xdr:colOff>114300</xdr:colOff>
      <xdr:row>76</xdr:row>
      <xdr:rowOff>167611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44438</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7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169748</xdr:rowOff>
    </xdr:from>
    <xdr:to>
      <xdr:col>20</xdr:col>
      <xdr:colOff>38100</xdr:colOff>
      <xdr:row>78</xdr:row>
      <xdr:rowOff>99898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91025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6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55553</xdr:rowOff>
    </xdr:from>
    <xdr:to>
      <xdr:col>15</xdr:col>
      <xdr:colOff>101600</xdr:colOff>
      <xdr:row>78</xdr:row>
      <xdr:rowOff>157153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148280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2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107959</xdr:rowOff>
    </xdr:from>
    <xdr:to>
      <xdr:col>10</xdr:col>
      <xdr:colOff>165100</xdr:colOff>
      <xdr:row>79</xdr:row>
      <xdr:rowOff>38109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29236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7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102930</xdr:rowOff>
    </xdr:from>
    <xdr:to>
      <xdr:col>6</xdr:col>
      <xdr:colOff>38100</xdr:colOff>
      <xdr:row>79</xdr:row>
      <xdr:rowOff>33080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24207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6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71120</xdr:rowOff>
    </xdr:from>
    <xdr:to>
      <xdr:col>24</xdr:col>
      <xdr:colOff>63500</xdr:colOff>
      <xdr:row>97</xdr:row>
      <xdr:rowOff>169052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30320"/>
          <a:ext cx="838200" cy="2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169052</xdr:rowOff>
    </xdr:from>
    <xdr:to>
      <xdr:col>19</xdr:col>
      <xdr:colOff>177800</xdr:colOff>
      <xdr:row>98</xdr:row>
      <xdr:rowOff>36373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99702"/>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104673</xdr:rowOff>
    </xdr:from>
    <xdr:to>
      <xdr:col>20</xdr:col>
      <xdr:colOff>38100</xdr:colOff>
      <xdr:row>97</xdr:row>
      <xdr:rowOff>34823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51350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36373</xdr:rowOff>
    </xdr:from>
    <xdr:to>
      <xdr:col>15</xdr:col>
      <xdr:colOff>50800</xdr:colOff>
      <xdr:row>98</xdr:row>
      <xdr:rowOff>64559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38473"/>
          <a:ext cx="8890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72396</xdr:rowOff>
    </xdr:from>
    <xdr:to>
      <xdr:col>15</xdr:col>
      <xdr:colOff>101600</xdr:colOff>
      <xdr:row>97</xdr:row>
      <xdr:rowOff>2546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19073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69771</xdr:rowOff>
    </xdr:from>
    <xdr:to>
      <xdr:col>10</xdr:col>
      <xdr:colOff>114300</xdr:colOff>
      <xdr:row>98</xdr:row>
      <xdr:rowOff>64559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700421"/>
          <a:ext cx="889000" cy="1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149433</xdr:rowOff>
    </xdr:from>
    <xdr:to>
      <xdr:col>10</xdr:col>
      <xdr:colOff>165100</xdr:colOff>
      <xdr:row>97</xdr:row>
      <xdr:rowOff>79583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96110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112433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20320</xdr:rowOff>
    </xdr:from>
    <xdr:to>
      <xdr:col>24</xdr:col>
      <xdr:colOff>114300</xdr:colOff>
      <xdr:row>96</xdr:row>
      <xdr:rowOff>121920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106697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118252</xdr:rowOff>
    </xdr:from>
    <xdr:to>
      <xdr:col>20</xdr:col>
      <xdr:colOff>38100</xdr:colOff>
      <xdr:row>98</xdr:row>
      <xdr:rowOff>48402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39529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157023</xdr:rowOff>
    </xdr:from>
    <xdr:to>
      <xdr:col>15</xdr:col>
      <xdr:colOff>101600</xdr:colOff>
      <xdr:row>98</xdr:row>
      <xdr:rowOff>87173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78300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13759</xdr:rowOff>
    </xdr:from>
    <xdr:to>
      <xdr:col>10</xdr:col>
      <xdr:colOff>165100</xdr:colOff>
      <xdr:row>98</xdr:row>
      <xdr:rowOff>115359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106486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18971</xdr:rowOff>
    </xdr:from>
    <xdr:to>
      <xdr:col>6</xdr:col>
      <xdr:colOff>38100</xdr:colOff>
      <xdr:row>97</xdr:row>
      <xdr:rowOff>120571</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111698</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7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97181</xdr:rowOff>
    </xdr:from>
    <xdr:to>
      <xdr:col>55</xdr:col>
      <xdr:colOff>0</xdr:colOff>
      <xdr:row>37</xdr:row>
      <xdr:rowOff>126898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4083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97181</xdr:rowOff>
    </xdr:from>
    <xdr:to>
      <xdr:col>50</xdr:col>
      <xdr:colOff>114300</xdr:colOff>
      <xdr:row>37</xdr:row>
      <xdr:rowOff>115469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4083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75184</xdr:rowOff>
    </xdr:from>
    <xdr:to>
      <xdr:col>50</xdr:col>
      <xdr:colOff>165100</xdr:colOff>
      <xdr:row>37</xdr:row>
      <xdr:rowOff>5334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21861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107239</xdr:rowOff>
    </xdr:from>
    <xdr:to>
      <xdr:col>45</xdr:col>
      <xdr:colOff>177800</xdr:colOff>
      <xdr:row>37</xdr:row>
      <xdr:rowOff>115469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45088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63297</xdr:rowOff>
    </xdr:from>
    <xdr:to>
      <xdr:col>46</xdr:col>
      <xdr:colOff>38100</xdr:colOff>
      <xdr:row>36</xdr:row>
      <xdr:rowOff>164897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9974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104953</xdr:rowOff>
    </xdr:from>
    <xdr:to>
      <xdr:col>41</xdr:col>
      <xdr:colOff>50800</xdr:colOff>
      <xdr:row>37</xdr:row>
      <xdr:rowOff>107239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4860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17577</xdr:rowOff>
    </xdr:from>
    <xdr:to>
      <xdr:col>41</xdr:col>
      <xdr:colOff>101600</xdr:colOff>
      <xdr:row>36</xdr:row>
      <xdr:rowOff>119177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135704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76098</xdr:rowOff>
    </xdr:from>
    <xdr:to>
      <xdr:col>55</xdr:col>
      <xdr:colOff>50800</xdr:colOff>
      <xdr:row>38</xdr:row>
      <xdr:rowOff>6248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54525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9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46381</xdr:rowOff>
    </xdr:from>
    <xdr:to>
      <xdr:col>50</xdr:col>
      <xdr:colOff>165100</xdr:colOff>
      <xdr:row>37</xdr:row>
      <xdr:rowOff>147981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139107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64669</xdr:rowOff>
    </xdr:from>
    <xdr:to>
      <xdr:col>46</xdr:col>
      <xdr:colOff>38100</xdr:colOff>
      <xdr:row>37</xdr:row>
      <xdr:rowOff>166269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157395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56439</xdr:rowOff>
    </xdr:from>
    <xdr:to>
      <xdr:col>41</xdr:col>
      <xdr:colOff>101600</xdr:colOff>
      <xdr:row>37</xdr:row>
      <xdr:rowOff>158039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149165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49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54153</xdr:rowOff>
    </xdr:from>
    <xdr:to>
      <xdr:col>36</xdr:col>
      <xdr:colOff>165100</xdr:colOff>
      <xdr:row>37</xdr:row>
      <xdr:rowOff>155753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146880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105125</xdr:rowOff>
    </xdr:from>
    <xdr:to>
      <xdr:col>55</xdr:col>
      <xdr:colOff>0</xdr:colOff>
      <xdr:row>56</xdr:row>
      <xdr:rowOff>116725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06325"/>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116725</xdr:rowOff>
    </xdr:from>
    <xdr:to>
      <xdr:col>50</xdr:col>
      <xdr:colOff>114300</xdr:colOff>
      <xdr:row>56</xdr:row>
      <xdr:rowOff>121526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1792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28435</xdr:rowOff>
    </xdr:from>
    <xdr:to>
      <xdr:col>50</xdr:col>
      <xdr:colOff>165100</xdr:colOff>
      <xdr:row>56</xdr:row>
      <xdr:rowOff>130035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2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146562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40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105753</xdr:rowOff>
    </xdr:from>
    <xdr:to>
      <xdr:col>45</xdr:col>
      <xdr:colOff>177800</xdr:colOff>
      <xdr:row>56</xdr:row>
      <xdr:rowOff>121526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06953"/>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32607</xdr:rowOff>
    </xdr:from>
    <xdr:to>
      <xdr:col>46</xdr:col>
      <xdr:colOff>38100</xdr:colOff>
      <xdr:row>56</xdr:row>
      <xdr:rowOff>134207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150734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40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105753</xdr:rowOff>
    </xdr:from>
    <xdr:to>
      <xdr:col>41</xdr:col>
      <xdr:colOff>50800</xdr:colOff>
      <xdr:row>56</xdr:row>
      <xdr:rowOff>120669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0695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21406</xdr:rowOff>
    </xdr:from>
    <xdr:to>
      <xdr:col>41</xdr:col>
      <xdr:colOff>101600</xdr:colOff>
      <xdr:row>56</xdr:row>
      <xdr:rowOff>123006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139533</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30607</xdr:rowOff>
    </xdr:from>
    <xdr:to>
      <xdr:col>36</xdr:col>
      <xdr:colOff>165100</xdr:colOff>
      <xdr:row>56</xdr:row>
      <xdr:rowOff>132207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148734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54325</xdr:rowOff>
    </xdr:from>
    <xdr:to>
      <xdr:col>55</xdr:col>
      <xdr:colOff>50800</xdr:colOff>
      <xdr:row>56</xdr:row>
      <xdr:rowOff>155925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32752</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3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65925</xdr:rowOff>
    </xdr:from>
    <xdr:to>
      <xdr:col>50</xdr:col>
      <xdr:colOff>165100</xdr:colOff>
      <xdr:row>56</xdr:row>
      <xdr:rowOff>167525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158652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7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70726</xdr:rowOff>
    </xdr:from>
    <xdr:to>
      <xdr:col>46</xdr:col>
      <xdr:colOff>38100</xdr:colOff>
      <xdr:row>57</xdr:row>
      <xdr:rowOff>876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163453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76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54953</xdr:rowOff>
    </xdr:from>
    <xdr:to>
      <xdr:col>41</xdr:col>
      <xdr:colOff>101600</xdr:colOff>
      <xdr:row>56</xdr:row>
      <xdr:rowOff>156553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147680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7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69869</xdr:rowOff>
    </xdr:from>
    <xdr:to>
      <xdr:col>36</xdr:col>
      <xdr:colOff>165100</xdr:colOff>
      <xdr:row>57</xdr:row>
      <xdr:rowOff>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162596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76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105508</xdr:rowOff>
    </xdr:from>
    <xdr:to>
      <xdr:col>55</xdr:col>
      <xdr:colOff>0</xdr:colOff>
      <xdr:row>78</xdr:row>
      <xdr:rowOff>148403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78608"/>
          <a:ext cx="8382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105508</xdr:rowOff>
    </xdr:from>
    <xdr:to>
      <xdr:col>50</xdr:col>
      <xdr:colOff>114300</xdr:colOff>
      <xdr:row>78</xdr:row>
      <xdr:rowOff>161434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78608"/>
          <a:ext cx="8890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164762</xdr:rowOff>
    </xdr:from>
    <xdr:to>
      <xdr:col>50</xdr:col>
      <xdr:colOff>165100</xdr:colOff>
      <xdr:row>78</xdr:row>
      <xdr:rowOff>94912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111439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1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161434</xdr:rowOff>
    </xdr:from>
    <xdr:to>
      <xdr:col>45</xdr:col>
      <xdr:colOff>177800</xdr:colOff>
      <xdr:row>79</xdr:row>
      <xdr:rowOff>3291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34534"/>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87495</xdr:rowOff>
    </xdr:from>
    <xdr:to>
      <xdr:col>46</xdr:col>
      <xdr:colOff>38100</xdr:colOff>
      <xdr:row>79</xdr:row>
      <xdr:rowOff>17645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34172</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2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2181</xdr:rowOff>
    </xdr:from>
    <xdr:to>
      <xdr:col>41</xdr:col>
      <xdr:colOff>50800</xdr:colOff>
      <xdr:row>79</xdr:row>
      <xdr:rowOff>3291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46731"/>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95676</xdr:rowOff>
    </xdr:from>
    <xdr:to>
      <xdr:col>41</xdr:col>
      <xdr:colOff>101600</xdr:colOff>
      <xdr:row>79</xdr:row>
      <xdr:rowOff>25826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42353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83348</xdr:rowOff>
    </xdr:from>
    <xdr:to>
      <xdr:col>36</xdr:col>
      <xdr:colOff>165100</xdr:colOff>
      <xdr:row>79</xdr:row>
      <xdr:rowOff>13498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30025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2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97603</xdr:rowOff>
    </xdr:from>
    <xdr:to>
      <xdr:col>55</xdr:col>
      <xdr:colOff>50800</xdr:colOff>
      <xdr:row>79</xdr:row>
      <xdr:rowOff>27753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12530</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54708</xdr:rowOff>
    </xdr:from>
    <xdr:to>
      <xdr:col>50</xdr:col>
      <xdr:colOff>165100</xdr:colOff>
      <xdr:row>78</xdr:row>
      <xdr:rowOff>156308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147435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110634</xdr:rowOff>
    </xdr:from>
    <xdr:to>
      <xdr:col>46</xdr:col>
      <xdr:colOff>38100</xdr:colOff>
      <xdr:row>79</xdr:row>
      <xdr:rowOff>40784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31911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7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123941</xdr:rowOff>
    </xdr:from>
    <xdr:to>
      <xdr:col>41</xdr:col>
      <xdr:colOff>101600</xdr:colOff>
      <xdr:row>79</xdr:row>
      <xdr:rowOff>54091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45218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122831</xdr:rowOff>
    </xdr:from>
    <xdr:to>
      <xdr:col>36</xdr:col>
      <xdr:colOff>165100</xdr:colOff>
      <xdr:row>79</xdr:row>
      <xdr:rowOff>52981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44108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11379</xdr:rowOff>
    </xdr:from>
    <xdr:to>
      <xdr:col>55</xdr:col>
      <xdr:colOff>0</xdr:colOff>
      <xdr:row>98</xdr:row>
      <xdr:rowOff>17684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3479"/>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11379</xdr:rowOff>
    </xdr:from>
    <xdr:to>
      <xdr:col>50</xdr:col>
      <xdr:colOff>114300</xdr:colOff>
      <xdr:row>98</xdr:row>
      <xdr:rowOff>22313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13479"/>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142881</xdr:rowOff>
    </xdr:from>
    <xdr:to>
      <xdr:col>45</xdr:col>
      <xdr:colOff>177800</xdr:colOff>
      <xdr:row>98</xdr:row>
      <xdr:rowOff>22313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73531"/>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142881</xdr:rowOff>
    </xdr:from>
    <xdr:to>
      <xdr:col>41</xdr:col>
      <xdr:colOff>50800</xdr:colOff>
      <xdr:row>98</xdr:row>
      <xdr:rowOff>7474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73531"/>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138334</xdr:rowOff>
    </xdr:from>
    <xdr:to>
      <xdr:col>55</xdr:col>
      <xdr:colOff>50800</xdr:colOff>
      <xdr:row>98</xdr:row>
      <xdr:rowOff>68484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6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116761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132029</xdr:rowOff>
    </xdr:from>
    <xdr:to>
      <xdr:col>50</xdr:col>
      <xdr:colOff>165100</xdr:colOff>
      <xdr:row>98</xdr:row>
      <xdr:rowOff>62179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53306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142963</xdr:rowOff>
    </xdr:from>
    <xdr:to>
      <xdr:col>46</xdr:col>
      <xdr:colOff>38100</xdr:colOff>
      <xdr:row>98</xdr:row>
      <xdr:rowOff>73113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64240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92081</xdr:rowOff>
    </xdr:from>
    <xdr:to>
      <xdr:col>41</xdr:col>
      <xdr:colOff>101600</xdr:colOff>
      <xdr:row>98</xdr:row>
      <xdr:rowOff>22231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128124</xdr:rowOff>
    </xdr:from>
    <xdr:to>
      <xdr:col>36</xdr:col>
      <xdr:colOff>165100</xdr:colOff>
      <xdr:row>98</xdr:row>
      <xdr:rowOff>58274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49401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16093</xdr:rowOff>
    </xdr:from>
    <xdr:to>
      <xdr:col>85</xdr:col>
      <xdr:colOff>127000</xdr:colOff>
      <xdr:row>37</xdr:row>
      <xdr:rowOff>73243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35974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16093</xdr:rowOff>
    </xdr:from>
    <xdr:to>
      <xdr:col>81</xdr:col>
      <xdr:colOff>50800</xdr:colOff>
      <xdr:row>37</xdr:row>
      <xdr:rowOff>63935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59743"/>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139029</xdr:rowOff>
    </xdr:from>
    <xdr:to>
      <xdr:col>81</xdr:col>
      <xdr:colOff>101600</xdr:colOff>
      <xdr:row>34</xdr:row>
      <xdr:rowOff>69179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79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85706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146558</xdr:rowOff>
    </xdr:from>
    <xdr:to>
      <xdr:col>76</xdr:col>
      <xdr:colOff>114300</xdr:colOff>
      <xdr:row>37</xdr:row>
      <xdr:rowOff>63935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18758"/>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152745</xdr:rowOff>
    </xdr:from>
    <xdr:to>
      <xdr:col>76</xdr:col>
      <xdr:colOff>165100</xdr:colOff>
      <xdr:row>34</xdr:row>
      <xdr:rowOff>82895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99422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146558</xdr:rowOff>
    </xdr:from>
    <xdr:to>
      <xdr:col>71</xdr:col>
      <xdr:colOff>177800</xdr:colOff>
      <xdr:row>38</xdr:row>
      <xdr:rowOff>27033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18758"/>
          <a:ext cx="8890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122210</xdr:rowOff>
    </xdr:from>
    <xdr:to>
      <xdr:col>72</xdr:col>
      <xdr:colOff>38100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68887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22443</xdr:rowOff>
    </xdr:from>
    <xdr:to>
      <xdr:col>85</xdr:col>
      <xdr:colOff>177800</xdr:colOff>
      <xdr:row>37</xdr:row>
      <xdr:rowOff>124043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34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136743</xdr:rowOff>
    </xdr:from>
    <xdr:to>
      <xdr:col>81</xdr:col>
      <xdr:colOff>101600</xdr:colOff>
      <xdr:row>37</xdr:row>
      <xdr:rowOff>66893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58020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13135</xdr:rowOff>
    </xdr:from>
    <xdr:to>
      <xdr:col>76</xdr:col>
      <xdr:colOff>165100</xdr:colOff>
      <xdr:row>37</xdr:row>
      <xdr:rowOff>114735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105862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4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95758</xdr:rowOff>
    </xdr:from>
    <xdr:to>
      <xdr:col>72</xdr:col>
      <xdr:colOff>38100</xdr:colOff>
      <xdr:row>37</xdr:row>
      <xdr:rowOff>25908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147683</xdr:rowOff>
    </xdr:from>
    <xdr:to>
      <xdr:col>67</xdr:col>
      <xdr:colOff>101600</xdr:colOff>
      <xdr:row>38</xdr:row>
      <xdr:rowOff>77832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68960</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58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18131</xdr:rowOff>
    </xdr:from>
    <xdr:to>
      <xdr:col>85</xdr:col>
      <xdr:colOff>126364</xdr:colOff>
      <xdr:row>57</xdr:row>
      <xdr:rowOff>23685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62081"/>
          <a:ext cx="1269" cy="103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27512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23685</xdr:rowOff>
    </xdr:from>
    <xdr:to>
      <xdr:col>86</xdr:col>
      <xdr:colOff>25400</xdr:colOff>
      <xdr:row>57</xdr:row>
      <xdr:rowOff>23685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7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136258</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18131</xdr:rowOff>
    </xdr:from>
    <xdr:to>
      <xdr:col>86</xdr:col>
      <xdr:colOff>25400</xdr:colOff>
      <xdr:row>51</xdr:row>
      <xdr:rowOff>18131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6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23685</xdr:rowOff>
    </xdr:from>
    <xdr:to>
      <xdr:col>85</xdr:col>
      <xdr:colOff>127000</xdr:colOff>
      <xdr:row>57</xdr:row>
      <xdr:rowOff>143769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96335"/>
          <a:ext cx="838200" cy="1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21045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7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169618</xdr:rowOff>
    </xdr:from>
    <xdr:to>
      <xdr:col>85</xdr:col>
      <xdr:colOff>177800</xdr:colOff>
      <xdr:row>55</xdr:row>
      <xdr:rowOff>99768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2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143769</xdr:rowOff>
    </xdr:from>
    <xdr:to>
      <xdr:col>81</xdr:col>
      <xdr:colOff>50800</xdr:colOff>
      <xdr:row>57</xdr:row>
      <xdr:rowOff>146764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16419"/>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14970</xdr:rowOff>
    </xdr:from>
    <xdr:to>
      <xdr:col>81</xdr:col>
      <xdr:colOff>101600</xdr:colOff>
      <xdr:row>55</xdr:row>
      <xdr:rowOff>116570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133097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170493</xdr:rowOff>
    </xdr:from>
    <xdr:to>
      <xdr:col>76</xdr:col>
      <xdr:colOff>114300</xdr:colOff>
      <xdr:row>57</xdr:row>
      <xdr:rowOff>146764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71693"/>
          <a:ext cx="889000" cy="1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78910</xdr:rowOff>
    </xdr:from>
    <xdr:to>
      <xdr:col>76</xdr:col>
      <xdr:colOff>165100</xdr:colOff>
      <xdr:row>56</xdr:row>
      <xdr:rowOff>9060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25587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8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170493</xdr:rowOff>
    </xdr:from>
    <xdr:to>
      <xdr:col>71</xdr:col>
      <xdr:colOff>177800</xdr:colOff>
      <xdr:row>57</xdr:row>
      <xdr:rowOff>130442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71693"/>
          <a:ext cx="889000" cy="13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137134</xdr:rowOff>
    </xdr:from>
    <xdr:to>
      <xdr:col>72</xdr:col>
      <xdr:colOff>38100</xdr:colOff>
      <xdr:row>56</xdr:row>
      <xdr:rowOff>67284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135192</xdr:rowOff>
    </xdr:from>
    <xdr:to>
      <xdr:col>67</xdr:col>
      <xdr:colOff>101600</xdr:colOff>
      <xdr:row>56</xdr:row>
      <xdr:rowOff>65342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81869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4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144335</xdr:rowOff>
    </xdr:from>
    <xdr:to>
      <xdr:col>85</xdr:col>
      <xdr:colOff>177800</xdr:colOff>
      <xdr:row>57</xdr:row>
      <xdr:rowOff>74485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59262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92969</xdr:rowOff>
    </xdr:from>
    <xdr:to>
      <xdr:col>81</xdr:col>
      <xdr:colOff>101600</xdr:colOff>
      <xdr:row>58</xdr:row>
      <xdr:rowOff>23119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14246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95964</xdr:rowOff>
    </xdr:from>
    <xdr:to>
      <xdr:col>76</xdr:col>
      <xdr:colOff>165100</xdr:colOff>
      <xdr:row>58</xdr:row>
      <xdr:rowOff>26114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17241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119693</xdr:rowOff>
    </xdr:from>
    <xdr:to>
      <xdr:col>72</xdr:col>
      <xdr:colOff>38100</xdr:colOff>
      <xdr:row>57</xdr:row>
      <xdr:rowOff>49843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40970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1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79642</xdr:rowOff>
    </xdr:from>
    <xdr:to>
      <xdr:col>67</xdr:col>
      <xdr:colOff>101600</xdr:colOff>
      <xdr:row>58</xdr:row>
      <xdr:rowOff>9792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5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4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81544</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54644"/>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81544</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54644"/>
          <a:ext cx="8890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57764</xdr:rowOff>
    </xdr:from>
    <xdr:to>
      <xdr:col>81</xdr:col>
      <xdr:colOff>101600</xdr:colOff>
      <xdr:row>78</xdr:row>
      <xdr:rowOff>159364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3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150491</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52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59548</xdr:rowOff>
    </xdr:from>
    <xdr:to>
      <xdr:col>76</xdr:col>
      <xdr:colOff>165100</xdr:colOff>
      <xdr:row>78</xdr:row>
      <xdr:rowOff>161148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3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6225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0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57034</xdr:rowOff>
    </xdr:from>
    <xdr:to>
      <xdr:col>72</xdr:col>
      <xdr:colOff>38100</xdr:colOff>
      <xdr:row>78</xdr:row>
      <xdr:rowOff>158634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3711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0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23506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30744</xdr:rowOff>
    </xdr:from>
    <xdr:to>
      <xdr:col>81</xdr:col>
      <xdr:colOff>101600</xdr:colOff>
      <xdr:row>78</xdr:row>
      <xdr:rowOff>132344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148871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1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43859</xdr:rowOff>
    </xdr:from>
    <xdr:to>
      <xdr:col>85</xdr:col>
      <xdr:colOff>127000</xdr:colOff>
      <xdr:row>97</xdr:row>
      <xdr:rowOff>62548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674509"/>
          <a:ext cx="838200" cy="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62548</xdr:rowOff>
    </xdr:from>
    <xdr:to>
      <xdr:col>81</xdr:col>
      <xdr:colOff>50800</xdr:colOff>
      <xdr:row>97</xdr:row>
      <xdr:rowOff>91980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693198"/>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51552</xdr:rowOff>
    </xdr:from>
    <xdr:to>
      <xdr:col>81</xdr:col>
      <xdr:colOff>101600</xdr:colOff>
      <xdr:row>96</xdr:row>
      <xdr:rowOff>153152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169679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91980</xdr:rowOff>
    </xdr:from>
    <xdr:to>
      <xdr:col>76</xdr:col>
      <xdr:colOff>114300</xdr:colOff>
      <xdr:row>97</xdr:row>
      <xdr:rowOff>95408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72263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77470</xdr:rowOff>
    </xdr:from>
    <xdr:to>
      <xdr:col>76</xdr:col>
      <xdr:colOff>165100</xdr:colOff>
      <xdr:row>97</xdr:row>
      <xdr:rowOff>7620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24147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3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95408</xdr:rowOff>
    </xdr:from>
    <xdr:to>
      <xdr:col>71</xdr:col>
      <xdr:colOff>177800</xdr:colOff>
      <xdr:row>97</xdr:row>
      <xdr:rowOff>103809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726058"/>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41351</xdr:rowOff>
    </xdr:from>
    <xdr:to>
      <xdr:col>72</xdr:col>
      <xdr:colOff>38100</xdr:colOff>
      <xdr:row>96</xdr:row>
      <xdr:rowOff>142951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7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109872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164509</xdr:rowOff>
    </xdr:from>
    <xdr:to>
      <xdr:col>85</xdr:col>
      <xdr:colOff>177800</xdr:colOff>
      <xdr:row>97</xdr:row>
      <xdr:rowOff>94659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142936</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11748</xdr:rowOff>
    </xdr:from>
    <xdr:to>
      <xdr:col>81</xdr:col>
      <xdr:colOff>101600</xdr:colOff>
      <xdr:row>97</xdr:row>
      <xdr:rowOff>113348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6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104475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7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41180</xdr:rowOff>
    </xdr:from>
    <xdr:to>
      <xdr:col>76</xdr:col>
      <xdr:colOff>165100</xdr:colOff>
      <xdr:row>97</xdr:row>
      <xdr:rowOff>142780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6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133907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44608</xdr:rowOff>
    </xdr:from>
    <xdr:to>
      <xdr:col>72</xdr:col>
      <xdr:colOff>38100</xdr:colOff>
      <xdr:row>97</xdr:row>
      <xdr:rowOff>146208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67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137335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53009</xdr:rowOff>
    </xdr:from>
    <xdr:to>
      <xdr:col>67</xdr:col>
      <xdr:colOff>101600</xdr:colOff>
      <xdr:row>97</xdr:row>
      <xdr:rowOff>154609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145736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42926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42926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135763</xdr:rowOff>
    </xdr:from>
    <xdr:to>
      <xdr:col>112</xdr:col>
      <xdr:colOff>38100</xdr:colOff>
      <xdr:row>39</xdr:row>
      <xdr:rowOff>65913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82440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26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43307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145669</xdr:rowOff>
    </xdr:from>
    <xdr:to>
      <xdr:col>107</xdr:col>
      <xdr:colOff>101600</xdr:colOff>
      <xdr:row>39</xdr:row>
      <xdr:rowOff>75819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92346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35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43307</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143764</xdr:rowOff>
    </xdr:from>
    <xdr:to>
      <xdr:col>102</xdr:col>
      <xdr:colOff>165100</xdr:colOff>
      <xdr:row>39</xdr:row>
      <xdr:rowOff>73914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90441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78503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84853</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84853</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85234</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84853</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歳出決算額は、人口がピークを過ぎ、緩やかな減少に転じている中、住民一人当たり</a:t>
          </a:r>
          <a:r>
            <a:rPr kumimoji="1" lang="en-US" altLang="ja-JP" sz="1100">
              <a:latin typeface="ＭＳ Ｐゴシック" panose="020B0600070205080204" pitchFamily="50" charset="-128"/>
              <a:ea typeface="ＭＳ Ｐゴシック" panose="020B0600070205080204" pitchFamily="50" charset="-128"/>
            </a:rPr>
            <a:t>370,013</a:t>
          </a:r>
          <a:r>
            <a:rPr kumimoji="1" lang="ja-JP" altLang="en-US" sz="1100">
              <a:latin typeface="ＭＳ Ｐゴシック" panose="020B0600070205080204" pitchFamily="50" charset="-128"/>
              <a:ea typeface="ＭＳ Ｐゴシック" panose="020B0600070205080204" pitchFamily="50" charset="-128"/>
            </a:rPr>
            <a:t>円と特別定額給付金をはじめとした新型コロナウイルス感染症対策関連経費により大幅に増加した前年度の</a:t>
          </a:r>
          <a:r>
            <a:rPr kumimoji="1" lang="en-US" altLang="ja-JP" sz="1100">
              <a:latin typeface="ＭＳ Ｐゴシック" panose="020B0600070205080204" pitchFamily="50" charset="-128"/>
              <a:ea typeface="ＭＳ Ｐゴシック" panose="020B0600070205080204" pitchFamily="50" charset="-128"/>
            </a:rPr>
            <a:t>412,042</a:t>
          </a:r>
          <a:r>
            <a:rPr kumimoji="1" lang="ja-JP" altLang="en-US" sz="1100">
              <a:latin typeface="ＭＳ Ｐゴシック" panose="020B0600070205080204" pitchFamily="50" charset="-128"/>
              <a:ea typeface="ＭＳ Ｐゴシック" panose="020B0600070205080204" pitchFamily="50" charset="-128"/>
            </a:rPr>
            <a:t>円から</a:t>
          </a:r>
          <a:r>
            <a:rPr kumimoji="1" lang="en-US" altLang="ja-JP" sz="1100">
              <a:latin typeface="ＭＳ Ｐゴシック" panose="020B0600070205080204" pitchFamily="50" charset="-128"/>
              <a:ea typeface="ＭＳ Ｐゴシック" panose="020B0600070205080204" pitchFamily="50" charset="-128"/>
            </a:rPr>
            <a:t>42,029</a:t>
          </a:r>
          <a:r>
            <a:rPr kumimoji="1" lang="ja-JP" altLang="en-US" sz="1100">
              <a:latin typeface="ＭＳ Ｐゴシック" panose="020B0600070205080204" pitchFamily="50" charset="-128"/>
              <a:ea typeface="ＭＳ Ｐゴシック" panose="020B0600070205080204" pitchFamily="50" charset="-128"/>
            </a:rPr>
            <a:t>円下回った。　中核市移行初年度の令和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年度は、類似団体と比較して、全ての目的別一人当たりコストで下回った。</a:t>
          </a:r>
        </a:p>
        <a:p>
          <a:r>
            <a:rPr kumimoji="1" lang="ja-JP" altLang="en-US" sz="1100">
              <a:latin typeface="ＭＳ Ｐゴシック" panose="020B0600070205080204" pitchFamily="50" charset="-128"/>
              <a:ea typeface="ＭＳ Ｐゴシック" panose="020B0600070205080204" pitchFamily="50" charset="-128"/>
            </a:rPr>
            <a:t>　総務費は、財政調整基金積立金、公共施設整備等基金積立金で増加したものの、令和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年度に実施したひとり一律</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万円を支給した特別定額給付金の皆減が大きく影響し、一人当たり</a:t>
          </a:r>
          <a:r>
            <a:rPr kumimoji="1" lang="en-US" altLang="ja-JP" sz="1100">
              <a:latin typeface="ＭＳ Ｐゴシック" panose="020B0600070205080204" pitchFamily="50" charset="-128"/>
              <a:ea typeface="ＭＳ Ｐゴシック" panose="020B0600070205080204" pitchFamily="50" charset="-128"/>
            </a:rPr>
            <a:t>84,180</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127,183→43,003</a:t>
          </a:r>
          <a:r>
            <a:rPr kumimoji="1" lang="ja-JP" altLang="en-US" sz="1100">
              <a:latin typeface="ＭＳ Ｐゴシック" panose="020B0600070205080204" pitchFamily="50" charset="-128"/>
              <a:ea typeface="ＭＳ Ｐゴシック" panose="020B0600070205080204" pitchFamily="50" charset="-128"/>
            </a:rPr>
            <a:t>）減少した。</a:t>
          </a:r>
        </a:p>
        <a:p>
          <a:r>
            <a:rPr kumimoji="1" lang="ja-JP" altLang="en-US" sz="1100">
              <a:latin typeface="ＭＳ Ｐゴシック" panose="020B0600070205080204" pitchFamily="50" charset="-128"/>
              <a:ea typeface="ＭＳ Ｐゴシック" panose="020B0600070205080204" pitchFamily="50" charset="-128"/>
            </a:rPr>
            <a:t>　民生費は、子育て世帯への臨時特別給付金・住民税非課税世帯等臨時特別給付金などコロナ対策関連経費に加え、生活保護医療扶助費の増など経常経費の増加により、一人当たり</a:t>
          </a:r>
          <a:r>
            <a:rPr kumimoji="1" lang="en-US" altLang="ja-JP" sz="1100">
              <a:latin typeface="ＭＳ Ｐゴシック" panose="020B0600070205080204" pitchFamily="50" charset="-128"/>
              <a:ea typeface="ＭＳ Ｐゴシック" panose="020B0600070205080204" pitchFamily="50" charset="-128"/>
            </a:rPr>
            <a:t>28,891</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147,512→176,403</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衛生費は、令和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中核市移行により保健所業務が新たに加わり、また、新型コロナウイルスワクチン住民接種委託料・包括業務委託料、感染症検査委託料などコロナ対策関連事業を大規模に展開したことから、一人当たり</a:t>
          </a:r>
          <a:r>
            <a:rPr kumimoji="1" lang="en-US" altLang="ja-JP" sz="1100">
              <a:latin typeface="ＭＳ Ｐゴシック" panose="020B0600070205080204" pitchFamily="50" charset="-128"/>
              <a:ea typeface="ＭＳ Ｐゴシック" panose="020B0600070205080204" pitchFamily="50" charset="-128"/>
            </a:rPr>
            <a:t>11,784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26,216→38,000</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教育費は、端末等の購入など小中学校の</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スクール構想整備事業を実施し、一人当たり</a:t>
          </a:r>
          <a:r>
            <a:rPr kumimoji="1" lang="en-US" altLang="ja-JP" sz="1100">
              <a:latin typeface="ＭＳ Ｐゴシック" panose="020B0600070205080204" pitchFamily="50" charset="-128"/>
              <a:ea typeface="ＭＳ Ｐゴシック" panose="020B0600070205080204" pitchFamily="50" charset="-128"/>
            </a:rPr>
            <a:t>5,253</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27,322→32,575</a:t>
          </a:r>
          <a:r>
            <a:rPr kumimoji="1" lang="ja-JP" altLang="en-US" sz="1100">
              <a:latin typeface="ＭＳ Ｐゴシック" panose="020B0600070205080204" pitchFamily="50" charset="-128"/>
              <a:ea typeface="ＭＳ Ｐゴシック" panose="020B0600070205080204" pitchFamily="50" charset="-128"/>
            </a:rPr>
            <a:t>）増加したものの、類似団体と比較すると低水準で推移していると言える。</a:t>
          </a:r>
        </a:p>
        <a:p>
          <a:r>
            <a:rPr kumimoji="1" lang="ja-JP" altLang="en-US" sz="1100">
              <a:latin typeface="ＭＳ Ｐゴシック" panose="020B0600070205080204" pitchFamily="50" charset="-128"/>
              <a:ea typeface="ＭＳ Ｐゴシック" panose="020B0600070205080204" pitchFamily="50" charset="-128"/>
            </a:rPr>
            <a:t>　公債費は、臨時財政対策債をはじめとした市債残高の増加に伴う元金償還金の増加により、一人当たり</a:t>
          </a:r>
          <a:r>
            <a:rPr kumimoji="1" lang="en-US" altLang="ja-JP" sz="1100">
              <a:latin typeface="ＭＳ Ｐゴシック" panose="020B0600070205080204" pitchFamily="50" charset="-128"/>
              <a:ea typeface="ＭＳ Ｐゴシック" panose="020B0600070205080204" pitchFamily="50" charset="-128"/>
            </a:rPr>
            <a:t>654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24,700→25,354</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今後は、扶助費の伸びが避けられない民生費や臨時財政対策債を中心に増加を辿る地方債残高の影響に伴う公債費の増加が見込まれる中、公共施設等総合管理計画の下、施設の統廃合及び維持管理を経済的、効率的に進め、歳出の圧縮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349F780-F9EC-45AC-9F81-43B09C654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4D396D2-BEF0-401A-B643-1ECC90CB5891}"/>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4CF00A8-C75C-42CE-BE5F-6A728678F3E1}"/>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3EA52AF-ED74-43EC-8028-4F39B690B7AC}"/>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15FF23E7-BED6-48DC-920C-55C82269531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DFB7D603-C188-4C0F-9615-EE605E87E172}"/>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ABF95FF-5EC3-4257-81BF-13B6ACD3D641}"/>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263C4DC-BCE3-47EA-A5CE-2FBD913873D7}"/>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BC07EA0-43EC-490C-93FA-D1C69A04E27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FA8BEB1-C6AC-4080-82C3-4AF2AD2ACF08}"/>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FF54795-CE2B-449A-81FB-9C82681AF8E6}"/>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F069CE7-911B-4C42-88B0-7E41A811EC68}"/>
            </a:ext>
          </a:extLst>
        </xdr:cNvPr>
        <xdr:cNvSpPr txBox="1">
          <a:spLocks noChangeArrowheads="1"/>
        </xdr:cNvSpPr>
      </xdr:nvSpPr>
      <xdr:spPr bwMode="auto">
        <a:xfrm>
          <a:off x="466725" y="822960"/>
          <a:ext cx="28422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3FB2A78-365C-4249-A5E4-6032BA8964F0}"/>
            </a:ext>
          </a:extLst>
        </xdr:cNvPr>
        <xdr:cNvSpPr txBox="1"/>
      </xdr:nvSpPr>
      <xdr:spPr>
        <a:xfrm>
          <a:off x="10102216" y="9761220"/>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年度当初予算で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億円を取り崩したものの、補正予算で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億円を積み立てたことにより、標準財政規模の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を超える過去最高の積立額となった。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実質収支額については、歳出面で特別定額給付金事業などで補助費等が減少した一方、歳入面で地方交付税、財産収入、繰越金などが増加したことで、歳出を大きく上回る増となり、令和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年度に比べ標準財政規模比で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年度で終了する普通交付税の合併算定替による減収もある中で、今後も財政調整基金の適正水準の維持に努める。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年度の国民健康保険事業特別会計は、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年連続で黒字（歳入歳出差引額がプラス）に転じ、黒字額は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主要な事業費である保険給付費についてみると、前年度に比べて給付費総額は増加している。これは、ボリュームの大きい高齢者層が後期高齢者へ移行しており被保険者数が減少しているものの、新型コロナウイルス感染症の影響による受診控えが解消したことによる影響が大き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一方、前年度繰上充用金は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億円の減（皆減）、国民健康保険事業費納付金は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億円の減となった。　　　　</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般会計からの繰出しについて見直しを行うなど、適切な水準の被保険者負担に基づいた保険税財源を確保するとともに、給付費抑制のため特定健診受診率向上等の取組みを進め、健全な財政運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国民健康保険事業特別会計以外の会計は、赤字もなく良好に推移している。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6" t="s">
        <v>80</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178"/>
      <c r="DK1" s="178"/>
      <c r="DL1" s="178"/>
      <c r="DM1" s="178"/>
      <c r="DN1" s="178"/>
      <c r="DO1" s="178"/>
    </row>
    <row r="2" spans="1:119" ht="24.75" thickBot="1" x14ac:dyDescent="0.2">
      <c r="B2" s="179" t="s">
        <v>81</v>
      </c>
      <c r="C2" s="179"/>
      <c r="D2" s="180"/>
    </row>
    <row r="3" spans="1:119" ht="18.75" customHeight="1" thickBot="1" x14ac:dyDescent="0.2">
      <c r="A3" s="178"/>
      <c r="B3" s="627" t="s">
        <v>82</v>
      </c>
      <c r="C3" s="628"/>
      <c r="D3" s="628"/>
      <c r="E3" s="629"/>
      <c r="F3" s="629"/>
      <c r="G3" s="629"/>
      <c r="H3" s="629"/>
      <c r="I3" s="629"/>
      <c r="J3" s="629"/>
      <c r="K3" s="629"/>
      <c r="L3" s="629" t="s">
        <v>83</v>
      </c>
      <c r="M3" s="629"/>
      <c r="N3" s="629"/>
      <c r="O3" s="629"/>
      <c r="P3" s="629"/>
      <c r="Q3" s="629"/>
      <c r="R3" s="632"/>
      <c r="S3" s="632"/>
      <c r="T3" s="632"/>
      <c r="U3" s="632"/>
      <c r="V3" s="633"/>
      <c r="W3" s="523" t="s">
        <v>84</v>
      </c>
      <c r="X3" s="524"/>
      <c r="Y3" s="524"/>
      <c r="Z3" s="524"/>
      <c r="AA3" s="524"/>
      <c r="AB3" s="628"/>
      <c r="AC3" s="632" t="s">
        <v>85</v>
      </c>
      <c r="AD3" s="524"/>
      <c r="AE3" s="524"/>
      <c r="AF3" s="524"/>
      <c r="AG3" s="524"/>
      <c r="AH3" s="524"/>
      <c r="AI3" s="524"/>
      <c r="AJ3" s="524"/>
      <c r="AK3" s="524"/>
      <c r="AL3" s="594"/>
      <c r="AM3" s="523" t="s">
        <v>86</v>
      </c>
      <c r="AN3" s="524"/>
      <c r="AO3" s="524"/>
      <c r="AP3" s="524"/>
      <c r="AQ3" s="524"/>
      <c r="AR3" s="524"/>
      <c r="AS3" s="524"/>
      <c r="AT3" s="524"/>
      <c r="AU3" s="524"/>
      <c r="AV3" s="524"/>
      <c r="AW3" s="524"/>
      <c r="AX3" s="594"/>
      <c r="AY3" s="586" t="s">
        <v>1</v>
      </c>
      <c r="AZ3" s="587"/>
      <c r="BA3" s="587"/>
      <c r="BB3" s="587"/>
      <c r="BC3" s="587"/>
      <c r="BD3" s="587"/>
      <c r="BE3" s="587"/>
      <c r="BF3" s="587"/>
      <c r="BG3" s="587"/>
      <c r="BH3" s="587"/>
      <c r="BI3" s="587"/>
      <c r="BJ3" s="587"/>
      <c r="BK3" s="587"/>
      <c r="BL3" s="587"/>
      <c r="BM3" s="636"/>
      <c r="BN3" s="523" t="s">
        <v>87</v>
      </c>
      <c r="BO3" s="524"/>
      <c r="BP3" s="524"/>
      <c r="BQ3" s="524"/>
      <c r="BR3" s="524"/>
      <c r="BS3" s="524"/>
      <c r="BT3" s="524"/>
      <c r="BU3" s="594"/>
      <c r="BV3" s="523" t="s">
        <v>88</v>
      </c>
      <c r="BW3" s="524"/>
      <c r="BX3" s="524"/>
      <c r="BY3" s="524"/>
      <c r="BZ3" s="524"/>
      <c r="CA3" s="524"/>
      <c r="CB3" s="524"/>
      <c r="CC3" s="594"/>
      <c r="CD3" s="586" t="s">
        <v>1</v>
      </c>
      <c r="CE3" s="587"/>
      <c r="CF3" s="587"/>
      <c r="CG3" s="587"/>
      <c r="CH3" s="587"/>
      <c r="CI3" s="587"/>
      <c r="CJ3" s="587"/>
      <c r="CK3" s="587"/>
      <c r="CL3" s="587"/>
      <c r="CM3" s="587"/>
      <c r="CN3" s="587"/>
      <c r="CO3" s="587"/>
      <c r="CP3" s="587"/>
      <c r="CQ3" s="587"/>
      <c r="CR3" s="587"/>
      <c r="CS3" s="636"/>
      <c r="CT3" s="523" t="s">
        <v>89</v>
      </c>
      <c r="CU3" s="524"/>
      <c r="CV3" s="524"/>
      <c r="CW3" s="524"/>
      <c r="CX3" s="524"/>
      <c r="CY3" s="524"/>
      <c r="CZ3" s="524"/>
      <c r="DA3" s="594"/>
      <c r="DB3" s="523" t="s">
        <v>90</v>
      </c>
      <c r="DC3" s="524"/>
      <c r="DD3" s="524"/>
      <c r="DE3" s="524"/>
      <c r="DF3" s="524"/>
      <c r="DG3" s="524"/>
      <c r="DH3" s="524"/>
      <c r="DI3" s="594"/>
    </row>
    <row r="4" spans="1:119" ht="18.75" customHeight="1" x14ac:dyDescent="0.15">
      <c r="A4" s="178"/>
      <c r="B4" s="602"/>
      <c r="C4" s="603"/>
      <c r="D4" s="603"/>
      <c r="E4" s="604"/>
      <c r="F4" s="604"/>
      <c r="G4" s="604"/>
      <c r="H4" s="604"/>
      <c r="I4" s="604"/>
      <c r="J4" s="604"/>
      <c r="K4" s="604"/>
      <c r="L4" s="604"/>
      <c r="M4" s="604"/>
      <c r="N4" s="604"/>
      <c r="O4" s="604"/>
      <c r="P4" s="604"/>
      <c r="Q4" s="604"/>
      <c r="R4" s="608"/>
      <c r="S4" s="608"/>
      <c r="T4" s="608"/>
      <c r="U4" s="608"/>
      <c r="V4" s="609"/>
      <c r="W4" s="595"/>
      <c r="X4" s="405"/>
      <c r="Y4" s="405"/>
      <c r="Z4" s="405"/>
      <c r="AA4" s="405"/>
      <c r="AB4" s="603"/>
      <c r="AC4" s="608"/>
      <c r="AD4" s="405"/>
      <c r="AE4" s="405"/>
      <c r="AF4" s="405"/>
      <c r="AG4" s="405"/>
      <c r="AH4" s="405"/>
      <c r="AI4" s="405"/>
      <c r="AJ4" s="405"/>
      <c r="AK4" s="405"/>
      <c r="AL4" s="596"/>
      <c r="AM4" s="545"/>
      <c r="AN4" s="443"/>
      <c r="AO4" s="443"/>
      <c r="AP4" s="443"/>
      <c r="AQ4" s="443"/>
      <c r="AR4" s="443"/>
      <c r="AS4" s="443"/>
      <c r="AT4" s="443"/>
      <c r="AU4" s="443"/>
      <c r="AV4" s="443"/>
      <c r="AW4" s="443"/>
      <c r="AX4" s="635"/>
      <c r="AY4" s="480" t="s">
        <v>91</v>
      </c>
      <c r="AZ4" s="481"/>
      <c r="BA4" s="481"/>
      <c r="BB4" s="481"/>
      <c r="BC4" s="481"/>
      <c r="BD4" s="481"/>
      <c r="BE4" s="481"/>
      <c r="BF4" s="481"/>
      <c r="BG4" s="481"/>
      <c r="BH4" s="481"/>
      <c r="BI4" s="481"/>
      <c r="BJ4" s="481"/>
      <c r="BK4" s="481"/>
      <c r="BL4" s="481"/>
      <c r="BM4" s="482"/>
      <c r="BN4" s="483">
        <v>148589155</v>
      </c>
      <c r="BO4" s="484"/>
      <c r="BP4" s="484"/>
      <c r="BQ4" s="484"/>
      <c r="BR4" s="484"/>
      <c r="BS4" s="484"/>
      <c r="BT4" s="484"/>
      <c r="BU4" s="485"/>
      <c r="BV4" s="483">
        <v>162815170</v>
      </c>
      <c r="BW4" s="484"/>
      <c r="BX4" s="484"/>
      <c r="BY4" s="484"/>
      <c r="BZ4" s="484"/>
      <c r="CA4" s="484"/>
      <c r="CB4" s="484"/>
      <c r="CC4" s="485"/>
      <c r="CD4" s="620" t="s">
        <v>92</v>
      </c>
      <c r="CE4" s="621"/>
      <c r="CF4" s="621"/>
      <c r="CG4" s="621"/>
      <c r="CH4" s="621"/>
      <c r="CI4" s="621"/>
      <c r="CJ4" s="621"/>
      <c r="CK4" s="621"/>
      <c r="CL4" s="621"/>
      <c r="CM4" s="621"/>
      <c r="CN4" s="621"/>
      <c r="CO4" s="621"/>
      <c r="CP4" s="621"/>
      <c r="CQ4" s="621"/>
      <c r="CR4" s="621"/>
      <c r="CS4" s="622"/>
      <c r="CT4" s="623">
        <v>8.6</v>
      </c>
      <c r="CU4" s="624"/>
      <c r="CV4" s="624"/>
      <c r="CW4" s="624"/>
      <c r="CX4" s="624"/>
      <c r="CY4" s="624"/>
      <c r="CZ4" s="624"/>
      <c r="DA4" s="625"/>
      <c r="DB4" s="623">
        <v>5.5</v>
      </c>
      <c r="DC4" s="624"/>
      <c r="DD4" s="624"/>
      <c r="DE4" s="624"/>
      <c r="DF4" s="624"/>
      <c r="DG4" s="624"/>
      <c r="DH4" s="624"/>
      <c r="DI4" s="625"/>
    </row>
    <row r="5" spans="1:119" ht="18.75" customHeight="1" x14ac:dyDescent="0.15">
      <c r="A5" s="178"/>
      <c r="B5" s="630"/>
      <c r="C5" s="444"/>
      <c r="D5" s="444"/>
      <c r="E5" s="631"/>
      <c r="F5" s="631"/>
      <c r="G5" s="631"/>
      <c r="H5" s="631"/>
      <c r="I5" s="631"/>
      <c r="J5" s="631"/>
      <c r="K5" s="631"/>
      <c r="L5" s="631"/>
      <c r="M5" s="631"/>
      <c r="N5" s="631"/>
      <c r="O5" s="631"/>
      <c r="P5" s="631"/>
      <c r="Q5" s="631"/>
      <c r="R5" s="442"/>
      <c r="S5" s="442"/>
      <c r="T5" s="442"/>
      <c r="U5" s="442"/>
      <c r="V5" s="634"/>
      <c r="W5" s="545"/>
      <c r="X5" s="443"/>
      <c r="Y5" s="443"/>
      <c r="Z5" s="443"/>
      <c r="AA5" s="443"/>
      <c r="AB5" s="444"/>
      <c r="AC5" s="442"/>
      <c r="AD5" s="443"/>
      <c r="AE5" s="443"/>
      <c r="AF5" s="443"/>
      <c r="AG5" s="443"/>
      <c r="AH5" s="443"/>
      <c r="AI5" s="443"/>
      <c r="AJ5" s="443"/>
      <c r="AK5" s="443"/>
      <c r="AL5" s="635"/>
      <c r="AM5" s="511" t="s">
        <v>93</v>
      </c>
      <c r="AN5" s="411"/>
      <c r="AO5" s="411"/>
      <c r="AP5" s="411"/>
      <c r="AQ5" s="411"/>
      <c r="AR5" s="411"/>
      <c r="AS5" s="411"/>
      <c r="AT5" s="412"/>
      <c r="AU5" s="512" t="s">
        <v>94</v>
      </c>
      <c r="AV5" s="513"/>
      <c r="AW5" s="513"/>
      <c r="AX5" s="513"/>
      <c r="AY5" s="468" t="s">
        <v>95</v>
      </c>
      <c r="AZ5" s="469"/>
      <c r="BA5" s="469"/>
      <c r="BB5" s="469"/>
      <c r="BC5" s="469"/>
      <c r="BD5" s="469"/>
      <c r="BE5" s="469"/>
      <c r="BF5" s="469"/>
      <c r="BG5" s="469"/>
      <c r="BH5" s="469"/>
      <c r="BI5" s="469"/>
      <c r="BJ5" s="469"/>
      <c r="BK5" s="469"/>
      <c r="BL5" s="469"/>
      <c r="BM5" s="470"/>
      <c r="BN5" s="454">
        <v>141473946</v>
      </c>
      <c r="BO5" s="455"/>
      <c r="BP5" s="455"/>
      <c r="BQ5" s="455"/>
      <c r="BR5" s="455"/>
      <c r="BS5" s="455"/>
      <c r="BT5" s="455"/>
      <c r="BU5" s="456"/>
      <c r="BV5" s="454">
        <v>158320264</v>
      </c>
      <c r="BW5" s="455"/>
      <c r="BX5" s="455"/>
      <c r="BY5" s="455"/>
      <c r="BZ5" s="455"/>
      <c r="CA5" s="455"/>
      <c r="CB5" s="455"/>
      <c r="CC5" s="456"/>
      <c r="CD5" s="494" t="s">
        <v>96</v>
      </c>
      <c r="CE5" s="414"/>
      <c r="CF5" s="414"/>
      <c r="CG5" s="414"/>
      <c r="CH5" s="414"/>
      <c r="CI5" s="414"/>
      <c r="CJ5" s="414"/>
      <c r="CK5" s="414"/>
      <c r="CL5" s="414"/>
      <c r="CM5" s="414"/>
      <c r="CN5" s="414"/>
      <c r="CO5" s="414"/>
      <c r="CP5" s="414"/>
      <c r="CQ5" s="414"/>
      <c r="CR5" s="414"/>
      <c r="CS5" s="495"/>
      <c r="CT5" s="451">
        <v>87.3</v>
      </c>
      <c r="CU5" s="452"/>
      <c r="CV5" s="452"/>
      <c r="CW5" s="452"/>
      <c r="CX5" s="452"/>
      <c r="CY5" s="452"/>
      <c r="CZ5" s="452"/>
      <c r="DA5" s="453"/>
      <c r="DB5" s="451">
        <v>91</v>
      </c>
      <c r="DC5" s="452"/>
      <c r="DD5" s="452"/>
      <c r="DE5" s="452"/>
      <c r="DF5" s="452"/>
      <c r="DG5" s="452"/>
      <c r="DH5" s="452"/>
      <c r="DI5" s="453"/>
    </row>
    <row r="6" spans="1:119" ht="18.75" customHeight="1" x14ac:dyDescent="0.15">
      <c r="A6" s="178"/>
      <c r="B6" s="600" t="s">
        <v>97</v>
      </c>
      <c r="C6" s="441"/>
      <c r="D6" s="441"/>
      <c r="E6" s="601"/>
      <c r="F6" s="601"/>
      <c r="G6" s="601"/>
      <c r="H6" s="601"/>
      <c r="I6" s="601"/>
      <c r="J6" s="601"/>
      <c r="K6" s="601"/>
      <c r="L6" s="601" t="s">
        <v>98</v>
      </c>
      <c r="M6" s="601"/>
      <c r="N6" s="601"/>
      <c r="O6" s="601"/>
      <c r="P6" s="601"/>
      <c r="Q6" s="601"/>
      <c r="R6" s="439"/>
      <c r="S6" s="439"/>
      <c r="T6" s="439"/>
      <c r="U6" s="439"/>
      <c r="V6" s="607"/>
      <c r="W6" s="544" t="s">
        <v>99</v>
      </c>
      <c r="X6" s="440"/>
      <c r="Y6" s="440"/>
      <c r="Z6" s="440"/>
      <c r="AA6" s="440"/>
      <c r="AB6" s="441"/>
      <c r="AC6" s="612" t="s">
        <v>100</v>
      </c>
      <c r="AD6" s="613"/>
      <c r="AE6" s="613"/>
      <c r="AF6" s="613"/>
      <c r="AG6" s="613"/>
      <c r="AH6" s="613"/>
      <c r="AI6" s="613"/>
      <c r="AJ6" s="613"/>
      <c r="AK6" s="613"/>
      <c r="AL6" s="614"/>
      <c r="AM6" s="511" t="s">
        <v>101</v>
      </c>
      <c r="AN6" s="411"/>
      <c r="AO6" s="411"/>
      <c r="AP6" s="411"/>
      <c r="AQ6" s="411"/>
      <c r="AR6" s="411"/>
      <c r="AS6" s="411"/>
      <c r="AT6" s="412"/>
      <c r="AU6" s="512" t="s">
        <v>94</v>
      </c>
      <c r="AV6" s="513"/>
      <c r="AW6" s="513"/>
      <c r="AX6" s="513"/>
      <c r="AY6" s="468" t="s">
        <v>102</v>
      </c>
      <c r="AZ6" s="469"/>
      <c r="BA6" s="469"/>
      <c r="BB6" s="469"/>
      <c r="BC6" s="469"/>
      <c r="BD6" s="469"/>
      <c r="BE6" s="469"/>
      <c r="BF6" s="469"/>
      <c r="BG6" s="469"/>
      <c r="BH6" s="469"/>
      <c r="BI6" s="469"/>
      <c r="BJ6" s="469"/>
      <c r="BK6" s="469"/>
      <c r="BL6" s="469"/>
      <c r="BM6" s="470"/>
      <c r="BN6" s="454">
        <v>7115209</v>
      </c>
      <c r="BO6" s="455"/>
      <c r="BP6" s="455"/>
      <c r="BQ6" s="455"/>
      <c r="BR6" s="455"/>
      <c r="BS6" s="455"/>
      <c r="BT6" s="455"/>
      <c r="BU6" s="456"/>
      <c r="BV6" s="454">
        <v>4494906</v>
      </c>
      <c r="BW6" s="455"/>
      <c r="BX6" s="455"/>
      <c r="BY6" s="455"/>
      <c r="BZ6" s="455"/>
      <c r="CA6" s="455"/>
      <c r="CB6" s="455"/>
      <c r="CC6" s="456"/>
      <c r="CD6" s="494" t="s">
        <v>103</v>
      </c>
      <c r="CE6" s="414"/>
      <c r="CF6" s="414"/>
      <c r="CG6" s="414"/>
      <c r="CH6" s="414"/>
      <c r="CI6" s="414"/>
      <c r="CJ6" s="414"/>
      <c r="CK6" s="414"/>
      <c r="CL6" s="414"/>
      <c r="CM6" s="414"/>
      <c r="CN6" s="414"/>
      <c r="CO6" s="414"/>
      <c r="CP6" s="414"/>
      <c r="CQ6" s="414"/>
      <c r="CR6" s="414"/>
      <c r="CS6" s="495"/>
      <c r="CT6" s="597">
        <v>94.5</v>
      </c>
      <c r="CU6" s="598"/>
      <c r="CV6" s="598"/>
      <c r="CW6" s="598"/>
      <c r="CX6" s="598"/>
      <c r="CY6" s="598"/>
      <c r="CZ6" s="598"/>
      <c r="DA6" s="599"/>
      <c r="DB6" s="597">
        <v>97.5</v>
      </c>
      <c r="DC6" s="598"/>
      <c r="DD6" s="598"/>
      <c r="DE6" s="598"/>
      <c r="DF6" s="598"/>
      <c r="DG6" s="598"/>
      <c r="DH6" s="598"/>
      <c r="DI6" s="599"/>
    </row>
    <row r="7" spans="1:119" ht="18.75" customHeight="1" x14ac:dyDescent="0.15">
      <c r="A7" s="178"/>
      <c r="B7" s="602"/>
      <c r="C7" s="603"/>
      <c r="D7" s="603"/>
      <c r="E7" s="604"/>
      <c r="F7" s="604"/>
      <c r="G7" s="604"/>
      <c r="H7" s="604"/>
      <c r="I7" s="604"/>
      <c r="J7" s="604"/>
      <c r="K7" s="604"/>
      <c r="L7" s="604"/>
      <c r="M7" s="604"/>
      <c r="N7" s="604"/>
      <c r="O7" s="604"/>
      <c r="P7" s="604"/>
      <c r="Q7" s="604"/>
      <c r="R7" s="608"/>
      <c r="S7" s="608"/>
      <c r="T7" s="608"/>
      <c r="U7" s="608"/>
      <c r="V7" s="609"/>
      <c r="W7" s="595"/>
      <c r="X7" s="405"/>
      <c r="Y7" s="405"/>
      <c r="Z7" s="405"/>
      <c r="AA7" s="405"/>
      <c r="AB7" s="603"/>
      <c r="AC7" s="615"/>
      <c r="AD7" s="406"/>
      <c r="AE7" s="406"/>
      <c r="AF7" s="406"/>
      <c r="AG7" s="406"/>
      <c r="AH7" s="406"/>
      <c r="AI7" s="406"/>
      <c r="AJ7" s="406"/>
      <c r="AK7" s="406"/>
      <c r="AL7" s="616"/>
      <c r="AM7" s="511" t="s">
        <v>104</v>
      </c>
      <c r="AN7" s="411"/>
      <c r="AO7" s="411"/>
      <c r="AP7" s="411"/>
      <c r="AQ7" s="411"/>
      <c r="AR7" s="411"/>
      <c r="AS7" s="411"/>
      <c r="AT7" s="412"/>
      <c r="AU7" s="512" t="s">
        <v>105</v>
      </c>
      <c r="AV7" s="513"/>
      <c r="AW7" s="513"/>
      <c r="AX7" s="513"/>
      <c r="AY7" s="468" t="s">
        <v>106</v>
      </c>
      <c r="AZ7" s="469"/>
      <c r="BA7" s="469"/>
      <c r="BB7" s="469"/>
      <c r="BC7" s="469"/>
      <c r="BD7" s="469"/>
      <c r="BE7" s="469"/>
      <c r="BF7" s="469"/>
      <c r="BG7" s="469"/>
      <c r="BH7" s="469"/>
      <c r="BI7" s="469"/>
      <c r="BJ7" s="469"/>
      <c r="BK7" s="469"/>
      <c r="BL7" s="469"/>
      <c r="BM7" s="470"/>
      <c r="BN7" s="454">
        <v>196655</v>
      </c>
      <c r="BO7" s="455"/>
      <c r="BP7" s="455"/>
      <c r="BQ7" s="455"/>
      <c r="BR7" s="455"/>
      <c r="BS7" s="455"/>
      <c r="BT7" s="455"/>
      <c r="BU7" s="456"/>
      <c r="BV7" s="454">
        <v>346990</v>
      </c>
      <c r="BW7" s="455"/>
      <c r="BX7" s="455"/>
      <c r="BY7" s="455"/>
      <c r="BZ7" s="455"/>
      <c r="CA7" s="455"/>
      <c r="CB7" s="455"/>
      <c r="CC7" s="456"/>
      <c r="CD7" s="494" t="s">
        <v>107</v>
      </c>
      <c r="CE7" s="414"/>
      <c r="CF7" s="414"/>
      <c r="CG7" s="414"/>
      <c r="CH7" s="414"/>
      <c r="CI7" s="414"/>
      <c r="CJ7" s="414"/>
      <c r="CK7" s="414"/>
      <c r="CL7" s="414"/>
      <c r="CM7" s="414"/>
      <c r="CN7" s="414"/>
      <c r="CO7" s="414"/>
      <c r="CP7" s="414"/>
      <c r="CQ7" s="414"/>
      <c r="CR7" s="414"/>
      <c r="CS7" s="495"/>
      <c r="CT7" s="454">
        <v>80569327</v>
      </c>
      <c r="CU7" s="455"/>
      <c r="CV7" s="455"/>
      <c r="CW7" s="455"/>
      <c r="CX7" s="455"/>
      <c r="CY7" s="455"/>
      <c r="CZ7" s="455"/>
      <c r="DA7" s="456"/>
      <c r="DB7" s="454">
        <v>74858245</v>
      </c>
      <c r="DC7" s="455"/>
      <c r="DD7" s="455"/>
      <c r="DE7" s="455"/>
      <c r="DF7" s="455"/>
      <c r="DG7" s="455"/>
      <c r="DH7" s="455"/>
      <c r="DI7" s="456"/>
    </row>
    <row r="8" spans="1:119" ht="18.75" customHeight="1" thickBot="1" x14ac:dyDescent="0.2">
      <c r="A8" s="178"/>
      <c r="B8" s="605"/>
      <c r="C8" s="550"/>
      <c r="D8" s="550"/>
      <c r="E8" s="606"/>
      <c r="F8" s="606"/>
      <c r="G8" s="606"/>
      <c r="H8" s="606"/>
      <c r="I8" s="606"/>
      <c r="J8" s="606"/>
      <c r="K8" s="606"/>
      <c r="L8" s="606"/>
      <c r="M8" s="606"/>
      <c r="N8" s="606"/>
      <c r="O8" s="606"/>
      <c r="P8" s="606"/>
      <c r="Q8" s="606"/>
      <c r="R8" s="610"/>
      <c r="S8" s="610"/>
      <c r="T8" s="610"/>
      <c r="U8" s="610"/>
      <c r="V8" s="611"/>
      <c r="W8" s="525"/>
      <c r="X8" s="526"/>
      <c r="Y8" s="526"/>
      <c r="Z8" s="526"/>
      <c r="AA8" s="526"/>
      <c r="AB8" s="550"/>
      <c r="AC8" s="617"/>
      <c r="AD8" s="618"/>
      <c r="AE8" s="618"/>
      <c r="AF8" s="618"/>
      <c r="AG8" s="618"/>
      <c r="AH8" s="618"/>
      <c r="AI8" s="618"/>
      <c r="AJ8" s="618"/>
      <c r="AK8" s="618"/>
      <c r="AL8" s="619"/>
      <c r="AM8" s="511" t="s">
        <v>108</v>
      </c>
      <c r="AN8" s="411"/>
      <c r="AO8" s="411"/>
      <c r="AP8" s="411"/>
      <c r="AQ8" s="411"/>
      <c r="AR8" s="411"/>
      <c r="AS8" s="411"/>
      <c r="AT8" s="412"/>
      <c r="AU8" s="512" t="s">
        <v>94</v>
      </c>
      <c r="AV8" s="513"/>
      <c r="AW8" s="513"/>
      <c r="AX8" s="513"/>
      <c r="AY8" s="468" t="s">
        <v>109</v>
      </c>
      <c r="AZ8" s="469"/>
      <c r="BA8" s="469"/>
      <c r="BB8" s="469"/>
      <c r="BC8" s="469"/>
      <c r="BD8" s="469"/>
      <c r="BE8" s="469"/>
      <c r="BF8" s="469"/>
      <c r="BG8" s="469"/>
      <c r="BH8" s="469"/>
      <c r="BI8" s="469"/>
      <c r="BJ8" s="469"/>
      <c r="BK8" s="469"/>
      <c r="BL8" s="469"/>
      <c r="BM8" s="470"/>
      <c r="BN8" s="454">
        <v>6918554</v>
      </c>
      <c r="BO8" s="455"/>
      <c r="BP8" s="455"/>
      <c r="BQ8" s="455"/>
      <c r="BR8" s="455"/>
      <c r="BS8" s="455"/>
      <c r="BT8" s="455"/>
      <c r="BU8" s="456"/>
      <c r="BV8" s="454">
        <v>4147916</v>
      </c>
      <c r="BW8" s="455"/>
      <c r="BX8" s="455"/>
      <c r="BY8" s="455"/>
      <c r="BZ8" s="455"/>
      <c r="CA8" s="455"/>
      <c r="CB8" s="455"/>
      <c r="CC8" s="456"/>
      <c r="CD8" s="494" t="s">
        <v>110</v>
      </c>
      <c r="CE8" s="414"/>
      <c r="CF8" s="414"/>
      <c r="CG8" s="414"/>
      <c r="CH8" s="414"/>
      <c r="CI8" s="414"/>
      <c r="CJ8" s="414"/>
      <c r="CK8" s="414"/>
      <c r="CL8" s="414"/>
      <c r="CM8" s="414"/>
      <c r="CN8" s="414"/>
      <c r="CO8" s="414"/>
      <c r="CP8" s="414"/>
      <c r="CQ8" s="414"/>
      <c r="CR8" s="414"/>
      <c r="CS8" s="495"/>
      <c r="CT8" s="557">
        <v>0.81</v>
      </c>
      <c r="CU8" s="558"/>
      <c r="CV8" s="558"/>
      <c r="CW8" s="558"/>
      <c r="CX8" s="558"/>
      <c r="CY8" s="558"/>
      <c r="CZ8" s="558"/>
      <c r="DA8" s="559"/>
      <c r="DB8" s="557">
        <v>0.83</v>
      </c>
      <c r="DC8" s="558"/>
      <c r="DD8" s="558"/>
      <c r="DE8" s="558"/>
      <c r="DF8" s="558"/>
      <c r="DG8" s="558"/>
      <c r="DH8" s="558"/>
      <c r="DI8" s="559"/>
    </row>
    <row r="9" spans="1:119" ht="18.75" customHeight="1" thickBot="1" x14ac:dyDescent="0.2">
      <c r="A9" s="178"/>
      <c r="B9" s="586" t="s">
        <v>111</v>
      </c>
      <c r="C9" s="587"/>
      <c r="D9" s="587"/>
      <c r="E9" s="587"/>
      <c r="F9" s="587"/>
      <c r="G9" s="587"/>
      <c r="H9" s="587"/>
      <c r="I9" s="587"/>
      <c r="J9" s="587"/>
      <c r="K9" s="505"/>
      <c r="L9" s="588" t="s">
        <v>112</v>
      </c>
      <c r="M9" s="589"/>
      <c r="N9" s="589"/>
      <c r="O9" s="589"/>
      <c r="P9" s="589"/>
      <c r="Q9" s="590"/>
      <c r="R9" s="591">
        <v>380073</v>
      </c>
      <c r="S9" s="592"/>
      <c r="T9" s="592"/>
      <c r="U9" s="592"/>
      <c r="V9" s="593"/>
      <c r="W9" s="523" t="s">
        <v>113</v>
      </c>
      <c r="X9" s="524"/>
      <c r="Y9" s="524"/>
      <c r="Z9" s="524"/>
      <c r="AA9" s="524"/>
      <c r="AB9" s="524"/>
      <c r="AC9" s="524"/>
      <c r="AD9" s="524"/>
      <c r="AE9" s="524"/>
      <c r="AF9" s="524"/>
      <c r="AG9" s="524"/>
      <c r="AH9" s="524"/>
      <c r="AI9" s="524"/>
      <c r="AJ9" s="524"/>
      <c r="AK9" s="524"/>
      <c r="AL9" s="594"/>
      <c r="AM9" s="511" t="s">
        <v>114</v>
      </c>
      <c r="AN9" s="411"/>
      <c r="AO9" s="411"/>
      <c r="AP9" s="411"/>
      <c r="AQ9" s="411"/>
      <c r="AR9" s="411"/>
      <c r="AS9" s="411"/>
      <c r="AT9" s="412"/>
      <c r="AU9" s="512" t="s">
        <v>115</v>
      </c>
      <c r="AV9" s="513"/>
      <c r="AW9" s="513"/>
      <c r="AX9" s="513"/>
      <c r="AY9" s="468" t="s">
        <v>116</v>
      </c>
      <c r="AZ9" s="469"/>
      <c r="BA9" s="469"/>
      <c r="BB9" s="469"/>
      <c r="BC9" s="469"/>
      <c r="BD9" s="469"/>
      <c r="BE9" s="469"/>
      <c r="BF9" s="469"/>
      <c r="BG9" s="469"/>
      <c r="BH9" s="469"/>
      <c r="BI9" s="469"/>
      <c r="BJ9" s="469"/>
      <c r="BK9" s="469"/>
      <c r="BL9" s="469"/>
      <c r="BM9" s="470"/>
      <c r="BN9" s="454">
        <v>2770638</v>
      </c>
      <c r="BO9" s="455"/>
      <c r="BP9" s="455"/>
      <c r="BQ9" s="455"/>
      <c r="BR9" s="455"/>
      <c r="BS9" s="455"/>
      <c r="BT9" s="455"/>
      <c r="BU9" s="456"/>
      <c r="BV9" s="454">
        <v>1506217</v>
      </c>
      <c r="BW9" s="455"/>
      <c r="BX9" s="455"/>
      <c r="BY9" s="455"/>
      <c r="BZ9" s="455"/>
      <c r="CA9" s="455"/>
      <c r="CB9" s="455"/>
      <c r="CC9" s="456"/>
      <c r="CD9" s="494" t="s">
        <v>117</v>
      </c>
      <c r="CE9" s="414"/>
      <c r="CF9" s="414"/>
      <c r="CG9" s="414"/>
      <c r="CH9" s="414"/>
      <c r="CI9" s="414"/>
      <c r="CJ9" s="414"/>
      <c r="CK9" s="414"/>
      <c r="CL9" s="414"/>
      <c r="CM9" s="414"/>
      <c r="CN9" s="414"/>
      <c r="CO9" s="414"/>
      <c r="CP9" s="414"/>
      <c r="CQ9" s="414"/>
      <c r="CR9" s="414"/>
      <c r="CS9" s="495"/>
      <c r="CT9" s="451">
        <v>9.6999999999999993</v>
      </c>
      <c r="CU9" s="452"/>
      <c r="CV9" s="452"/>
      <c r="CW9" s="452"/>
      <c r="CX9" s="452"/>
      <c r="CY9" s="452"/>
      <c r="CZ9" s="452"/>
      <c r="DA9" s="453"/>
      <c r="DB9" s="451">
        <v>10.8</v>
      </c>
      <c r="DC9" s="452"/>
      <c r="DD9" s="452"/>
      <c r="DE9" s="452"/>
      <c r="DF9" s="452"/>
      <c r="DG9" s="452"/>
      <c r="DH9" s="452"/>
      <c r="DI9" s="453"/>
    </row>
    <row r="10" spans="1:119" ht="18.75" customHeight="1" thickBot="1" x14ac:dyDescent="0.2">
      <c r="A10" s="178"/>
      <c r="B10" s="586"/>
      <c r="C10" s="587"/>
      <c r="D10" s="587"/>
      <c r="E10" s="587"/>
      <c r="F10" s="587"/>
      <c r="G10" s="587"/>
      <c r="H10" s="587"/>
      <c r="I10" s="587"/>
      <c r="J10" s="587"/>
      <c r="K10" s="505"/>
      <c r="L10" s="410" t="s">
        <v>118</v>
      </c>
      <c r="M10" s="411"/>
      <c r="N10" s="411"/>
      <c r="O10" s="411"/>
      <c r="P10" s="411"/>
      <c r="Q10" s="412"/>
      <c r="R10" s="407">
        <v>380868</v>
      </c>
      <c r="S10" s="408"/>
      <c r="T10" s="408"/>
      <c r="U10" s="408"/>
      <c r="V10" s="467"/>
      <c r="W10" s="595"/>
      <c r="X10" s="405"/>
      <c r="Y10" s="405"/>
      <c r="Z10" s="405"/>
      <c r="AA10" s="405"/>
      <c r="AB10" s="405"/>
      <c r="AC10" s="405"/>
      <c r="AD10" s="405"/>
      <c r="AE10" s="405"/>
      <c r="AF10" s="405"/>
      <c r="AG10" s="405"/>
      <c r="AH10" s="405"/>
      <c r="AI10" s="405"/>
      <c r="AJ10" s="405"/>
      <c r="AK10" s="405"/>
      <c r="AL10" s="596"/>
      <c r="AM10" s="511" t="s">
        <v>119</v>
      </c>
      <c r="AN10" s="411"/>
      <c r="AO10" s="411"/>
      <c r="AP10" s="411"/>
      <c r="AQ10" s="411"/>
      <c r="AR10" s="411"/>
      <c r="AS10" s="411"/>
      <c r="AT10" s="412"/>
      <c r="AU10" s="512" t="s">
        <v>120</v>
      </c>
      <c r="AV10" s="513"/>
      <c r="AW10" s="513"/>
      <c r="AX10" s="513"/>
      <c r="AY10" s="468" t="s">
        <v>121</v>
      </c>
      <c r="AZ10" s="469"/>
      <c r="BA10" s="469"/>
      <c r="BB10" s="469"/>
      <c r="BC10" s="469"/>
      <c r="BD10" s="469"/>
      <c r="BE10" s="469"/>
      <c r="BF10" s="469"/>
      <c r="BG10" s="469"/>
      <c r="BH10" s="469"/>
      <c r="BI10" s="469"/>
      <c r="BJ10" s="469"/>
      <c r="BK10" s="469"/>
      <c r="BL10" s="469"/>
      <c r="BM10" s="470"/>
      <c r="BN10" s="454">
        <v>5104430</v>
      </c>
      <c r="BO10" s="455"/>
      <c r="BP10" s="455"/>
      <c r="BQ10" s="455"/>
      <c r="BR10" s="455"/>
      <c r="BS10" s="455"/>
      <c r="BT10" s="455"/>
      <c r="BU10" s="456"/>
      <c r="BV10" s="454">
        <v>2004700</v>
      </c>
      <c r="BW10" s="455"/>
      <c r="BX10" s="455"/>
      <c r="BY10" s="455"/>
      <c r="BZ10" s="455"/>
      <c r="CA10" s="455"/>
      <c r="CB10" s="455"/>
      <c r="CC10" s="45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6"/>
      <c r="C11" s="587"/>
      <c r="D11" s="587"/>
      <c r="E11" s="587"/>
      <c r="F11" s="587"/>
      <c r="G11" s="587"/>
      <c r="H11" s="587"/>
      <c r="I11" s="587"/>
      <c r="J11" s="587"/>
      <c r="K11" s="505"/>
      <c r="L11" s="415" t="s">
        <v>123</v>
      </c>
      <c r="M11" s="416"/>
      <c r="N11" s="416"/>
      <c r="O11" s="416"/>
      <c r="P11" s="416"/>
      <c r="Q11" s="417"/>
      <c r="R11" s="583" t="s">
        <v>124</v>
      </c>
      <c r="S11" s="584"/>
      <c r="T11" s="584"/>
      <c r="U11" s="584"/>
      <c r="V11" s="585"/>
      <c r="W11" s="595"/>
      <c r="X11" s="405"/>
      <c r="Y11" s="405"/>
      <c r="Z11" s="405"/>
      <c r="AA11" s="405"/>
      <c r="AB11" s="405"/>
      <c r="AC11" s="405"/>
      <c r="AD11" s="405"/>
      <c r="AE11" s="405"/>
      <c r="AF11" s="405"/>
      <c r="AG11" s="405"/>
      <c r="AH11" s="405"/>
      <c r="AI11" s="405"/>
      <c r="AJ11" s="405"/>
      <c r="AK11" s="405"/>
      <c r="AL11" s="596"/>
      <c r="AM11" s="511" t="s">
        <v>125</v>
      </c>
      <c r="AN11" s="411"/>
      <c r="AO11" s="411"/>
      <c r="AP11" s="411"/>
      <c r="AQ11" s="411"/>
      <c r="AR11" s="411"/>
      <c r="AS11" s="411"/>
      <c r="AT11" s="412"/>
      <c r="AU11" s="512" t="s">
        <v>126</v>
      </c>
      <c r="AV11" s="513"/>
      <c r="AW11" s="513"/>
      <c r="AX11" s="513"/>
      <c r="AY11" s="468" t="s">
        <v>127</v>
      </c>
      <c r="AZ11" s="469"/>
      <c r="BA11" s="469"/>
      <c r="BB11" s="469"/>
      <c r="BC11" s="469"/>
      <c r="BD11" s="469"/>
      <c r="BE11" s="469"/>
      <c r="BF11" s="469"/>
      <c r="BG11" s="469"/>
      <c r="BH11" s="469"/>
      <c r="BI11" s="469"/>
      <c r="BJ11" s="469"/>
      <c r="BK11" s="469"/>
      <c r="BL11" s="469"/>
      <c r="BM11" s="470"/>
      <c r="BN11" s="454">
        <v>0</v>
      </c>
      <c r="BO11" s="455"/>
      <c r="BP11" s="455"/>
      <c r="BQ11" s="455"/>
      <c r="BR11" s="455"/>
      <c r="BS11" s="455"/>
      <c r="BT11" s="455"/>
      <c r="BU11" s="456"/>
      <c r="BV11" s="454">
        <v>0</v>
      </c>
      <c r="BW11" s="455"/>
      <c r="BX11" s="455"/>
      <c r="BY11" s="455"/>
      <c r="BZ11" s="455"/>
      <c r="CA11" s="455"/>
      <c r="CB11" s="455"/>
      <c r="CC11" s="456"/>
      <c r="CD11" s="494" t="s">
        <v>128</v>
      </c>
      <c r="CE11" s="414"/>
      <c r="CF11" s="414"/>
      <c r="CG11" s="414"/>
      <c r="CH11" s="414"/>
      <c r="CI11" s="414"/>
      <c r="CJ11" s="414"/>
      <c r="CK11" s="414"/>
      <c r="CL11" s="414"/>
      <c r="CM11" s="414"/>
      <c r="CN11" s="414"/>
      <c r="CO11" s="414"/>
      <c r="CP11" s="414"/>
      <c r="CQ11" s="414"/>
      <c r="CR11" s="414"/>
      <c r="CS11" s="495"/>
      <c r="CT11" s="557" t="s">
        <v>129</v>
      </c>
      <c r="CU11" s="558"/>
      <c r="CV11" s="558"/>
      <c r="CW11" s="558"/>
      <c r="CX11" s="558"/>
      <c r="CY11" s="558"/>
      <c r="CZ11" s="558"/>
      <c r="DA11" s="559"/>
      <c r="DB11" s="557" t="s">
        <v>129</v>
      </c>
      <c r="DC11" s="558"/>
      <c r="DD11" s="558"/>
      <c r="DE11" s="558"/>
      <c r="DF11" s="558"/>
      <c r="DG11" s="558"/>
      <c r="DH11" s="558"/>
      <c r="DI11" s="559"/>
    </row>
    <row r="12" spans="1:119" ht="18.75" customHeight="1" x14ac:dyDescent="0.15">
      <c r="A12" s="178"/>
      <c r="B12" s="560" t="s">
        <v>130</v>
      </c>
      <c r="C12" s="561"/>
      <c r="D12" s="561"/>
      <c r="E12" s="561"/>
      <c r="F12" s="561"/>
      <c r="G12" s="561"/>
      <c r="H12" s="561"/>
      <c r="I12" s="561"/>
      <c r="J12" s="561"/>
      <c r="K12" s="562"/>
      <c r="L12" s="569" t="s">
        <v>131</v>
      </c>
      <c r="M12" s="570"/>
      <c r="N12" s="570"/>
      <c r="O12" s="570"/>
      <c r="P12" s="570"/>
      <c r="Q12" s="571"/>
      <c r="R12" s="572">
        <v>382349</v>
      </c>
      <c r="S12" s="573"/>
      <c r="T12" s="573"/>
      <c r="U12" s="573"/>
      <c r="V12" s="574"/>
      <c r="W12" s="575" t="s">
        <v>1</v>
      </c>
      <c r="X12" s="513"/>
      <c r="Y12" s="513"/>
      <c r="Z12" s="513"/>
      <c r="AA12" s="513"/>
      <c r="AB12" s="576"/>
      <c r="AC12" s="577" t="s">
        <v>132</v>
      </c>
      <c r="AD12" s="578"/>
      <c r="AE12" s="578"/>
      <c r="AF12" s="578"/>
      <c r="AG12" s="579"/>
      <c r="AH12" s="577" t="s">
        <v>133</v>
      </c>
      <c r="AI12" s="578"/>
      <c r="AJ12" s="578"/>
      <c r="AK12" s="578"/>
      <c r="AL12" s="580"/>
      <c r="AM12" s="511" t="s">
        <v>134</v>
      </c>
      <c r="AN12" s="411"/>
      <c r="AO12" s="411"/>
      <c r="AP12" s="411"/>
      <c r="AQ12" s="411"/>
      <c r="AR12" s="411"/>
      <c r="AS12" s="411"/>
      <c r="AT12" s="412"/>
      <c r="AU12" s="512" t="s">
        <v>105</v>
      </c>
      <c r="AV12" s="513"/>
      <c r="AW12" s="513"/>
      <c r="AX12" s="513"/>
      <c r="AY12" s="468" t="s">
        <v>135</v>
      </c>
      <c r="AZ12" s="469"/>
      <c r="BA12" s="469"/>
      <c r="BB12" s="469"/>
      <c r="BC12" s="469"/>
      <c r="BD12" s="469"/>
      <c r="BE12" s="469"/>
      <c r="BF12" s="469"/>
      <c r="BG12" s="469"/>
      <c r="BH12" s="469"/>
      <c r="BI12" s="469"/>
      <c r="BJ12" s="469"/>
      <c r="BK12" s="469"/>
      <c r="BL12" s="469"/>
      <c r="BM12" s="470"/>
      <c r="BN12" s="454">
        <v>2700000</v>
      </c>
      <c r="BO12" s="455"/>
      <c r="BP12" s="455"/>
      <c r="BQ12" s="455"/>
      <c r="BR12" s="455"/>
      <c r="BS12" s="455"/>
      <c r="BT12" s="455"/>
      <c r="BU12" s="456"/>
      <c r="BV12" s="454">
        <v>2800000</v>
      </c>
      <c r="BW12" s="455"/>
      <c r="BX12" s="455"/>
      <c r="BY12" s="455"/>
      <c r="BZ12" s="455"/>
      <c r="CA12" s="455"/>
      <c r="CB12" s="455"/>
      <c r="CC12" s="456"/>
      <c r="CD12" s="494" t="s">
        <v>136</v>
      </c>
      <c r="CE12" s="414"/>
      <c r="CF12" s="414"/>
      <c r="CG12" s="414"/>
      <c r="CH12" s="414"/>
      <c r="CI12" s="414"/>
      <c r="CJ12" s="414"/>
      <c r="CK12" s="414"/>
      <c r="CL12" s="414"/>
      <c r="CM12" s="414"/>
      <c r="CN12" s="414"/>
      <c r="CO12" s="414"/>
      <c r="CP12" s="414"/>
      <c r="CQ12" s="414"/>
      <c r="CR12" s="414"/>
      <c r="CS12" s="495"/>
      <c r="CT12" s="557" t="s">
        <v>129</v>
      </c>
      <c r="CU12" s="558"/>
      <c r="CV12" s="558"/>
      <c r="CW12" s="558"/>
      <c r="CX12" s="558"/>
      <c r="CY12" s="558"/>
      <c r="CZ12" s="558"/>
      <c r="DA12" s="559"/>
      <c r="DB12" s="557" t="s">
        <v>137</v>
      </c>
      <c r="DC12" s="558"/>
      <c r="DD12" s="558"/>
      <c r="DE12" s="558"/>
      <c r="DF12" s="558"/>
      <c r="DG12" s="558"/>
      <c r="DH12" s="558"/>
      <c r="DI12" s="559"/>
    </row>
    <row r="13" spans="1:119" ht="18.75" customHeight="1" x14ac:dyDescent="0.15">
      <c r="A13" s="178"/>
      <c r="B13" s="563"/>
      <c r="C13" s="564"/>
      <c r="D13" s="564"/>
      <c r="E13" s="564"/>
      <c r="F13" s="564"/>
      <c r="G13" s="564"/>
      <c r="H13" s="564"/>
      <c r="I13" s="564"/>
      <c r="J13" s="564"/>
      <c r="K13" s="565"/>
      <c r="L13" s="187"/>
      <c r="M13" s="538" t="s">
        <v>138</v>
      </c>
      <c r="N13" s="539"/>
      <c r="O13" s="539"/>
      <c r="P13" s="539"/>
      <c r="Q13" s="540"/>
      <c r="R13" s="541">
        <v>375602</v>
      </c>
      <c r="S13" s="542"/>
      <c r="T13" s="542"/>
      <c r="U13" s="542"/>
      <c r="V13" s="543"/>
      <c r="W13" s="544" t="s">
        <v>139</v>
      </c>
      <c r="X13" s="440"/>
      <c r="Y13" s="440"/>
      <c r="Z13" s="440"/>
      <c r="AA13" s="440"/>
      <c r="AB13" s="441"/>
      <c r="AC13" s="407">
        <v>1625</v>
      </c>
      <c r="AD13" s="408"/>
      <c r="AE13" s="408"/>
      <c r="AF13" s="408"/>
      <c r="AG13" s="409"/>
      <c r="AH13" s="407">
        <v>1820</v>
      </c>
      <c r="AI13" s="408"/>
      <c r="AJ13" s="408"/>
      <c r="AK13" s="408"/>
      <c r="AL13" s="467"/>
      <c r="AM13" s="511" t="s">
        <v>140</v>
      </c>
      <c r="AN13" s="411"/>
      <c r="AO13" s="411"/>
      <c r="AP13" s="411"/>
      <c r="AQ13" s="411"/>
      <c r="AR13" s="411"/>
      <c r="AS13" s="411"/>
      <c r="AT13" s="412"/>
      <c r="AU13" s="512" t="s">
        <v>141</v>
      </c>
      <c r="AV13" s="513"/>
      <c r="AW13" s="513"/>
      <c r="AX13" s="513"/>
      <c r="AY13" s="468" t="s">
        <v>142</v>
      </c>
      <c r="AZ13" s="469"/>
      <c r="BA13" s="469"/>
      <c r="BB13" s="469"/>
      <c r="BC13" s="469"/>
      <c r="BD13" s="469"/>
      <c r="BE13" s="469"/>
      <c r="BF13" s="469"/>
      <c r="BG13" s="469"/>
      <c r="BH13" s="469"/>
      <c r="BI13" s="469"/>
      <c r="BJ13" s="469"/>
      <c r="BK13" s="469"/>
      <c r="BL13" s="469"/>
      <c r="BM13" s="470"/>
      <c r="BN13" s="454">
        <v>5175068</v>
      </c>
      <c r="BO13" s="455"/>
      <c r="BP13" s="455"/>
      <c r="BQ13" s="455"/>
      <c r="BR13" s="455"/>
      <c r="BS13" s="455"/>
      <c r="BT13" s="455"/>
      <c r="BU13" s="456"/>
      <c r="BV13" s="454">
        <v>710917</v>
      </c>
      <c r="BW13" s="455"/>
      <c r="BX13" s="455"/>
      <c r="BY13" s="455"/>
      <c r="BZ13" s="455"/>
      <c r="CA13" s="455"/>
      <c r="CB13" s="455"/>
      <c r="CC13" s="456"/>
      <c r="CD13" s="494" t="s">
        <v>143</v>
      </c>
      <c r="CE13" s="414"/>
      <c r="CF13" s="414"/>
      <c r="CG13" s="414"/>
      <c r="CH13" s="414"/>
      <c r="CI13" s="414"/>
      <c r="CJ13" s="414"/>
      <c r="CK13" s="414"/>
      <c r="CL13" s="414"/>
      <c r="CM13" s="414"/>
      <c r="CN13" s="414"/>
      <c r="CO13" s="414"/>
      <c r="CP13" s="414"/>
      <c r="CQ13" s="414"/>
      <c r="CR13" s="414"/>
      <c r="CS13" s="495"/>
      <c r="CT13" s="451">
        <v>3.4</v>
      </c>
      <c r="CU13" s="452"/>
      <c r="CV13" s="452"/>
      <c r="CW13" s="452"/>
      <c r="CX13" s="452"/>
      <c r="CY13" s="452"/>
      <c r="CZ13" s="452"/>
      <c r="DA13" s="453"/>
      <c r="DB13" s="451">
        <v>3.5</v>
      </c>
      <c r="DC13" s="452"/>
      <c r="DD13" s="452"/>
      <c r="DE13" s="452"/>
      <c r="DF13" s="452"/>
      <c r="DG13" s="452"/>
      <c r="DH13" s="452"/>
      <c r="DI13" s="453"/>
    </row>
    <row r="14" spans="1:119" ht="18.75" customHeight="1" thickBot="1" x14ac:dyDescent="0.2">
      <c r="A14" s="178"/>
      <c r="B14" s="563"/>
      <c r="C14" s="564"/>
      <c r="D14" s="564"/>
      <c r="E14" s="564"/>
      <c r="F14" s="564"/>
      <c r="G14" s="564"/>
      <c r="H14" s="564"/>
      <c r="I14" s="564"/>
      <c r="J14" s="564"/>
      <c r="K14" s="565"/>
      <c r="L14" s="528" t="s">
        <v>144</v>
      </c>
      <c r="M14" s="581"/>
      <c r="N14" s="581"/>
      <c r="O14" s="581"/>
      <c r="P14" s="581"/>
      <c r="Q14" s="582"/>
      <c r="R14" s="541">
        <v>384233</v>
      </c>
      <c r="S14" s="542"/>
      <c r="T14" s="542"/>
      <c r="U14" s="542"/>
      <c r="V14" s="543"/>
      <c r="W14" s="545"/>
      <c r="X14" s="443"/>
      <c r="Y14" s="443"/>
      <c r="Z14" s="443"/>
      <c r="AA14" s="443"/>
      <c r="AB14" s="444"/>
      <c r="AC14" s="534">
        <v>1</v>
      </c>
      <c r="AD14" s="535"/>
      <c r="AE14" s="535"/>
      <c r="AF14" s="535"/>
      <c r="AG14" s="536"/>
      <c r="AH14" s="534">
        <v>1</v>
      </c>
      <c r="AI14" s="535"/>
      <c r="AJ14" s="535"/>
      <c r="AK14" s="535"/>
      <c r="AL14" s="537"/>
      <c r="AM14" s="511"/>
      <c r="AN14" s="411"/>
      <c r="AO14" s="411"/>
      <c r="AP14" s="411"/>
      <c r="AQ14" s="411"/>
      <c r="AR14" s="411"/>
      <c r="AS14" s="411"/>
      <c r="AT14" s="412"/>
      <c r="AU14" s="512"/>
      <c r="AV14" s="513"/>
      <c r="AW14" s="513"/>
      <c r="AX14" s="513"/>
      <c r="AY14" s="468"/>
      <c r="AZ14" s="469"/>
      <c r="BA14" s="469"/>
      <c r="BB14" s="469"/>
      <c r="BC14" s="469"/>
      <c r="BD14" s="469"/>
      <c r="BE14" s="469"/>
      <c r="BF14" s="469"/>
      <c r="BG14" s="469"/>
      <c r="BH14" s="469"/>
      <c r="BI14" s="469"/>
      <c r="BJ14" s="469"/>
      <c r="BK14" s="469"/>
      <c r="BL14" s="469"/>
      <c r="BM14" s="470"/>
      <c r="BN14" s="454"/>
      <c r="BO14" s="455"/>
      <c r="BP14" s="455"/>
      <c r="BQ14" s="455"/>
      <c r="BR14" s="455"/>
      <c r="BS14" s="455"/>
      <c r="BT14" s="455"/>
      <c r="BU14" s="456"/>
      <c r="BV14" s="454"/>
      <c r="BW14" s="455"/>
      <c r="BX14" s="455"/>
      <c r="BY14" s="455"/>
      <c r="BZ14" s="455"/>
      <c r="CA14" s="455"/>
      <c r="CB14" s="455"/>
      <c r="CC14" s="456"/>
      <c r="CD14" s="491" t="s">
        <v>145</v>
      </c>
      <c r="CE14" s="492"/>
      <c r="CF14" s="492"/>
      <c r="CG14" s="492"/>
      <c r="CH14" s="492"/>
      <c r="CI14" s="492"/>
      <c r="CJ14" s="492"/>
      <c r="CK14" s="492"/>
      <c r="CL14" s="492"/>
      <c r="CM14" s="492"/>
      <c r="CN14" s="492"/>
      <c r="CO14" s="492"/>
      <c r="CP14" s="492"/>
      <c r="CQ14" s="492"/>
      <c r="CR14" s="492"/>
      <c r="CS14" s="493"/>
      <c r="CT14" s="551">
        <v>22.9</v>
      </c>
      <c r="CU14" s="552"/>
      <c r="CV14" s="552"/>
      <c r="CW14" s="552"/>
      <c r="CX14" s="552"/>
      <c r="CY14" s="552"/>
      <c r="CZ14" s="552"/>
      <c r="DA14" s="553"/>
      <c r="DB14" s="551">
        <v>37.1</v>
      </c>
      <c r="DC14" s="552"/>
      <c r="DD14" s="552"/>
      <c r="DE14" s="552"/>
      <c r="DF14" s="552"/>
      <c r="DG14" s="552"/>
      <c r="DH14" s="552"/>
      <c r="DI14" s="553"/>
    </row>
    <row r="15" spans="1:119" ht="18.75" customHeight="1" x14ac:dyDescent="0.15">
      <c r="A15" s="178"/>
      <c r="B15" s="563"/>
      <c r="C15" s="564"/>
      <c r="D15" s="564"/>
      <c r="E15" s="564"/>
      <c r="F15" s="564"/>
      <c r="G15" s="564"/>
      <c r="H15" s="564"/>
      <c r="I15" s="564"/>
      <c r="J15" s="564"/>
      <c r="K15" s="565"/>
      <c r="L15" s="187"/>
      <c r="M15" s="538" t="s">
        <v>146</v>
      </c>
      <c r="N15" s="539"/>
      <c r="O15" s="539"/>
      <c r="P15" s="539"/>
      <c r="Q15" s="540"/>
      <c r="R15" s="541">
        <v>377281</v>
      </c>
      <c r="S15" s="542"/>
      <c r="T15" s="542"/>
      <c r="U15" s="542"/>
      <c r="V15" s="543"/>
      <c r="W15" s="544" t="s">
        <v>147</v>
      </c>
      <c r="X15" s="440"/>
      <c r="Y15" s="440"/>
      <c r="Z15" s="440"/>
      <c r="AA15" s="440"/>
      <c r="AB15" s="441"/>
      <c r="AC15" s="407">
        <v>49227</v>
      </c>
      <c r="AD15" s="408"/>
      <c r="AE15" s="408"/>
      <c r="AF15" s="408"/>
      <c r="AG15" s="409"/>
      <c r="AH15" s="407">
        <v>54668</v>
      </c>
      <c r="AI15" s="408"/>
      <c r="AJ15" s="408"/>
      <c r="AK15" s="408"/>
      <c r="AL15" s="467"/>
      <c r="AM15" s="511"/>
      <c r="AN15" s="411"/>
      <c r="AO15" s="411"/>
      <c r="AP15" s="411"/>
      <c r="AQ15" s="411"/>
      <c r="AR15" s="411"/>
      <c r="AS15" s="411"/>
      <c r="AT15" s="412"/>
      <c r="AU15" s="512"/>
      <c r="AV15" s="513"/>
      <c r="AW15" s="513"/>
      <c r="AX15" s="513"/>
      <c r="AY15" s="480" t="s">
        <v>148</v>
      </c>
      <c r="AZ15" s="481"/>
      <c r="BA15" s="481"/>
      <c r="BB15" s="481"/>
      <c r="BC15" s="481"/>
      <c r="BD15" s="481"/>
      <c r="BE15" s="481"/>
      <c r="BF15" s="481"/>
      <c r="BG15" s="481"/>
      <c r="BH15" s="481"/>
      <c r="BI15" s="481"/>
      <c r="BJ15" s="481"/>
      <c r="BK15" s="481"/>
      <c r="BL15" s="481"/>
      <c r="BM15" s="482"/>
      <c r="BN15" s="483">
        <v>45837973</v>
      </c>
      <c r="BO15" s="484"/>
      <c r="BP15" s="484"/>
      <c r="BQ15" s="484"/>
      <c r="BR15" s="484"/>
      <c r="BS15" s="484"/>
      <c r="BT15" s="484"/>
      <c r="BU15" s="485"/>
      <c r="BV15" s="483">
        <v>47007473</v>
      </c>
      <c r="BW15" s="484"/>
      <c r="BX15" s="484"/>
      <c r="BY15" s="484"/>
      <c r="BZ15" s="484"/>
      <c r="CA15" s="484"/>
      <c r="CB15" s="484"/>
      <c r="CC15" s="485"/>
      <c r="CD15" s="554" t="s">
        <v>149</v>
      </c>
      <c r="CE15" s="555"/>
      <c r="CF15" s="555"/>
      <c r="CG15" s="555"/>
      <c r="CH15" s="555"/>
      <c r="CI15" s="555"/>
      <c r="CJ15" s="555"/>
      <c r="CK15" s="555"/>
      <c r="CL15" s="555"/>
      <c r="CM15" s="555"/>
      <c r="CN15" s="555"/>
      <c r="CO15" s="555"/>
      <c r="CP15" s="555"/>
      <c r="CQ15" s="555"/>
      <c r="CR15" s="555"/>
      <c r="CS15" s="55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3"/>
      <c r="C16" s="564"/>
      <c r="D16" s="564"/>
      <c r="E16" s="564"/>
      <c r="F16" s="564"/>
      <c r="G16" s="564"/>
      <c r="H16" s="564"/>
      <c r="I16" s="564"/>
      <c r="J16" s="564"/>
      <c r="K16" s="565"/>
      <c r="L16" s="528" t="s">
        <v>150</v>
      </c>
      <c r="M16" s="529"/>
      <c r="N16" s="529"/>
      <c r="O16" s="529"/>
      <c r="P16" s="529"/>
      <c r="Q16" s="530"/>
      <c r="R16" s="531" t="s">
        <v>151</v>
      </c>
      <c r="S16" s="532"/>
      <c r="T16" s="532"/>
      <c r="U16" s="532"/>
      <c r="V16" s="533"/>
      <c r="W16" s="545"/>
      <c r="X16" s="443"/>
      <c r="Y16" s="443"/>
      <c r="Z16" s="443"/>
      <c r="AA16" s="443"/>
      <c r="AB16" s="444"/>
      <c r="AC16" s="534">
        <v>29.4</v>
      </c>
      <c r="AD16" s="535"/>
      <c r="AE16" s="535"/>
      <c r="AF16" s="535"/>
      <c r="AG16" s="536"/>
      <c r="AH16" s="534">
        <v>31.2</v>
      </c>
      <c r="AI16" s="535"/>
      <c r="AJ16" s="535"/>
      <c r="AK16" s="535"/>
      <c r="AL16" s="537"/>
      <c r="AM16" s="511"/>
      <c r="AN16" s="411"/>
      <c r="AO16" s="411"/>
      <c r="AP16" s="411"/>
      <c r="AQ16" s="411"/>
      <c r="AR16" s="411"/>
      <c r="AS16" s="411"/>
      <c r="AT16" s="412"/>
      <c r="AU16" s="512"/>
      <c r="AV16" s="513"/>
      <c r="AW16" s="513"/>
      <c r="AX16" s="513"/>
      <c r="AY16" s="468" t="s">
        <v>152</v>
      </c>
      <c r="AZ16" s="469"/>
      <c r="BA16" s="469"/>
      <c r="BB16" s="469"/>
      <c r="BC16" s="469"/>
      <c r="BD16" s="469"/>
      <c r="BE16" s="469"/>
      <c r="BF16" s="469"/>
      <c r="BG16" s="469"/>
      <c r="BH16" s="469"/>
      <c r="BI16" s="469"/>
      <c r="BJ16" s="469"/>
      <c r="BK16" s="469"/>
      <c r="BL16" s="469"/>
      <c r="BM16" s="470"/>
      <c r="BN16" s="454">
        <v>59770581</v>
      </c>
      <c r="BO16" s="455"/>
      <c r="BP16" s="455"/>
      <c r="BQ16" s="455"/>
      <c r="BR16" s="455"/>
      <c r="BS16" s="455"/>
      <c r="BT16" s="455"/>
      <c r="BU16" s="456"/>
      <c r="BV16" s="454">
        <v>56574319</v>
      </c>
      <c r="BW16" s="455"/>
      <c r="BX16" s="455"/>
      <c r="BY16" s="455"/>
      <c r="BZ16" s="455"/>
      <c r="CA16" s="455"/>
      <c r="CB16" s="455"/>
      <c r="CC16" s="456"/>
      <c r="CD16" s="191"/>
      <c r="CE16" s="486"/>
      <c r="CF16" s="486"/>
      <c r="CG16" s="486"/>
      <c r="CH16" s="486"/>
      <c r="CI16" s="486"/>
      <c r="CJ16" s="486"/>
      <c r="CK16" s="486"/>
      <c r="CL16" s="486"/>
      <c r="CM16" s="486"/>
      <c r="CN16" s="486"/>
      <c r="CO16" s="486"/>
      <c r="CP16" s="486"/>
      <c r="CQ16" s="486"/>
      <c r="CR16" s="486"/>
      <c r="CS16" s="487"/>
      <c r="CT16" s="451"/>
      <c r="CU16" s="452"/>
      <c r="CV16" s="452"/>
      <c r="CW16" s="452"/>
      <c r="CX16" s="452"/>
      <c r="CY16" s="452"/>
      <c r="CZ16" s="452"/>
      <c r="DA16" s="453"/>
      <c r="DB16" s="451"/>
      <c r="DC16" s="452"/>
      <c r="DD16" s="452"/>
      <c r="DE16" s="452"/>
      <c r="DF16" s="452"/>
      <c r="DG16" s="452"/>
      <c r="DH16" s="452"/>
      <c r="DI16" s="453"/>
    </row>
    <row r="17" spans="1:113" ht="18.75" customHeight="1" thickBot="1" x14ac:dyDescent="0.2">
      <c r="A17" s="178"/>
      <c r="B17" s="566"/>
      <c r="C17" s="567"/>
      <c r="D17" s="567"/>
      <c r="E17" s="567"/>
      <c r="F17" s="567"/>
      <c r="G17" s="567"/>
      <c r="H17" s="567"/>
      <c r="I17" s="567"/>
      <c r="J17" s="567"/>
      <c r="K17" s="568"/>
      <c r="L17" s="192"/>
      <c r="M17" s="547" t="s">
        <v>153</v>
      </c>
      <c r="N17" s="548"/>
      <c r="O17" s="548"/>
      <c r="P17" s="548"/>
      <c r="Q17" s="549"/>
      <c r="R17" s="531" t="s">
        <v>154</v>
      </c>
      <c r="S17" s="532"/>
      <c r="T17" s="532"/>
      <c r="U17" s="532"/>
      <c r="V17" s="533"/>
      <c r="W17" s="544" t="s">
        <v>155</v>
      </c>
      <c r="X17" s="440"/>
      <c r="Y17" s="440"/>
      <c r="Z17" s="440"/>
      <c r="AA17" s="440"/>
      <c r="AB17" s="441"/>
      <c r="AC17" s="407">
        <v>116819</v>
      </c>
      <c r="AD17" s="408"/>
      <c r="AE17" s="408"/>
      <c r="AF17" s="408"/>
      <c r="AG17" s="409"/>
      <c r="AH17" s="407">
        <v>119010</v>
      </c>
      <c r="AI17" s="408"/>
      <c r="AJ17" s="408"/>
      <c r="AK17" s="408"/>
      <c r="AL17" s="467"/>
      <c r="AM17" s="511"/>
      <c r="AN17" s="411"/>
      <c r="AO17" s="411"/>
      <c r="AP17" s="411"/>
      <c r="AQ17" s="411"/>
      <c r="AR17" s="411"/>
      <c r="AS17" s="411"/>
      <c r="AT17" s="412"/>
      <c r="AU17" s="512"/>
      <c r="AV17" s="513"/>
      <c r="AW17" s="513"/>
      <c r="AX17" s="513"/>
      <c r="AY17" s="468" t="s">
        <v>156</v>
      </c>
      <c r="AZ17" s="469"/>
      <c r="BA17" s="469"/>
      <c r="BB17" s="469"/>
      <c r="BC17" s="469"/>
      <c r="BD17" s="469"/>
      <c r="BE17" s="469"/>
      <c r="BF17" s="469"/>
      <c r="BG17" s="469"/>
      <c r="BH17" s="469"/>
      <c r="BI17" s="469"/>
      <c r="BJ17" s="469"/>
      <c r="BK17" s="469"/>
      <c r="BL17" s="469"/>
      <c r="BM17" s="470"/>
      <c r="BN17" s="454">
        <v>58105327</v>
      </c>
      <c r="BO17" s="455"/>
      <c r="BP17" s="455"/>
      <c r="BQ17" s="455"/>
      <c r="BR17" s="455"/>
      <c r="BS17" s="455"/>
      <c r="BT17" s="455"/>
      <c r="BU17" s="456"/>
      <c r="BV17" s="454">
        <v>59679274</v>
      </c>
      <c r="BW17" s="455"/>
      <c r="BX17" s="455"/>
      <c r="BY17" s="455"/>
      <c r="BZ17" s="455"/>
      <c r="CA17" s="455"/>
      <c r="CB17" s="455"/>
      <c r="CC17" s="456"/>
      <c r="CD17" s="191"/>
      <c r="CE17" s="486"/>
      <c r="CF17" s="486"/>
      <c r="CG17" s="486"/>
      <c r="CH17" s="486"/>
      <c r="CI17" s="486"/>
      <c r="CJ17" s="486"/>
      <c r="CK17" s="486"/>
      <c r="CL17" s="486"/>
      <c r="CM17" s="486"/>
      <c r="CN17" s="486"/>
      <c r="CO17" s="486"/>
      <c r="CP17" s="486"/>
      <c r="CQ17" s="486"/>
      <c r="CR17" s="486"/>
      <c r="CS17" s="487"/>
      <c r="CT17" s="451"/>
      <c r="CU17" s="452"/>
      <c r="CV17" s="452"/>
      <c r="CW17" s="452"/>
      <c r="CX17" s="452"/>
      <c r="CY17" s="452"/>
      <c r="CZ17" s="452"/>
      <c r="DA17" s="453"/>
      <c r="DB17" s="451"/>
      <c r="DC17" s="452"/>
      <c r="DD17" s="452"/>
      <c r="DE17" s="452"/>
      <c r="DF17" s="452"/>
      <c r="DG17" s="452"/>
      <c r="DH17" s="452"/>
      <c r="DI17" s="453"/>
    </row>
    <row r="18" spans="1:113" ht="18.75" customHeight="1" thickBot="1" x14ac:dyDescent="0.2">
      <c r="A18" s="178"/>
      <c r="B18" s="504" t="s">
        <v>157</v>
      </c>
      <c r="C18" s="505"/>
      <c r="D18" s="505"/>
      <c r="E18" s="506"/>
      <c r="F18" s="506"/>
      <c r="G18" s="506"/>
      <c r="H18" s="506"/>
      <c r="I18" s="506"/>
      <c r="J18" s="506"/>
      <c r="K18" s="506"/>
      <c r="L18" s="507">
        <v>113.82</v>
      </c>
      <c r="M18" s="507"/>
      <c r="N18" s="507"/>
      <c r="O18" s="507"/>
      <c r="P18" s="507"/>
      <c r="Q18" s="507"/>
      <c r="R18" s="508"/>
      <c r="S18" s="508"/>
      <c r="T18" s="508"/>
      <c r="U18" s="508"/>
      <c r="V18" s="509"/>
      <c r="W18" s="525"/>
      <c r="X18" s="526"/>
      <c r="Y18" s="526"/>
      <c r="Z18" s="526"/>
      <c r="AA18" s="526"/>
      <c r="AB18" s="550"/>
      <c r="AC18" s="424">
        <v>69.7</v>
      </c>
      <c r="AD18" s="425"/>
      <c r="AE18" s="425"/>
      <c r="AF18" s="425"/>
      <c r="AG18" s="510"/>
      <c r="AH18" s="424">
        <v>67.8</v>
      </c>
      <c r="AI18" s="425"/>
      <c r="AJ18" s="425"/>
      <c r="AK18" s="425"/>
      <c r="AL18" s="426"/>
      <c r="AM18" s="511"/>
      <c r="AN18" s="411"/>
      <c r="AO18" s="411"/>
      <c r="AP18" s="411"/>
      <c r="AQ18" s="411"/>
      <c r="AR18" s="411"/>
      <c r="AS18" s="411"/>
      <c r="AT18" s="412"/>
      <c r="AU18" s="512"/>
      <c r="AV18" s="513"/>
      <c r="AW18" s="513"/>
      <c r="AX18" s="513"/>
      <c r="AY18" s="468" t="s">
        <v>158</v>
      </c>
      <c r="AZ18" s="469"/>
      <c r="BA18" s="469"/>
      <c r="BB18" s="469"/>
      <c r="BC18" s="469"/>
      <c r="BD18" s="469"/>
      <c r="BE18" s="469"/>
      <c r="BF18" s="469"/>
      <c r="BG18" s="469"/>
      <c r="BH18" s="469"/>
      <c r="BI18" s="469"/>
      <c r="BJ18" s="469"/>
      <c r="BK18" s="469"/>
      <c r="BL18" s="469"/>
      <c r="BM18" s="470"/>
      <c r="BN18" s="454">
        <v>70365633</v>
      </c>
      <c r="BO18" s="455"/>
      <c r="BP18" s="455"/>
      <c r="BQ18" s="455"/>
      <c r="BR18" s="455"/>
      <c r="BS18" s="455"/>
      <c r="BT18" s="455"/>
      <c r="BU18" s="456"/>
      <c r="BV18" s="454">
        <v>67885697</v>
      </c>
      <c r="BW18" s="455"/>
      <c r="BX18" s="455"/>
      <c r="BY18" s="455"/>
      <c r="BZ18" s="455"/>
      <c r="CA18" s="455"/>
      <c r="CB18" s="455"/>
      <c r="CC18" s="456"/>
      <c r="CD18" s="191"/>
      <c r="CE18" s="486"/>
      <c r="CF18" s="486"/>
      <c r="CG18" s="486"/>
      <c r="CH18" s="486"/>
      <c r="CI18" s="486"/>
      <c r="CJ18" s="486"/>
      <c r="CK18" s="486"/>
      <c r="CL18" s="486"/>
      <c r="CM18" s="486"/>
      <c r="CN18" s="486"/>
      <c r="CO18" s="486"/>
      <c r="CP18" s="486"/>
      <c r="CQ18" s="486"/>
      <c r="CR18" s="486"/>
      <c r="CS18" s="487"/>
      <c r="CT18" s="451"/>
      <c r="CU18" s="452"/>
      <c r="CV18" s="452"/>
      <c r="CW18" s="452"/>
      <c r="CX18" s="452"/>
      <c r="CY18" s="452"/>
      <c r="CZ18" s="452"/>
      <c r="DA18" s="453"/>
      <c r="DB18" s="451"/>
      <c r="DC18" s="452"/>
      <c r="DD18" s="452"/>
      <c r="DE18" s="452"/>
      <c r="DF18" s="452"/>
      <c r="DG18" s="452"/>
      <c r="DH18" s="452"/>
      <c r="DI18" s="453"/>
    </row>
    <row r="19" spans="1:113" ht="18.75" customHeight="1" thickBot="1" x14ac:dyDescent="0.2">
      <c r="A19" s="178"/>
      <c r="B19" s="504" t="s">
        <v>159</v>
      </c>
      <c r="C19" s="505"/>
      <c r="D19" s="505"/>
      <c r="E19" s="506"/>
      <c r="F19" s="506"/>
      <c r="G19" s="506"/>
      <c r="H19" s="506"/>
      <c r="I19" s="506"/>
      <c r="J19" s="506"/>
      <c r="K19" s="506"/>
      <c r="L19" s="514">
        <v>3339</v>
      </c>
      <c r="M19" s="514"/>
      <c r="N19" s="514"/>
      <c r="O19" s="514"/>
      <c r="P19" s="514"/>
      <c r="Q19" s="514"/>
      <c r="R19" s="515"/>
      <c r="S19" s="515"/>
      <c r="T19" s="515"/>
      <c r="U19" s="515"/>
      <c r="V19" s="516"/>
      <c r="W19" s="523"/>
      <c r="X19" s="524"/>
      <c r="Y19" s="524"/>
      <c r="Z19" s="524"/>
      <c r="AA19" s="524"/>
      <c r="AB19" s="524"/>
      <c r="AC19" s="527"/>
      <c r="AD19" s="527"/>
      <c r="AE19" s="527"/>
      <c r="AF19" s="527"/>
      <c r="AG19" s="527"/>
      <c r="AH19" s="527"/>
      <c r="AI19" s="527"/>
      <c r="AJ19" s="527"/>
      <c r="AK19" s="527"/>
      <c r="AL19" s="546"/>
      <c r="AM19" s="511"/>
      <c r="AN19" s="411"/>
      <c r="AO19" s="411"/>
      <c r="AP19" s="411"/>
      <c r="AQ19" s="411"/>
      <c r="AR19" s="411"/>
      <c r="AS19" s="411"/>
      <c r="AT19" s="412"/>
      <c r="AU19" s="512"/>
      <c r="AV19" s="513"/>
      <c r="AW19" s="513"/>
      <c r="AX19" s="513"/>
      <c r="AY19" s="468" t="s">
        <v>160</v>
      </c>
      <c r="AZ19" s="469"/>
      <c r="BA19" s="469"/>
      <c r="BB19" s="469"/>
      <c r="BC19" s="469"/>
      <c r="BD19" s="469"/>
      <c r="BE19" s="469"/>
      <c r="BF19" s="469"/>
      <c r="BG19" s="469"/>
      <c r="BH19" s="469"/>
      <c r="BI19" s="469"/>
      <c r="BJ19" s="469"/>
      <c r="BK19" s="469"/>
      <c r="BL19" s="469"/>
      <c r="BM19" s="470"/>
      <c r="BN19" s="454">
        <v>98412932</v>
      </c>
      <c r="BO19" s="455"/>
      <c r="BP19" s="455"/>
      <c r="BQ19" s="455"/>
      <c r="BR19" s="455"/>
      <c r="BS19" s="455"/>
      <c r="BT19" s="455"/>
      <c r="BU19" s="456"/>
      <c r="BV19" s="454">
        <v>86663968</v>
      </c>
      <c r="BW19" s="455"/>
      <c r="BX19" s="455"/>
      <c r="BY19" s="455"/>
      <c r="BZ19" s="455"/>
      <c r="CA19" s="455"/>
      <c r="CB19" s="455"/>
      <c r="CC19" s="456"/>
      <c r="CD19" s="191"/>
      <c r="CE19" s="486"/>
      <c r="CF19" s="486"/>
      <c r="CG19" s="486"/>
      <c r="CH19" s="486"/>
      <c r="CI19" s="486"/>
      <c r="CJ19" s="486"/>
      <c r="CK19" s="486"/>
      <c r="CL19" s="486"/>
      <c r="CM19" s="486"/>
      <c r="CN19" s="486"/>
      <c r="CO19" s="486"/>
      <c r="CP19" s="486"/>
      <c r="CQ19" s="486"/>
      <c r="CR19" s="486"/>
      <c r="CS19" s="487"/>
      <c r="CT19" s="451"/>
      <c r="CU19" s="452"/>
      <c r="CV19" s="452"/>
      <c r="CW19" s="452"/>
      <c r="CX19" s="452"/>
      <c r="CY19" s="452"/>
      <c r="CZ19" s="452"/>
      <c r="DA19" s="453"/>
      <c r="DB19" s="451"/>
      <c r="DC19" s="452"/>
      <c r="DD19" s="452"/>
      <c r="DE19" s="452"/>
      <c r="DF19" s="452"/>
      <c r="DG19" s="452"/>
      <c r="DH19" s="452"/>
      <c r="DI19" s="453"/>
    </row>
    <row r="20" spans="1:113" ht="18.75" customHeight="1" thickBot="1" x14ac:dyDescent="0.2">
      <c r="A20" s="178"/>
      <c r="B20" s="504" t="s">
        <v>161</v>
      </c>
      <c r="C20" s="505"/>
      <c r="D20" s="505"/>
      <c r="E20" s="506"/>
      <c r="F20" s="506"/>
      <c r="G20" s="506"/>
      <c r="H20" s="506"/>
      <c r="I20" s="506"/>
      <c r="J20" s="506"/>
      <c r="K20" s="506"/>
      <c r="L20" s="514">
        <v>152075</v>
      </c>
      <c r="M20" s="514"/>
      <c r="N20" s="514"/>
      <c r="O20" s="514"/>
      <c r="P20" s="514"/>
      <c r="Q20" s="514"/>
      <c r="R20" s="515"/>
      <c r="S20" s="515"/>
      <c r="T20" s="515"/>
      <c r="U20" s="515"/>
      <c r="V20" s="516"/>
      <c r="W20" s="525"/>
      <c r="X20" s="526"/>
      <c r="Y20" s="526"/>
      <c r="Z20" s="526"/>
      <c r="AA20" s="526"/>
      <c r="AB20" s="526"/>
      <c r="AC20" s="517"/>
      <c r="AD20" s="517"/>
      <c r="AE20" s="517"/>
      <c r="AF20" s="517"/>
      <c r="AG20" s="517"/>
      <c r="AH20" s="517"/>
      <c r="AI20" s="517"/>
      <c r="AJ20" s="517"/>
      <c r="AK20" s="517"/>
      <c r="AL20" s="518"/>
      <c r="AM20" s="519"/>
      <c r="AN20" s="416"/>
      <c r="AO20" s="416"/>
      <c r="AP20" s="416"/>
      <c r="AQ20" s="416"/>
      <c r="AR20" s="416"/>
      <c r="AS20" s="416"/>
      <c r="AT20" s="417"/>
      <c r="AU20" s="520"/>
      <c r="AV20" s="521"/>
      <c r="AW20" s="521"/>
      <c r="AX20" s="522"/>
      <c r="AY20" s="468"/>
      <c r="AZ20" s="469"/>
      <c r="BA20" s="469"/>
      <c r="BB20" s="469"/>
      <c r="BC20" s="469"/>
      <c r="BD20" s="469"/>
      <c r="BE20" s="469"/>
      <c r="BF20" s="469"/>
      <c r="BG20" s="469"/>
      <c r="BH20" s="469"/>
      <c r="BI20" s="469"/>
      <c r="BJ20" s="469"/>
      <c r="BK20" s="469"/>
      <c r="BL20" s="469"/>
      <c r="BM20" s="470"/>
      <c r="BN20" s="454"/>
      <c r="BO20" s="455"/>
      <c r="BP20" s="455"/>
      <c r="BQ20" s="455"/>
      <c r="BR20" s="455"/>
      <c r="BS20" s="455"/>
      <c r="BT20" s="455"/>
      <c r="BU20" s="456"/>
      <c r="BV20" s="454"/>
      <c r="BW20" s="455"/>
      <c r="BX20" s="455"/>
      <c r="BY20" s="455"/>
      <c r="BZ20" s="455"/>
      <c r="CA20" s="455"/>
      <c r="CB20" s="455"/>
      <c r="CC20" s="456"/>
      <c r="CD20" s="191"/>
      <c r="CE20" s="486"/>
      <c r="CF20" s="486"/>
      <c r="CG20" s="486"/>
      <c r="CH20" s="486"/>
      <c r="CI20" s="486"/>
      <c r="CJ20" s="486"/>
      <c r="CK20" s="486"/>
      <c r="CL20" s="486"/>
      <c r="CM20" s="486"/>
      <c r="CN20" s="486"/>
      <c r="CO20" s="486"/>
      <c r="CP20" s="486"/>
      <c r="CQ20" s="486"/>
      <c r="CR20" s="486"/>
      <c r="CS20" s="487"/>
      <c r="CT20" s="451"/>
      <c r="CU20" s="452"/>
      <c r="CV20" s="452"/>
      <c r="CW20" s="452"/>
      <c r="CX20" s="452"/>
      <c r="CY20" s="452"/>
      <c r="CZ20" s="452"/>
      <c r="DA20" s="453"/>
      <c r="DB20" s="451"/>
      <c r="DC20" s="452"/>
      <c r="DD20" s="452"/>
      <c r="DE20" s="452"/>
      <c r="DF20" s="452"/>
      <c r="DG20" s="452"/>
      <c r="DH20" s="452"/>
      <c r="DI20" s="453"/>
    </row>
    <row r="21" spans="1:113" ht="18.75" customHeight="1" thickBot="1" x14ac:dyDescent="0.2">
      <c r="A21" s="178"/>
      <c r="B21" s="501" t="s">
        <v>162</v>
      </c>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3"/>
      <c r="AY21" s="427"/>
      <c r="AZ21" s="428"/>
      <c r="BA21" s="428"/>
      <c r="BB21" s="428"/>
      <c r="BC21" s="428"/>
      <c r="BD21" s="428"/>
      <c r="BE21" s="428"/>
      <c r="BF21" s="428"/>
      <c r="BG21" s="428"/>
      <c r="BH21" s="428"/>
      <c r="BI21" s="428"/>
      <c r="BJ21" s="428"/>
      <c r="BK21" s="428"/>
      <c r="BL21" s="428"/>
      <c r="BM21" s="429"/>
      <c r="BN21" s="488"/>
      <c r="BO21" s="489"/>
      <c r="BP21" s="489"/>
      <c r="BQ21" s="489"/>
      <c r="BR21" s="489"/>
      <c r="BS21" s="489"/>
      <c r="BT21" s="489"/>
      <c r="BU21" s="490"/>
      <c r="BV21" s="488"/>
      <c r="BW21" s="489"/>
      <c r="BX21" s="489"/>
      <c r="BY21" s="489"/>
      <c r="BZ21" s="489"/>
      <c r="CA21" s="489"/>
      <c r="CB21" s="489"/>
      <c r="CC21" s="490"/>
      <c r="CD21" s="191"/>
      <c r="CE21" s="486"/>
      <c r="CF21" s="486"/>
      <c r="CG21" s="486"/>
      <c r="CH21" s="486"/>
      <c r="CI21" s="486"/>
      <c r="CJ21" s="486"/>
      <c r="CK21" s="486"/>
      <c r="CL21" s="486"/>
      <c r="CM21" s="486"/>
      <c r="CN21" s="486"/>
      <c r="CO21" s="486"/>
      <c r="CP21" s="486"/>
      <c r="CQ21" s="486"/>
      <c r="CR21" s="486"/>
      <c r="CS21" s="487"/>
      <c r="CT21" s="451"/>
      <c r="CU21" s="452"/>
      <c r="CV21" s="452"/>
      <c r="CW21" s="452"/>
      <c r="CX21" s="452"/>
      <c r="CY21" s="452"/>
      <c r="CZ21" s="452"/>
      <c r="DA21" s="453"/>
      <c r="DB21" s="451"/>
      <c r="DC21" s="452"/>
      <c r="DD21" s="452"/>
      <c r="DE21" s="452"/>
      <c r="DF21" s="452"/>
      <c r="DG21" s="452"/>
      <c r="DH21" s="452"/>
      <c r="DI21" s="453"/>
    </row>
    <row r="22" spans="1:113" ht="18.75" customHeight="1" x14ac:dyDescent="0.15">
      <c r="A22" s="178"/>
      <c r="B22" s="430" t="s">
        <v>163</v>
      </c>
      <c r="C22" s="431"/>
      <c r="D22" s="432"/>
      <c r="E22" s="439" t="s">
        <v>1</v>
      </c>
      <c r="F22" s="440"/>
      <c r="G22" s="440"/>
      <c r="H22" s="440"/>
      <c r="I22" s="440"/>
      <c r="J22" s="440"/>
      <c r="K22" s="441"/>
      <c r="L22" s="439" t="s">
        <v>164</v>
      </c>
      <c r="M22" s="440"/>
      <c r="N22" s="440"/>
      <c r="O22" s="440"/>
      <c r="P22" s="441"/>
      <c r="Q22" s="445" t="s">
        <v>165</v>
      </c>
      <c r="R22" s="446"/>
      <c r="S22" s="446"/>
      <c r="T22" s="446"/>
      <c r="U22" s="446"/>
      <c r="V22" s="447"/>
      <c r="W22" s="496" t="s">
        <v>166</v>
      </c>
      <c r="X22" s="431"/>
      <c r="Y22" s="432"/>
      <c r="Z22" s="439" t="s">
        <v>1</v>
      </c>
      <c r="AA22" s="440"/>
      <c r="AB22" s="440"/>
      <c r="AC22" s="440"/>
      <c r="AD22" s="440"/>
      <c r="AE22" s="440"/>
      <c r="AF22" s="440"/>
      <c r="AG22" s="441"/>
      <c r="AH22" s="457" t="s">
        <v>167</v>
      </c>
      <c r="AI22" s="440"/>
      <c r="AJ22" s="440"/>
      <c r="AK22" s="440"/>
      <c r="AL22" s="441"/>
      <c r="AM22" s="457" t="s">
        <v>168</v>
      </c>
      <c r="AN22" s="458"/>
      <c r="AO22" s="458"/>
      <c r="AP22" s="458"/>
      <c r="AQ22" s="458"/>
      <c r="AR22" s="459"/>
      <c r="AS22" s="445" t="s">
        <v>165</v>
      </c>
      <c r="AT22" s="446"/>
      <c r="AU22" s="446"/>
      <c r="AV22" s="446"/>
      <c r="AW22" s="446"/>
      <c r="AX22" s="463"/>
      <c r="AY22" s="480" t="s">
        <v>169</v>
      </c>
      <c r="AZ22" s="481"/>
      <c r="BA22" s="481"/>
      <c r="BB22" s="481"/>
      <c r="BC22" s="481"/>
      <c r="BD22" s="481"/>
      <c r="BE22" s="481"/>
      <c r="BF22" s="481"/>
      <c r="BG22" s="481"/>
      <c r="BH22" s="481"/>
      <c r="BI22" s="481"/>
      <c r="BJ22" s="481"/>
      <c r="BK22" s="481"/>
      <c r="BL22" s="481"/>
      <c r="BM22" s="482"/>
      <c r="BN22" s="483">
        <v>107123475</v>
      </c>
      <c r="BO22" s="484"/>
      <c r="BP22" s="484"/>
      <c r="BQ22" s="484"/>
      <c r="BR22" s="484"/>
      <c r="BS22" s="484"/>
      <c r="BT22" s="484"/>
      <c r="BU22" s="485"/>
      <c r="BV22" s="483">
        <v>106797121</v>
      </c>
      <c r="BW22" s="484"/>
      <c r="BX22" s="484"/>
      <c r="BY22" s="484"/>
      <c r="BZ22" s="484"/>
      <c r="CA22" s="484"/>
      <c r="CB22" s="484"/>
      <c r="CC22" s="485"/>
      <c r="CD22" s="191"/>
      <c r="CE22" s="486"/>
      <c r="CF22" s="486"/>
      <c r="CG22" s="486"/>
      <c r="CH22" s="486"/>
      <c r="CI22" s="486"/>
      <c r="CJ22" s="486"/>
      <c r="CK22" s="486"/>
      <c r="CL22" s="486"/>
      <c r="CM22" s="486"/>
      <c r="CN22" s="486"/>
      <c r="CO22" s="486"/>
      <c r="CP22" s="486"/>
      <c r="CQ22" s="486"/>
      <c r="CR22" s="486"/>
      <c r="CS22" s="487"/>
      <c r="CT22" s="451"/>
      <c r="CU22" s="452"/>
      <c r="CV22" s="452"/>
      <c r="CW22" s="452"/>
      <c r="CX22" s="452"/>
      <c r="CY22" s="452"/>
      <c r="CZ22" s="452"/>
      <c r="DA22" s="453"/>
      <c r="DB22" s="451"/>
      <c r="DC22" s="452"/>
      <c r="DD22" s="452"/>
      <c r="DE22" s="452"/>
      <c r="DF22" s="452"/>
      <c r="DG22" s="452"/>
      <c r="DH22" s="452"/>
      <c r="DI22" s="453"/>
    </row>
    <row r="23" spans="1:113" ht="18.75" customHeight="1" x14ac:dyDescent="0.15">
      <c r="A23" s="178"/>
      <c r="B23" s="433"/>
      <c r="C23" s="434"/>
      <c r="D23" s="435"/>
      <c r="E23" s="442"/>
      <c r="F23" s="443"/>
      <c r="G23" s="443"/>
      <c r="H23" s="443"/>
      <c r="I23" s="443"/>
      <c r="J23" s="443"/>
      <c r="K23" s="444"/>
      <c r="L23" s="442"/>
      <c r="M23" s="443"/>
      <c r="N23" s="443"/>
      <c r="O23" s="443"/>
      <c r="P23" s="444"/>
      <c r="Q23" s="448"/>
      <c r="R23" s="449"/>
      <c r="S23" s="449"/>
      <c r="T23" s="449"/>
      <c r="U23" s="449"/>
      <c r="V23" s="450"/>
      <c r="W23" s="497"/>
      <c r="X23" s="434"/>
      <c r="Y23" s="435"/>
      <c r="Z23" s="442"/>
      <c r="AA23" s="443"/>
      <c r="AB23" s="443"/>
      <c r="AC23" s="443"/>
      <c r="AD23" s="443"/>
      <c r="AE23" s="443"/>
      <c r="AF23" s="443"/>
      <c r="AG23" s="444"/>
      <c r="AH23" s="442"/>
      <c r="AI23" s="443"/>
      <c r="AJ23" s="443"/>
      <c r="AK23" s="443"/>
      <c r="AL23" s="444"/>
      <c r="AM23" s="460"/>
      <c r="AN23" s="461"/>
      <c r="AO23" s="461"/>
      <c r="AP23" s="461"/>
      <c r="AQ23" s="461"/>
      <c r="AR23" s="462"/>
      <c r="AS23" s="448"/>
      <c r="AT23" s="449"/>
      <c r="AU23" s="449"/>
      <c r="AV23" s="449"/>
      <c r="AW23" s="449"/>
      <c r="AX23" s="464"/>
      <c r="AY23" s="468" t="s">
        <v>170</v>
      </c>
      <c r="AZ23" s="469"/>
      <c r="BA23" s="469"/>
      <c r="BB23" s="469"/>
      <c r="BC23" s="469"/>
      <c r="BD23" s="469"/>
      <c r="BE23" s="469"/>
      <c r="BF23" s="469"/>
      <c r="BG23" s="469"/>
      <c r="BH23" s="469"/>
      <c r="BI23" s="469"/>
      <c r="BJ23" s="469"/>
      <c r="BK23" s="469"/>
      <c r="BL23" s="469"/>
      <c r="BM23" s="470"/>
      <c r="BN23" s="454">
        <v>69693209</v>
      </c>
      <c r="BO23" s="455"/>
      <c r="BP23" s="455"/>
      <c r="BQ23" s="455"/>
      <c r="BR23" s="455"/>
      <c r="BS23" s="455"/>
      <c r="BT23" s="455"/>
      <c r="BU23" s="456"/>
      <c r="BV23" s="454">
        <v>68721375</v>
      </c>
      <c r="BW23" s="455"/>
      <c r="BX23" s="455"/>
      <c r="BY23" s="455"/>
      <c r="BZ23" s="455"/>
      <c r="CA23" s="455"/>
      <c r="CB23" s="455"/>
      <c r="CC23" s="456"/>
      <c r="CD23" s="191"/>
      <c r="CE23" s="486"/>
      <c r="CF23" s="486"/>
      <c r="CG23" s="486"/>
      <c r="CH23" s="486"/>
      <c r="CI23" s="486"/>
      <c r="CJ23" s="486"/>
      <c r="CK23" s="486"/>
      <c r="CL23" s="486"/>
      <c r="CM23" s="486"/>
      <c r="CN23" s="486"/>
      <c r="CO23" s="486"/>
      <c r="CP23" s="486"/>
      <c r="CQ23" s="486"/>
      <c r="CR23" s="486"/>
      <c r="CS23" s="487"/>
      <c r="CT23" s="451"/>
      <c r="CU23" s="452"/>
      <c r="CV23" s="452"/>
      <c r="CW23" s="452"/>
      <c r="CX23" s="452"/>
      <c r="CY23" s="452"/>
      <c r="CZ23" s="452"/>
      <c r="DA23" s="453"/>
      <c r="DB23" s="451"/>
      <c r="DC23" s="452"/>
      <c r="DD23" s="452"/>
      <c r="DE23" s="452"/>
      <c r="DF23" s="452"/>
      <c r="DG23" s="452"/>
      <c r="DH23" s="452"/>
      <c r="DI23" s="453"/>
    </row>
    <row r="24" spans="1:113" ht="18.75" customHeight="1" thickBot="1" x14ac:dyDescent="0.2">
      <c r="A24" s="178"/>
      <c r="B24" s="433"/>
      <c r="C24" s="434"/>
      <c r="D24" s="435"/>
      <c r="E24" s="410" t="s">
        <v>171</v>
      </c>
      <c r="F24" s="411"/>
      <c r="G24" s="411"/>
      <c r="H24" s="411"/>
      <c r="I24" s="411"/>
      <c r="J24" s="411"/>
      <c r="K24" s="412"/>
      <c r="L24" s="407">
        <v>1</v>
      </c>
      <c r="M24" s="408"/>
      <c r="N24" s="408"/>
      <c r="O24" s="408"/>
      <c r="P24" s="409"/>
      <c r="Q24" s="407">
        <v>10820</v>
      </c>
      <c r="R24" s="408"/>
      <c r="S24" s="408"/>
      <c r="T24" s="408"/>
      <c r="U24" s="408"/>
      <c r="V24" s="409"/>
      <c r="W24" s="497"/>
      <c r="X24" s="434"/>
      <c r="Y24" s="435"/>
      <c r="Z24" s="410" t="s">
        <v>172</v>
      </c>
      <c r="AA24" s="411"/>
      <c r="AB24" s="411"/>
      <c r="AC24" s="411"/>
      <c r="AD24" s="411"/>
      <c r="AE24" s="411"/>
      <c r="AF24" s="411"/>
      <c r="AG24" s="412"/>
      <c r="AH24" s="407">
        <v>2416</v>
      </c>
      <c r="AI24" s="408"/>
      <c r="AJ24" s="408"/>
      <c r="AK24" s="408"/>
      <c r="AL24" s="409"/>
      <c r="AM24" s="407">
        <v>7209344</v>
      </c>
      <c r="AN24" s="408"/>
      <c r="AO24" s="408"/>
      <c r="AP24" s="408"/>
      <c r="AQ24" s="408"/>
      <c r="AR24" s="409"/>
      <c r="AS24" s="407">
        <v>2984</v>
      </c>
      <c r="AT24" s="408"/>
      <c r="AU24" s="408"/>
      <c r="AV24" s="408"/>
      <c r="AW24" s="408"/>
      <c r="AX24" s="467"/>
      <c r="AY24" s="427" t="s">
        <v>173</v>
      </c>
      <c r="AZ24" s="428"/>
      <c r="BA24" s="428"/>
      <c r="BB24" s="428"/>
      <c r="BC24" s="428"/>
      <c r="BD24" s="428"/>
      <c r="BE24" s="428"/>
      <c r="BF24" s="428"/>
      <c r="BG24" s="428"/>
      <c r="BH24" s="428"/>
      <c r="BI24" s="428"/>
      <c r="BJ24" s="428"/>
      <c r="BK24" s="428"/>
      <c r="BL24" s="428"/>
      <c r="BM24" s="429"/>
      <c r="BN24" s="454">
        <v>44229569</v>
      </c>
      <c r="BO24" s="455"/>
      <c r="BP24" s="455"/>
      <c r="BQ24" s="455"/>
      <c r="BR24" s="455"/>
      <c r="BS24" s="455"/>
      <c r="BT24" s="455"/>
      <c r="BU24" s="456"/>
      <c r="BV24" s="454">
        <v>45188616</v>
      </c>
      <c r="BW24" s="455"/>
      <c r="BX24" s="455"/>
      <c r="BY24" s="455"/>
      <c r="BZ24" s="455"/>
      <c r="CA24" s="455"/>
      <c r="CB24" s="455"/>
      <c r="CC24" s="456"/>
      <c r="CD24" s="191"/>
      <c r="CE24" s="486"/>
      <c r="CF24" s="486"/>
      <c r="CG24" s="486"/>
      <c r="CH24" s="486"/>
      <c r="CI24" s="486"/>
      <c r="CJ24" s="486"/>
      <c r="CK24" s="486"/>
      <c r="CL24" s="486"/>
      <c r="CM24" s="486"/>
      <c r="CN24" s="486"/>
      <c r="CO24" s="486"/>
      <c r="CP24" s="486"/>
      <c r="CQ24" s="486"/>
      <c r="CR24" s="486"/>
      <c r="CS24" s="487"/>
      <c r="CT24" s="451"/>
      <c r="CU24" s="452"/>
      <c r="CV24" s="452"/>
      <c r="CW24" s="452"/>
      <c r="CX24" s="452"/>
      <c r="CY24" s="452"/>
      <c r="CZ24" s="452"/>
      <c r="DA24" s="453"/>
      <c r="DB24" s="451"/>
      <c r="DC24" s="452"/>
      <c r="DD24" s="452"/>
      <c r="DE24" s="452"/>
      <c r="DF24" s="452"/>
      <c r="DG24" s="452"/>
      <c r="DH24" s="452"/>
      <c r="DI24" s="453"/>
    </row>
    <row r="25" spans="1:113" ht="18.75" customHeight="1" x14ac:dyDescent="0.15">
      <c r="A25" s="178"/>
      <c r="B25" s="433"/>
      <c r="C25" s="434"/>
      <c r="D25" s="435"/>
      <c r="E25" s="410" t="s">
        <v>174</v>
      </c>
      <c r="F25" s="411"/>
      <c r="G25" s="411"/>
      <c r="H25" s="411"/>
      <c r="I25" s="411"/>
      <c r="J25" s="411"/>
      <c r="K25" s="412"/>
      <c r="L25" s="407">
        <v>1</v>
      </c>
      <c r="M25" s="408"/>
      <c r="N25" s="408"/>
      <c r="O25" s="408"/>
      <c r="P25" s="409"/>
      <c r="Q25" s="407">
        <v>8890</v>
      </c>
      <c r="R25" s="408"/>
      <c r="S25" s="408"/>
      <c r="T25" s="408"/>
      <c r="U25" s="408"/>
      <c r="V25" s="409"/>
      <c r="W25" s="497"/>
      <c r="X25" s="434"/>
      <c r="Y25" s="435"/>
      <c r="Z25" s="410" t="s">
        <v>175</v>
      </c>
      <c r="AA25" s="411"/>
      <c r="AB25" s="411"/>
      <c r="AC25" s="411"/>
      <c r="AD25" s="411"/>
      <c r="AE25" s="411"/>
      <c r="AF25" s="411"/>
      <c r="AG25" s="412"/>
      <c r="AH25" s="407">
        <v>400</v>
      </c>
      <c r="AI25" s="408"/>
      <c r="AJ25" s="408"/>
      <c r="AK25" s="408"/>
      <c r="AL25" s="409"/>
      <c r="AM25" s="407">
        <v>1271600</v>
      </c>
      <c r="AN25" s="408"/>
      <c r="AO25" s="408"/>
      <c r="AP25" s="408"/>
      <c r="AQ25" s="408"/>
      <c r="AR25" s="409"/>
      <c r="AS25" s="407">
        <v>3179</v>
      </c>
      <c r="AT25" s="408"/>
      <c r="AU25" s="408"/>
      <c r="AV25" s="408"/>
      <c r="AW25" s="408"/>
      <c r="AX25" s="467"/>
      <c r="AY25" s="480" t="s">
        <v>176</v>
      </c>
      <c r="AZ25" s="481"/>
      <c r="BA25" s="481"/>
      <c r="BB25" s="481"/>
      <c r="BC25" s="481"/>
      <c r="BD25" s="481"/>
      <c r="BE25" s="481"/>
      <c r="BF25" s="481"/>
      <c r="BG25" s="481"/>
      <c r="BH25" s="481"/>
      <c r="BI25" s="481"/>
      <c r="BJ25" s="481"/>
      <c r="BK25" s="481"/>
      <c r="BL25" s="481"/>
      <c r="BM25" s="482"/>
      <c r="BN25" s="483">
        <v>15683363</v>
      </c>
      <c r="BO25" s="484"/>
      <c r="BP25" s="484"/>
      <c r="BQ25" s="484"/>
      <c r="BR25" s="484"/>
      <c r="BS25" s="484"/>
      <c r="BT25" s="484"/>
      <c r="BU25" s="485"/>
      <c r="BV25" s="483">
        <v>7013635</v>
      </c>
      <c r="BW25" s="484"/>
      <c r="BX25" s="484"/>
      <c r="BY25" s="484"/>
      <c r="BZ25" s="484"/>
      <c r="CA25" s="484"/>
      <c r="CB25" s="484"/>
      <c r="CC25" s="485"/>
      <c r="CD25" s="191"/>
      <c r="CE25" s="486"/>
      <c r="CF25" s="486"/>
      <c r="CG25" s="486"/>
      <c r="CH25" s="486"/>
      <c r="CI25" s="486"/>
      <c r="CJ25" s="486"/>
      <c r="CK25" s="486"/>
      <c r="CL25" s="486"/>
      <c r="CM25" s="486"/>
      <c r="CN25" s="486"/>
      <c r="CO25" s="486"/>
      <c r="CP25" s="486"/>
      <c r="CQ25" s="486"/>
      <c r="CR25" s="486"/>
      <c r="CS25" s="487"/>
      <c r="CT25" s="451"/>
      <c r="CU25" s="452"/>
      <c r="CV25" s="452"/>
      <c r="CW25" s="452"/>
      <c r="CX25" s="452"/>
      <c r="CY25" s="452"/>
      <c r="CZ25" s="452"/>
      <c r="DA25" s="453"/>
      <c r="DB25" s="451"/>
      <c r="DC25" s="452"/>
      <c r="DD25" s="452"/>
      <c r="DE25" s="452"/>
      <c r="DF25" s="452"/>
      <c r="DG25" s="452"/>
      <c r="DH25" s="452"/>
      <c r="DI25" s="453"/>
    </row>
    <row r="26" spans="1:113" ht="18.75" customHeight="1" x14ac:dyDescent="0.15">
      <c r="A26" s="178"/>
      <c r="B26" s="433"/>
      <c r="C26" s="434"/>
      <c r="D26" s="435"/>
      <c r="E26" s="410" t="s">
        <v>177</v>
      </c>
      <c r="F26" s="411"/>
      <c r="G26" s="411"/>
      <c r="H26" s="411"/>
      <c r="I26" s="411"/>
      <c r="J26" s="411"/>
      <c r="K26" s="412"/>
      <c r="L26" s="407">
        <v>1</v>
      </c>
      <c r="M26" s="408"/>
      <c r="N26" s="408"/>
      <c r="O26" s="408"/>
      <c r="P26" s="409"/>
      <c r="Q26" s="407">
        <v>7830</v>
      </c>
      <c r="R26" s="408"/>
      <c r="S26" s="408"/>
      <c r="T26" s="408"/>
      <c r="U26" s="408"/>
      <c r="V26" s="409"/>
      <c r="W26" s="497"/>
      <c r="X26" s="434"/>
      <c r="Y26" s="435"/>
      <c r="Z26" s="410" t="s">
        <v>178</v>
      </c>
      <c r="AA26" s="465"/>
      <c r="AB26" s="465"/>
      <c r="AC26" s="465"/>
      <c r="AD26" s="465"/>
      <c r="AE26" s="465"/>
      <c r="AF26" s="465"/>
      <c r="AG26" s="466"/>
      <c r="AH26" s="407">
        <v>101</v>
      </c>
      <c r="AI26" s="408"/>
      <c r="AJ26" s="408"/>
      <c r="AK26" s="408"/>
      <c r="AL26" s="409"/>
      <c r="AM26" s="407">
        <v>312595</v>
      </c>
      <c r="AN26" s="408"/>
      <c r="AO26" s="408"/>
      <c r="AP26" s="408"/>
      <c r="AQ26" s="408"/>
      <c r="AR26" s="409"/>
      <c r="AS26" s="407">
        <v>3095</v>
      </c>
      <c r="AT26" s="408"/>
      <c r="AU26" s="408"/>
      <c r="AV26" s="408"/>
      <c r="AW26" s="408"/>
      <c r="AX26" s="467"/>
      <c r="AY26" s="494" t="s">
        <v>179</v>
      </c>
      <c r="AZ26" s="414"/>
      <c r="BA26" s="414"/>
      <c r="BB26" s="414"/>
      <c r="BC26" s="414"/>
      <c r="BD26" s="414"/>
      <c r="BE26" s="414"/>
      <c r="BF26" s="414"/>
      <c r="BG26" s="414"/>
      <c r="BH26" s="414"/>
      <c r="BI26" s="414"/>
      <c r="BJ26" s="414"/>
      <c r="BK26" s="414"/>
      <c r="BL26" s="414"/>
      <c r="BM26" s="495"/>
      <c r="BN26" s="454" t="s">
        <v>137</v>
      </c>
      <c r="BO26" s="455"/>
      <c r="BP26" s="455"/>
      <c r="BQ26" s="455"/>
      <c r="BR26" s="455"/>
      <c r="BS26" s="455"/>
      <c r="BT26" s="455"/>
      <c r="BU26" s="456"/>
      <c r="BV26" s="454" t="s">
        <v>137</v>
      </c>
      <c r="BW26" s="455"/>
      <c r="BX26" s="455"/>
      <c r="BY26" s="455"/>
      <c r="BZ26" s="455"/>
      <c r="CA26" s="455"/>
      <c r="CB26" s="455"/>
      <c r="CC26" s="456"/>
      <c r="CD26" s="191"/>
      <c r="CE26" s="486"/>
      <c r="CF26" s="486"/>
      <c r="CG26" s="486"/>
      <c r="CH26" s="486"/>
      <c r="CI26" s="486"/>
      <c r="CJ26" s="486"/>
      <c r="CK26" s="486"/>
      <c r="CL26" s="486"/>
      <c r="CM26" s="486"/>
      <c r="CN26" s="486"/>
      <c r="CO26" s="486"/>
      <c r="CP26" s="486"/>
      <c r="CQ26" s="486"/>
      <c r="CR26" s="486"/>
      <c r="CS26" s="487"/>
      <c r="CT26" s="451"/>
      <c r="CU26" s="452"/>
      <c r="CV26" s="452"/>
      <c r="CW26" s="452"/>
      <c r="CX26" s="452"/>
      <c r="CY26" s="452"/>
      <c r="CZ26" s="452"/>
      <c r="DA26" s="453"/>
      <c r="DB26" s="451"/>
      <c r="DC26" s="452"/>
      <c r="DD26" s="452"/>
      <c r="DE26" s="452"/>
      <c r="DF26" s="452"/>
      <c r="DG26" s="452"/>
      <c r="DH26" s="452"/>
      <c r="DI26" s="453"/>
    </row>
    <row r="27" spans="1:113" ht="18.75" customHeight="1" thickBot="1" x14ac:dyDescent="0.2">
      <c r="A27" s="178"/>
      <c r="B27" s="433"/>
      <c r="C27" s="434"/>
      <c r="D27" s="435"/>
      <c r="E27" s="410" t="s">
        <v>180</v>
      </c>
      <c r="F27" s="411"/>
      <c r="G27" s="411"/>
      <c r="H27" s="411"/>
      <c r="I27" s="411"/>
      <c r="J27" s="411"/>
      <c r="K27" s="412"/>
      <c r="L27" s="407">
        <v>1</v>
      </c>
      <c r="M27" s="408"/>
      <c r="N27" s="408"/>
      <c r="O27" s="408"/>
      <c r="P27" s="409"/>
      <c r="Q27" s="407">
        <v>6390</v>
      </c>
      <c r="R27" s="408"/>
      <c r="S27" s="408"/>
      <c r="T27" s="408"/>
      <c r="U27" s="408"/>
      <c r="V27" s="409"/>
      <c r="W27" s="497"/>
      <c r="X27" s="434"/>
      <c r="Y27" s="435"/>
      <c r="Z27" s="410" t="s">
        <v>181</v>
      </c>
      <c r="AA27" s="411"/>
      <c r="AB27" s="411"/>
      <c r="AC27" s="411"/>
      <c r="AD27" s="411"/>
      <c r="AE27" s="411"/>
      <c r="AF27" s="411"/>
      <c r="AG27" s="412"/>
      <c r="AH27" s="407">
        <v>18</v>
      </c>
      <c r="AI27" s="408"/>
      <c r="AJ27" s="408"/>
      <c r="AK27" s="408"/>
      <c r="AL27" s="409"/>
      <c r="AM27" s="407">
        <v>75096</v>
      </c>
      <c r="AN27" s="408"/>
      <c r="AO27" s="408"/>
      <c r="AP27" s="408"/>
      <c r="AQ27" s="408"/>
      <c r="AR27" s="409"/>
      <c r="AS27" s="407">
        <v>4172</v>
      </c>
      <c r="AT27" s="408"/>
      <c r="AU27" s="408"/>
      <c r="AV27" s="408"/>
      <c r="AW27" s="408"/>
      <c r="AX27" s="467"/>
      <c r="AY27" s="491" t="s">
        <v>182</v>
      </c>
      <c r="AZ27" s="492"/>
      <c r="BA27" s="492"/>
      <c r="BB27" s="492"/>
      <c r="BC27" s="492"/>
      <c r="BD27" s="492"/>
      <c r="BE27" s="492"/>
      <c r="BF27" s="492"/>
      <c r="BG27" s="492"/>
      <c r="BH27" s="492"/>
      <c r="BI27" s="492"/>
      <c r="BJ27" s="492"/>
      <c r="BK27" s="492"/>
      <c r="BL27" s="492"/>
      <c r="BM27" s="493"/>
      <c r="BN27" s="488">
        <v>762635</v>
      </c>
      <c r="BO27" s="489"/>
      <c r="BP27" s="489"/>
      <c r="BQ27" s="489"/>
      <c r="BR27" s="489"/>
      <c r="BS27" s="489"/>
      <c r="BT27" s="489"/>
      <c r="BU27" s="490"/>
      <c r="BV27" s="488">
        <v>762635</v>
      </c>
      <c r="BW27" s="489"/>
      <c r="BX27" s="489"/>
      <c r="BY27" s="489"/>
      <c r="BZ27" s="489"/>
      <c r="CA27" s="489"/>
      <c r="CB27" s="489"/>
      <c r="CC27" s="490"/>
      <c r="CD27" s="193"/>
      <c r="CE27" s="486"/>
      <c r="CF27" s="486"/>
      <c r="CG27" s="486"/>
      <c r="CH27" s="486"/>
      <c r="CI27" s="486"/>
      <c r="CJ27" s="486"/>
      <c r="CK27" s="486"/>
      <c r="CL27" s="486"/>
      <c r="CM27" s="486"/>
      <c r="CN27" s="486"/>
      <c r="CO27" s="486"/>
      <c r="CP27" s="486"/>
      <c r="CQ27" s="486"/>
      <c r="CR27" s="486"/>
      <c r="CS27" s="487"/>
      <c r="CT27" s="451"/>
      <c r="CU27" s="452"/>
      <c r="CV27" s="452"/>
      <c r="CW27" s="452"/>
      <c r="CX27" s="452"/>
      <c r="CY27" s="452"/>
      <c r="CZ27" s="452"/>
      <c r="DA27" s="453"/>
      <c r="DB27" s="451"/>
      <c r="DC27" s="452"/>
      <c r="DD27" s="452"/>
      <c r="DE27" s="452"/>
      <c r="DF27" s="452"/>
      <c r="DG27" s="452"/>
      <c r="DH27" s="452"/>
      <c r="DI27" s="453"/>
    </row>
    <row r="28" spans="1:113" ht="18.75" customHeight="1" x14ac:dyDescent="0.15">
      <c r="A28" s="178"/>
      <c r="B28" s="433"/>
      <c r="C28" s="434"/>
      <c r="D28" s="435"/>
      <c r="E28" s="410" t="s">
        <v>183</v>
      </c>
      <c r="F28" s="411"/>
      <c r="G28" s="411"/>
      <c r="H28" s="411"/>
      <c r="I28" s="411"/>
      <c r="J28" s="411"/>
      <c r="K28" s="412"/>
      <c r="L28" s="407">
        <v>1</v>
      </c>
      <c r="M28" s="408"/>
      <c r="N28" s="408"/>
      <c r="O28" s="408"/>
      <c r="P28" s="409"/>
      <c r="Q28" s="407">
        <v>5870</v>
      </c>
      <c r="R28" s="408"/>
      <c r="S28" s="408"/>
      <c r="T28" s="408"/>
      <c r="U28" s="408"/>
      <c r="V28" s="409"/>
      <c r="W28" s="497"/>
      <c r="X28" s="434"/>
      <c r="Y28" s="435"/>
      <c r="Z28" s="410" t="s">
        <v>184</v>
      </c>
      <c r="AA28" s="411"/>
      <c r="AB28" s="411"/>
      <c r="AC28" s="411"/>
      <c r="AD28" s="411"/>
      <c r="AE28" s="411"/>
      <c r="AF28" s="411"/>
      <c r="AG28" s="412"/>
      <c r="AH28" s="407" t="s">
        <v>137</v>
      </c>
      <c r="AI28" s="408"/>
      <c r="AJ28" s="408"/>
      <c r="AK28" s="408"/>
      <c r="AL28" s="409"/>
      <c r="AM28" s="407" t="s">
        <v>137</v>
      </c>
      <c r="AN28" s="408"/>
      <c r="AO28" s="408"/>
      <c r="AP28" s="408"/>
      <c r="AQ28" s="408"/>
      <c r="AR28" s="409"/>
      <c r="AS28" s="407" t="s">
        <v>137</v>
      </c>
      <c r="AT28" s="408"/>
      <c r="AU28" s="408"/>
      <c r="AV28" s="408"/>
      <c r="AW28" s="408"/>
      <c r="AX28" s="467"/>
      <c r="AY28" s="471" t="s">
        <v>185</v>
      </c>
      <c r="AZ28" s="472"/>
      <c r="BA28" s="472"/>
      <c r="BB28" s="473"/>
      <c r="BC28" s="480" t="s">
        <v>48</v>
      </c>
      <c r="BD28" s="481"/>
      <c r="BE28" s="481"/>
      <c r="BF28" s="481"/>
      <c r="BG28" s="481"/>
      <c r="BH28" s="481"/>
      <c r="BI28" s="481"/>
      <c r="BJ28" s="481"/>
      <c r="BK28" s="481"/>
      <c r="BL28" s="481"/>
      <c r="BM28" s="482"/>
      <c r="BN28" s="483">
        <v>5865168</v>
      </c>
      <c r="BO28" s="484"/>
      <c r="BP28" s="484"/>
      <c r="BQ28" s="484"/>
      <c r="BR28" s="484"/>
      <c r="BS28" s="484"/>
      <c r="BT28" s="484"/>
      <c r="BU28" s="485"/>
      <c r="BV28" s="483">
        <v>3460738</v>
      </c>
      <c r="BW28" s="484"/>
      <c r="BX28" s="484"/>
      <c r="BY28" s="484"/>
      <c r="BZ28" s="484"/>
      <c r="CA28" s="484"/>
      <c r="CB28" s="484"/>
      <c r="CC28" s="485"/>
      <c r="CD28" s="191"/>
      <c r="CE28" s="486"/>
      <c r="CF28" s="486"/>
      <c r="CG28" s="486"/>
      <c r="CH28" s="486"/>
      <c r="CI28" s="486"/>
      <c r="CJ28" s="486"/>
      <c r="CK28" s="486"/>
      <c r="CL28" s="486"/>
      <c r="CM28" s="486"/>
      <c r="CN28" s="486"/>
      <c r="CO28" s="486"/>
      <c r="CP28" s="486"/>
      <c r="CQ28" s="486"/>
      <c r="CR28" s="486"/>
      <c r="CS28" s="487"/>
      <c r="CT28" s="451"/>
      <c r="CU28" s="452"/>
      <c r="CV28" s="452"/>
      <c r="CW28" s="452"/>
      <c r="CX28" s="452"/>
      <c r="CY28" s="452"/>
      <c r="CZ28" s="452"/>
      <c r="DA28" s="453"/>
      <c r="DB28" s="451"/>
      <c r="DC28" s="452"/>
      <c r="DD28" s="452"/>
      <c r="DE28" s="452"/>
      <c r="DF28" s="452"/>
      <c r="DG28" s="452"/>
      <c r="DH28" s="452"/>
      <c r="DI28" s="453"/>
    </row>
    <row r="29" spans="1:113" ht="18.75" customHeight="1" x14ac:dyDescent="0.15">
      <c r="A29" s="178"/>
      <c r="B29" s="433"/>
      <c r="C29" s="434"/>
      <c r="D29" s="435"/>
      <c r="E29" s="410" t="s">
        <v>186</v>
      </c>
      <c r="F29" s="411"/>
      <c r="G29" s="411"/>
      <c r="H29" s="411"/>
      <c r="I29" s="411"/>
      <c r="J29" s="411"/>
      <c r="K29" s="412"/>
      <c r="L29" s="407">
        <v>36</v>
      </c>
      <c r="M29" s="408"/>
      <c r="N29" s="408"/>
      <c r="O29" s="408"/>
      <c r="P29" s="409"/>
      <c r="Q29" s="407">
        <v>5450</v>
      </c>
      <c r="R29" s="408"/>
      <c r="S29" s="408"/>
      <c r="T29" s="408"/>
      <c r="U29" s="408"/>
      <c r="V29" s="409"/>
      <c r="W29" s="498"/>
      <c r="X29" s="499"/>
      <c r="Y29" s="500"/>
      <c r="Z29" s="410" t="s">
        <v>187</v>
      </c>
      <c r="AA29" s="411"/>
      <c r="AB29" s="411"/>
      <c r="AC29" s="411"/>
      <c r="AD29" s="411"/>
      <c r="AE29" s="411"/>
      <c r="AF29" s="411"/>
      <c r="AG29" s="412"/>
      <c r="AH29" s="407">
        <v>2434</v>
      </c>
      <c r="AI29" s="408"/>
      <c r="AJ29" s="408"/>
      <c r="AK29" s="408"/>
      <c r="AL29" s="409"/>
      <c r="AM29" s="407">
        <v>7284440</v>
      </c>
      <c r="AN29" s="408"/>
      <c r="AO29" s="408"/>
      <c r="AP29" s="408"/>
      <c r="AQ29" s="408"/>
      <c r="AR29" s="409"/>
      <c r="AS29" s="407">
        <v>2993</v>
      </c>
      <c r="AT29" s="408"/>
      <c r="AU29" s="408"/>
      <c r="AV29" s="408"/>
      <c r="AW29" s="408"/>
      <c r="AX29" s="467"/>
      <c r="AY29" s="474"/>
      <c r="AZ29" s="475"/>
      <c r="BA29" s="475"/>
      <c r="BB29" s="476"/>
      <c r="BC29" s="468" t="s">
        <v>188</v>
      </c>
      <c r="BD29" s="469"/>
      <c r="BE29" s="469"/>
      <c r="BF29" s="469"/>
      <c r="BG29" s="469"/>
      <c r="BH29" s="469"/>
      <c r="BI29" s="469"/>
      <c r="BJ29" s="469"/>
      <c r="BK29" s="469"/>
      <c r="BL29" s="469"/>
      <c r="BM29" s="470"/>
      <c r="BN29" s="454">
        <v>50007</v>
      </c>
      <c r="BO29" s="455"/>
      <c r="BP29" s="455"/>
      <c r="BQ29" s="455"/>
      <c r="BR29" s="455"/>
      <c r="BS29" s="455"/>
      <c r="BT29" s="455"/>
      <c r="BU29" s="456"/>
      <c r="BV29" s="454">
        <v>50003</v>
      </c>
      <c r="BW29" s="455"/>
      <c r="BX29" s="455"/>
      <c r="BY29" s="455"/>
      <c r="BZ29" s="455"/>
      <c r="CA29" s="455"/>
      <c r="CB29" s="455"/>
      <c r="CC29" s="456"/>
      <c r="CD29" s="193"/>
      <c r="CE29" s="486"/>
      <c r="CF29" s="486"/>
      <c r="CG29" s="486"/>
      <c r="CH29" s="486"/>
      <c r="CI29" s="486"/>
      <c r="CJ29" s="486"/>
      <c r="CK29" s="486"/>
      <c r="CL29" s="486"/>
      <c r="CM29" s="486"/>
      <c r="CN29" s="486"/>
      <c r="CO29" s="486"/>
      <c r="CP29" s="486"/>
      <c r="CQ29" s="486"/>
      <c r="CR29" s="486"/>
      <c r="CS29" s="487"/>
      <c r="CT29" s="451"/>
      <c r="CU29" s="452"/>
      <c r="CV29" s="452"/>
      <c r="CW29" s="452"/>
      <c r="CX29" s="452"/>
      <c r="CY29" s="452"/>
      <c r="CZ29" s="452"/>
      <c r="DA29" s="453"/>
      <c r="DB29" s="451"/>
      <c r="DC29" s="452"/>
      <c r="DD29" s="452"/>
      <c r="DE29" s="452"/>
      <c r="DF29" s="452"/>
      <c r="DG29" s="452"/>
      <c r="DH29" s="452"/>
      <c r="DI29" s="453"/>
    </row>
    <row r="30" spans="1:113" ht="18.75" customHeight="1" thickBot="1" x14ac:dyDescent="0.2">
      <c r="A30" s="178"/>
      <c r="B30" s="436"/>
      <c r="C30" s="437"/>
      <c r="D30" s="438"/>
      <c r="E30" s="415"/>
      <c r="F30" s="416"/>
      <c r="G30" s="416"/>
      <c r="H30" s="416"/>
      <c r="I30" s="416"/>
      <c r="J30" s="416"/>
      <c r="K30" s="417"/>
      <c r="L30" s="418"/>
      <c r="M30" s="419"/>
      <c r="N30" s="419"/>
      <c r="O30" s="419"/>
      <c r="P30" s="420"/>
      <c r="Q30" s="418"/>
      <c r="R30" s="419"/>
      <c r="S30" s="419"/>
      <c r="T30" s="419"/>
      <c r="U30" s="419"/>
      <c r="V30" s="420"/>
      <c r="W30" s="421" t="s">
        <v>189</v>
      </c>
      <c r="X30" s="422"/>
      <c r="Y30" s="422"/>
      <c r="Z30" s="422"/>
      <c r="AA30" s="422"/>
      <c r="AB30" s="422"/>
      <c r="AC30" s="422"/>
      <c r="AD30" s="422"/>
      <c r="AE30" s="422"/>
      <c r="AF30" s="422"/>
      <c r="AG30" s="423"/>
      <c r="AH30" s="424">
        <v>100.6</v>
      </c>
      <c r="AI30" s="425"/>
      <c r="AJ30" s="425"/>
      <c r="AK30" s="425"/>
      <c r="AL30" s="425"/>
      <c r="AM30" s="425"/>
      <c r="AN30" s="425"/>
      <c r="AO30" s="425"/>
      <c r="AP30" s="425"/>
      <c r="AQ30" s="425"/>
      <c r="AR30" s="425"/>
      <c r="AS30" s="425"/>
      <c r="AT30" s="425"/>
      <c r="AU30" s="425"/>
      <c r="AV30" s="425"/>
      <c r="AW30" s="425"/>
      <c r="AX30" s="426"/>
      <c r="AY30" s="477"/>
      <c r="AZ30" s="478"/>
      <c r="BA30" s="478"/>
      <c r="BB30" s="479"/>
      <c r="BC30" s="427" t="s">
        <v>50</v>
      </c>
      <c r="BD30" s="428"/>
      <c r="BE30" s="428"/>
      <c r="BF30" s="428"/>
      <c r="BG30" s="428"/>
      <c r="BH30" s="428"/>
      <c r="BI30" s="428"/>
      <c r="BJ30" s="428"/>
      <c r="BK30" s="428"/>
      <c r="BL30" s="428"/>
      <c r="BM30" s="429"/>
      <c r="BN30" s="488">
        <v>7203316</v>
      </c>
      <c r="BO30" s="489"/>
      <c r="BP30" s="489"/>
      <c r="BQ30" s="489"/>
      <c r="BR30" s="489"/>
      <c r="BS30" s="489"/>
      <c r="BT30" s="489"/>
      <c r="BU30" s="490"/>
      <c r="BV30" s="488">
        <v>3486096</v>
      </c>
      <c r="BW30" s="489"/>
      <c r="BX30" s="489"/>
      <c r="BY30" s="489"/>
      <c r="BZ30" s="489"/>
      <c r="CA30" s="489"/>
      <c r="CB30" s="489"/>
      <c r="CC30" s="49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3" t="s">
        <v>190</v>
      </c>
      <c r="D32" s="413"/>
      <c r="E32" s="413"/>
      <c r="F32" s="413"/>
      <c r="G32" s="413"/>
      <c r="H32" s="413"/>
      <c r="I32" s="413"/>
      <c r="J32" s="413"/>
      <c r="K32" s="413"/>
      <c r="L32" s="413"/>
      <c r="M32" s="413"/>
      <c r="N32" s="413"/>
      <c r="O32" s="413"/>
      <c r="P32" s="413"/>
      <c r="Q32" s="413"/>
      <c r="R32" s="413"/>
      <c r="S32" s="41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06" t="s">
        <v>196</v>
      </c>
      <c r="D33" s="406"/>
      <c r="E33" s="405" t="s">
        <v>197</v>
      </c>
      <c r="F33" s="405"/>
      <c r="G33" s="405"/>
      <c r="H33" s="405"/>
      <c r="I33" s="405"/>
      <c r="J33" s="405"/>
      <c r="K33" s="405"/>
      <c r="L33" s="405"/>
      <c r="M33" s="405"/>
      <c r="N33" s="405"/>
      <c r="O33" s="405"/>
      <c r="P33" s="405"/>
      <c r="Q33" s="405"/>
      <c r="R33" s="405"/>
      <c r="S33" s="405"/>
      <c r="T33" s="203"/>
      <c r="U33" s="406" t="s">
        <v>196</v>
      </c>
      <c r="V33" s="406"/>
      <c r="W33" s="405" t="s">
        <v>197</v>
      </c>
      <c r="X33" s="405"/>
      <c r="Y33" s="405"/>
      <c r="Z33" s="405"/>
      <c r="AA33" s="405"/>
      <c r="AB33" s="405"/>
      <c r="AC33" s="405"/>
      <c r="AD33" s="405"/>
      <c r="AE33" s="405"/>
      <c r="AF33" s="405"/>
      <c r="AG33" s="405"/>
      <c r="AH33" s="405"/>
      <c r="AI33" s="405"/>
      <c r="AJ33" s="405"/>
      <c r="AK33" s="405"/>
      <c r="AL33" s="203"/>
      <c r="AM33" s="406" t="s">
        <v>196</v>
      </c>
      <c r="AN33" s="406"/>
      <c r="AO33" s="405" t="s">
        <v>197</v>
      </c>
      <c r="AP33" s="405"/>
      <c r="AQ33" s="405"/>
      <c r="AR33" s="405"/>
      <c r="AS33" s="405"/>
      <c r="AT33" s="405"/>
      <c r="AU33" s="405"/>
      <c r="AV33" s="405"/>
      <c r="AW33" s="405"/>
      <c r="AX33" s="405"/>
      <c r="AY33" s="405"/>
      <c r="AZ33" s="405"/>
      <c r="BA33" s="405"/>
      <c r="BB33" s="405"/>
      <c r="BC33" s="405"/>
      <c r="BD33" s="204"/>
      <c r="BE33" s="405" t="s">
        <v>198</v>
      </c>
      <c r="BF33" s="405"/>
      <c r="BG33" s="405" t="s">
        <v>199</v>
      </c>
      <c r="BH33" s="405"/>
      <c r="BI33" s="405"/>
      <c r="BJ33" s="405"/>
      <c r="BK33" s="405"/>
      <c r="BL33" s="405"/>
      <c r="BM33" s="405"/>
      <c r="BN33" s="405"/>
      <c r="BO33" s="405"/>
      <c r="BP33" s="405"/>
      <c r="BQ33" s="405"/>
      <c r="BR33" s="405"/>
      <c r="BS33" s="405"/>
      <c r="BT33" s="405"/>
      <c r="BU33" s="405"/>
      <c r="BV33" s="204"/>
      <c r="BW33" s="406" t="s">
        <v>198</v>
      </c>
      <c r="BX33" s="406"/>
      <c r="BY33" s="405" t="s">
        <v>200</v>
      </c>
      <c r="BZ33" s="405"/>
      <c r="CA33" s="405"/>
      <c r="CB33" s="405"/>
      <c r="CC33" s="405"/>
      <c r="CD33" s="405"/>
      <c r="CE33" s="405"/>
      <c r="CF33" s="405"/>
      <c r="CG33" s="405"/>
      <c r="CH33" s="405"/>
      <c r="CI33" s="405"/>
      <c r="CJ33" s="405"/>
      <c r="CK33" s="405"/>
      <c r="CL33" s="405"/>
      <c r="CM33" s="405"/>
      <c r="CN33" s="203"/>
      <c r="CO33" s="406" t="s">
        <v>196</v>
      </c>
      <c r="CP33" s="406"/>
      <c r="CQ33" s="405" t="s">
        <v>201</v>
      </c>
      <c r="CR33" s="405"/>
      <c r="CS33" s="405"/>
      <c r="CT33" s="405"/>
      <c r="CU33" s="405"/>
      <c r="CV33" s="405"/>
      <c r="CW33" s="405"/>
      <c r="CX33" s="405"/>
      <c r="CY33" s="405"/>
      <c r="CZ33" s="405"/>
      <c r="DA33" s="405"/>
      <c r="DB33" s="405"/>
      <c r="DC33" s="405"/>
      <c r="DD33" s="405"/>
      <c r="DE33" s="405"/>
      <c r="DF33" s="203"/>
      <c r="DG33" s="404" t="s">
        <v>202</v>
      </c>
      <c r="DH33" s="404"/>
      <c r="DI33" s="205"/>
    </row>
    <row r="34" spans="1:113" ht="32.25" customHeight="1" x14ac:dyDescent="0.15">
      <c r="A34" s="178"/>
      <c r="B34" s="202"/>
      <c r="C34" s="402">
        <f>IF(E34="","",1)</f>
        <v>1</v>
      </c>
      <c r="D34" s="402"/>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78"/>
      <c r="U34" s="402">
        <f>IF(W34="","",MAX(C34:D43)+1)</f>
        <v>3</v>
      </c>
      <c r="V34" s="402"/>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78"/>
      <c r="AM34" s="402">
        <f>IF(AO34="","",MAX(C34:D43,U34:V43)+1)</f>
        <v>7</v>
      </c>
      <c r="AN34" s="402"/>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78"/>
      <c r="BE34" s="402">
        <f>IF(BG34="","",MAX(C34:D43,U34:V43,AM34:AN43)+1)</f>
        <v>10</v>
      </c>
      <c r="BF34" s="402"/>
      <c r="BG34" s="403" t="str">
        <f>IF('各会計、関係団体の財政状況及び健全化判断比率'!B35="","",'各会計、関係団体の財政状況及び健全化判断比率'!B35)</f>
        <v>外崎土地区画整理事業特別会計</v>
      </c>
      <c r="BH34" s="403"/>
      <c r="BI34" s="403"/>
      <c r="BJ34" s="403"/>
      <c r="BK34" s="403"/>
      <c r="BL34" s="403"/>
      <c r="BM34" s="403"/>
      <c r="BN34" s="403"/>
      <c r="BO34" s="403"/>
      <c r="BP34" s="403"/>
      <c r="BQ34" s="403"/>
      <c r="BR34" s="403"/>
      <c r="BS34" s="403"/>
      <c r="BT34" s="403"/>
      <c r="BU34" s="403"/>
      <c r="BV34" s="178"/>
      <c r="BW34" s="402">
        <f>IF(BY34="","",MAX(C34:D43,U34:V43,AM34:AN43,BE34:BF43)+1)</f>
        <v>11</v>
      </c>
      <c r="BX34" s="402"/>
      <c r="BY34" s="403" t="str">
        <f>IF('各会計、関係団体の財政状況及び健全化判断比率'!B68="","",'各会計、関係団体の財政状況及び健全化判断比率'!B68)</f>
        <v>愛知県後期高齢者医療広域連合（一般会計）</v>
      </c>
      <c r="BZ34" s="403"/>
      <c r="CA34" s="403"/>
      <c r="CB34" s="403"/>
      <c r="CC34" s="403"/>
      <c r="CD34" s="403"/>
      <c r="CE34" s="403"/>
      <c r="CF34" s="403"/>
      <c r="CG34" s="403"/>
      <c r="CH34" s="403"/>
      <c r="CI34" s="403"/>
      <c r="CJ34" s="403"/>
      <c r="CK34" s="403"/>
      <c r="CL34" s="403"/>
      <c r="CM34" s="403"/>
      <c r="CN34" s="178"/>
      <c r="CO34" s="402">
        <f>IF(CQ34="","",MAX(C34:D43,U34:V43,AM34:AN43,BE34:BF43,BW34:BX43)+1)</f>
        <v>13</v>
      </c>
      <c r="CP34" s="402"/>
      <c r="CQ34" s="403" t="str">
        <f>IF('各会計、関係団体の財政状況及び健全化判断比率'!BS7="","",'各会計、関係団体の財政状況及び健全化判断比率'!BS7)</f>
        <v>一宮市学校給食会</v>
      </c>
      <c r="CR34" s="403"/>
      <c r="CS34" s="403"/>
      <c r="CT34" s="403"/>
      <c r="CU34" s="403"/>
      <c r="CV34" s="403"/>
      <c r="CW34" s="403"/>
      <c r="CX34" s="403"/>
      <c r="CY34" s="403"/>
      <c r="CZ34" s="403"/>
      <c r="DA34" s="403"/>
      <c r="DB34" s="403"/>
      <c r="DC34" s="403"/>
      <c r="DD34" s="403"/>
      <c r="DE34" s="403"/>
      <c r="DG34" s="400" t="str">
        <f>IF('各会計、関係団体の財政状況及び健全化判断比率'!BR7="","",'各会計、関係団体の財政状況及び健全化判断比率'!BR7)</f>
        <v/>
      </c>
      <c r="DH34" s="400"/>
      <c r="DI34" s="205"/>
    </row>
    <row r="35" spans="1:113" ht="32.25" customHeight="1" x14ac:dyDescent="0.15">
      <c r="A35" s="178"/>
      <c r="B35" s="202"/>
      <c r="C35" s="402">
        <f>IF(E35="","",C34+1)</f>
        <v>2</v>
      </c>
      <c r="D35" s="402"/>
      <c r="E35" s="403" t="str">
        <f>IF('各会計、関係団体の財政状況及び健全化判断比率'!B8="","",'各会計、関係団体の財政状況及び健全化判断比率'!B8)</f>
        <v>母子父子寡婦福祉資金貸付事業特別会計</v>
      </c>
      <c r="F35" s="403"/>
      <c r="G35" s="403"/>
      <c r="H35" s="403"/>
      <c r="I35" s="403"/>
      <c r="J35" s="403"/>
      <c r="K35" s="403"/>
      <c r="L35" s="403"/>
      <c r="M35" s="403"/>
      <c r="N35" s="403"/>
      <c r="O35" s="403"/>
      <c r="P35" s="403"/>
      <c r="Q35" s="403"/>
      <c r="R35" s="403"/>
      <c r="S35" s="403"/>
      <c r="T35" s="178"/>
      <c r="U35" s="402">
        <f>IF(W35="","",U34+1)</f>
        <v>4</v>
      </c>
      <c r="V35" s="402"/>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78"/>
      <c r="AM35" s="402">
        <f t="shared" ref="AM35:AM43" si="0">IF(AO35="","",AM34+1)</f>
        <v>8</v>
      </c>
      <c r="AN35" s="402"/>
      <c r="AO35" s="403" t="str">
        <f>IF('各会計、関係団体の財政状況及び健全化判断比率'!B33="","",'各会計、関係団体の財政状況及び健全化判断比率'!B33)</f>
        <v>病院事業会計</v>
      </c>
      <c r="AP35" s="403"/>
      <c r="AQ35" s="403"/>
      <c r="AR35" s="403"/>
      <c r="AS35" s="403"/>
      <c r="AT35" s="403"/>
      <c r="AU35" s="403"/>
      <c r="AV35" s="403"/>
      <c r="AW35" s="403"/>
      <c r="AX35" s="403"/>
      <c r="AY35" s="403"/>
      <c r="AZ35" s="403"/>
      <c r="BA35" s="403"/>
      <c r="BB35" s="403"/>
      <c r="BC35" s="403"/>
      <c r="BD35" s="178"/>
      <c r="BE35" s="402" t="str">
        <f t="shared" ref="BE35:BE43" si="1">IF(BG35="","",BE34+1)</f>
        <v/>
      </c>
      <c r="BF35" s="402"/>
      <c r="BG35" s="403"/>
      <c r="BH35" s="403"/>
      <c r="BI35" s="403"/>
      <c r="BJ35" s="403"/>
      <c r="BK35" s="403"/>
      <c r="BL35" s="403"/>
      <c r="BM35" s="403"/>
      <c r="BN35" s="403"/>
      <c r="BO35" s="403"/>
      <c r="BP35" s="403"/>
      <c r="BQ35" s="403"/>
      <c r="BR35" s="403"/>
      <c r="BS35" s="403"/>
      <c r="BT35" s="403"/>
      <c r="BU35" s="403"/>
      <c r="BV35" s="178"/>
      <c r="BW35" s="402">
        <f t="shared" ref="BW35:BW43" si="2">IF(BY35="","",BW34+1)</f>
        <v>12</v>
      </c>
      <c r="BX35" s="402"/>
      <c r="BY35" s="403" t="str">
        <f>IF('各会計、関係団体の財政状況及び健全化判断比率'!B69="","",'各会計、関係団体の財政状況及び健全化判断比率'!B69)</f>
        <v>愛知県後期高齢者医療広域連合（後期高齢者医療特別会計）</v>
      </c>
      <c r="BZ35" s="403"/>
      <c r="CA35" s="403"/>
      <c r="CB35" s="403"/>
      <c r="CC35" s="403"/>
      <c r="CD35" s="403"/>
      <c r="CE35" s="403"/>
      <c r="CF35" s="403"/>
      <c r="CG35" s="403"/>
      <c r="CH35" s="403"/>
      <c r="CI35" s="403"/>
      <c r="CJ35" s="403"/>
      <c r="CK35" s="403"/>
      <c r="CL35" s="403"/>
      <c r="CM35" s="403"/>
      <c r="CN35" s="178"/>
      <c r="CO35" s="402">
        <f t="shared" ref="CO35:CO43" si="3">IF(CQ35="","",CO34+1)</f>
        <v>14</v>
      </c>
      <c r="CP35" s="402"/>
      <c r="CQ35" s="403" t="str">
        <f>IF('各会計、関係団体の財政状況及び健全化判断比率'!BS8="","",'各会計、関係団体の財政状況及び健全化判断比率'!BS8)</f>
        <v>一宮地方総合卸売市場(株)</v>
      </c>
      <c r="CR35" s="403"/>
      <c r="CS35" s="403"/>
      <c r="CT35" s="403"/>
      <c r="CU35" s="403"/>
      <c r="CV35" s="403"/>
      <c r="CW35" s="403"/>
      <c r="CX35" s="403"/>
      <c r="CY35" s="403"/>
      <c r="CZ35" s="403"/>
      <c r="DA35" s="403"/>
      <c r="DB35" s="403"/>
      <c r="DC35" s="403"/>
      <c r="DD35" s="403"/>
      <c r="DE35" s="403"/>
      <c r="DG35" s="400" t="str">
        <f>IF('各会計、関係団体の財政状況及び健全化判断比率'!BR8="","",'各会計、関係団体の財政状況及び健全化判断比率'!BR8)</f>
        <v/>
      </c>
      <c r="DH35" s="400"/>
      <c r="DI35" s="205"/>
    </row>
    <row r="36" spans="1:113" ht="32.25" customHeight="1" x14ac:dyDescent="0.15">
      <c r="A36" s="178"/>
      <c r="B36" s="202"/>
      <c r="C36" s="402" t="str">
        <f>IF(E36="","",C35+1)</f>
        <v/>
      </c>
      <c r="D36" s="402"/>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78"/>
      <c r="U36" s="402">
        <f t="shared" ref="U36:U43" si="4">IF(W36="","",U35+1)</f>
        <v>5</v>
      </c>
      <c r="V36" s="402"/>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78"/>
      <c r="AM36" s="402">
        <f t="shared" si="0"/>
        <v>9</v>
      </c>
      <c r="AN36" s="402"/>
      <c r="AO36" s="403" t="str">
        <f>IF('各会計、関係団体の財政状況及び健全化判断比率'!B34="","",'各会計、関係団体の財政状況及び健全化判断比率'!B34)</f>
        <v>下水道事業会計</v>
      </c>
      <c r="AP36" s="403"/>
      <c r="AQ36" s="403"/>
      <c r="AR36" s="403"/>
      <c r="AS36" s="403"/>
      <c r="AT36" s="403"/>
      <c r="AU36" s="403"/>
      <c r="AV36" s="403"/>
      <c r="AW36" s="403"/>
      <c r="AX36" s="403"/>
      <c r="AY36" s="403"/>
      <c r="AZ36" s="403"/>
      <c r="BA36" s="403"/>
      <c r="BB36" s="403"/>
      <c r="BC36" s="403"/>
      <c r="BD36" s="178"/>
      <c r="BE36" s="402" t="str">
        <f t="shared" si="1"/>
        <v/>
      </c>
      <c r="BF36" s="402"/>
      <c r="BG36" s="403"/>
      <c r="BH36" s="403"/>
      <c r="BI36" s="403"/>
      <c r="BJ36" s="403"/>
      <c r="BK36" s="403"/>
      <c r="BL36" s="403"/>
      <c r="BM36" s="403"/>
      <c r="BN36" s="403"/>
      <c r="BO36" s="403"/>
      <c r="BP36" s="403"/>
      <c r="BQ36" s="403"/>
      <c r="BR36" s="403"/>
      <c r="BS36" s="403"/>
      <c r="BT36" s="403"/>
      <c r="BU36" s="403"/>
      <c r="BV36" s="178"/>
      <c r="BW36" s="402" t="str">
        <f t="shared" si="2"/>
        <v/>
      </c>
      <c r="BX36" s="402"/>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78"/>
      <c r="CO36" s="402">
        <f t="shared" si="3"/>
        <v>15</v>
      </c>
      <c r="CP36" s="402"/>
      <c r="CQ36" s="403" t="str">
        <f>IF('各会計、関係団体の財政状況及び健全化判断比率'!BS9="","",'各会計、関係団体の財政状況及び健全化判断比率'!BS9)</f>
        <v>一宮市土地開発公社</v>
      </c>
      <c r="CR36" s="403"/>
      <c r="CS36" s="403"/>
      <c r="CT36" s="403"/>
      <c r="CU36" s="403"/>
      <c r="CV36" s="403"/>
      <c r="CW36" s="403"/>
      <c r="CX36" s="403"/>
      <c r="CY36" s="403"/>
      <c r="CZ36" s="403"/>
      <c r="DA36" s="403"/>
      <c r="DB36" s="403"/>
      <c r="DC36" s="403"/>
      <c r="DD36" s="403"/>
      <c r="DE36" s="403"/>
      <c r="DG36" s="400" t="str">
        <f>IF('各会計、関係団体の財政状況及び健全化判断比率'!BR9="","",'各会計、関係団体の財政状況及び健全化判断比率'!BR9)</f>
        <v/>
      </c>
      <c r="DH36" s="400"/>
      <c r="DI36" s="205"/>
    </row>
    <row r="37" spans="1:113" ht="32.25" customHeight="1" x14ac:dyDescent="0.15">
      <c r="A37" s="178"/>
      <c r="B37" s="202"/>
      <c r="C37" s="402" t="str">
        <f>IF(E37="","",C36+1)</f>
        <v/>
      </c>
      <c r="D37" s="402"/>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78"/>
      <c r="U37" s="402">
        <f t="shared" si="4"/>
        <v>6</v>
      </c>
      <c r="V37" s="402"/>
      <c r="W37" s="403" t="str">
        <f>IF('各会計、関係団体の財政状況及び健全化判断比率'!B31="","",'各会計、関係団体の財政状況及び健全化判断比率'!B31)</f>
        <v>公共駐車場事業特別会計</v>
      </c>
      <c r="X37" s="403"/>
      <c r="Y37" s="403"/>
      <c r="Z37" s="403"/>
      <c r="AA37" s="403"/>
      <c r="AB37" s="403"/>
      <c r="AC37" s="403"/>
      <c r="AD37" s="403"/>
      <c r="AE37" s="403"/>
      <c r="AF37" s="403"/>
      <c r="AG37" s="403"/>
      <c r="AH37" s="403"/>
      <c r="AI37" s="403"/>
      <c r="AJ37" s="403"/>
      <c r="AK37" s="403"/>
      <c r="AL37" s="178"/>
      <c r="AM37" s="402" t="str">
        <f t="shared" si="0"/>
        <v/>
      </c>
      <c r="AN37" s="402"/>
      <c r="AO37" s="403"/>
      <c r="AP37" s="403"/>
      <c r="AQ37" s="403"/>
      <c r="AR37" s="403"/>
      <c r="AS37" s="403"/>
      <c r="AT37" s="403"/>
      <c r="AU37" s="403"/>
      <c r="AV37" s="403"/>
      <c r="AW37" s="403"/>
      <c r="AX37" s="403"/>
      <c r="AY37" s="403"/>
      <c r="AZ37" s="403"/>
      <c r="BA37" s="403"/>
      <c r="BB37" s="403"/>
      <c r="BC37" s="403"/>
      <c r="BD37" s="178"/>
      <c r="BE37" s="402" t="str">
        <f t="shared" si="1"/>
        <v/>
      </c>
      <c r="BF37" s="402"/>
      <c r="BG37" s="403"/>
      <c r="BH37" s="403"/>
      <c r="BI37" s="403"/>
      <c r="BJ37" s="403"/>
      <c r="BK37" s="403"/>
      <c r="BL37" s="403"/>
      <c r="BM37" s="403"/>
      <c r="BN37" s="403"/>
      <c r="BO37" s="403"/>
      <c r="BP37" s="403"/>
      <c r="BQ37" s="403"/>
      <c r="BR37" s="403"/>
      <c r="BS37" s="403"/>
      <c r="BT37" s="403"/>
      <c r="BU37" s="403"/>
      <c r="BV37" s="178"/>
      <c r="BW37" s="402" t="str">
        <f t="shared" si="2"/>
        <v/>
      </c>
      <c r="BX37" s="402"/>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78"/>
      <c r="CO37" s="402" t="str">
        <f t="shared" si="3"/>
        <v/>
      </c>
      <c r="CP37" s="402"/>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G37" s="400" t="str">
        <f>IF('各会計、関係団体の財政状況及び健全化判断比率'!BR10="","",'各会計、関係団体の財政状況及び健全化判断比率'!BR10)</f>
        <v/>
      </c>
      <c r="DH37" s="400"/>
      <c r="DI37" s="205"/>
    </row>
    <row r="38" spans="1:113" ht="32.25" customHeight="1" x14ac:dyDescent="0.15">
      <c r="A38" s="178"/>
      <c r="B38" s="202"/>
      <c r="C38" s="402" t="str">
        <f t="shared" ref="C38:C43" si="5">IF(E38="","",C37+1)</f>
        <v/>
      </c>
      <c r="D38" s="402"/>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78"/>
      <c r="U38" s="402" t="str">
        <f t="shared" si="4"/>
        <v/>
      </c>
      <c r="V38" s="402"/>
      <c r="W38" s="403"/>
      <c r="X38" s="403"/>
      <c r="Y38" s="403"/>
      <c r="Z38" s="403"/>
      <c r="AA38" s="403"/>
      <c r="AB38" s="403"/>
      <c r="AC38" s="403"/>
      <c r="AD38" s="403"/>
      <c r="AE38" s="403"/>
      <c r="AF38" s="403"/>
      <c r="AG38" s="403"/>
      <c r="AH38" s="403"/>
      <c r="AI38" s="403"/>
      <c r="AJ38" s="403"/>
      <c r="AK38" s="403"/>
      <c r="AL38" s="178"/>
      <c r="AM38" s="402" t="str">
        <f t="shared" si="0"/>
        <v/>
      </c>
      <c r="AN38" s="402"/>
      <c r="AO38" s="403"/>
      <c r="AP38" s="403"/>
      <c r="AQ38" s="403"/>
      <c r="AR38" s="403"/>
      <c r="AS38" s="403"/>
      <c r="AT38" s="403"/>
      <c r="AU38" s="403"/>
      <c r="AV38" s="403"/>
      <c r="AW38" s="403"/>
      <c r="AX38" s="403"/>
      <c r="AY38" s="403"/>
      <c r="AZ38" s="403"/>
      <c r="BA38" s="403"/>
      <c r="BB38" s="403"/>
      <c r="BC38" s="403"/>
      <c r="BD38" s="178"/>
      <c r="BE38" s="402" t="str">
        <f t="shared" si="1"/>
        <v/>
      </c>
      <c r="BF38" s="402"/>
      <c r="BG38" s="403"/>
      <c r="BH38" s="403"/>
      <c r="BI38" s="403"/>
      <c r="BJ38" s="403"/>
      <c r="BK38" s="403"/>
      <c r="BL38" s="403"/>
      <c r="BM38" s="403"/>
      <c r="BN38" s="403"/>
      <c r="BO38" s="403"/>
      <c r="BP38" s="403"/>
      <c r="BQ38" s="403"/>
      <c r="BR38" s="403"/>
      <c r="BS38" s="403"/>
      <c r="BT38" s="403"/>
      <c r="BU38" s="403"/>
      <c r="BV38" s="178"/>
      <c r="BW38" s="402" t="str">
        <f t="shared" si="2"/>
        <v/>
      </c>
      <c r="BX38" s="402"/>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78"/>
      <c r="CO38" s="402" t="str">
        <f t="shared" si="3"/>
        <v/>
      </c>
      <c r="CP38" s="402"/>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G38" s="400" t="str">
        <f>IF('各会計、関係団体の財政状況及び健全化判断比率'!BR11="","",'各会計、関係団体の財政状況及び健全化判断比率'!BR11)</f>
        <v/>
      </c>
      <c r="DH38" s="400"/>
      <c r="DI38" s="205"/>
    </row>
    <row r="39" spans="1:113" ht="32.25" customHeight="1" x14ac:dyDescent="0.15">
      <c r="A39" s="178"/>
      <c r="B39" s="202"/>
      <c r="C39" s="402" t="str">
        <f t="shared" si="5"/>
        <v/>
      </c>
      <c r="D39" s="402"/>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78"/>
      <c r="U39" s="402" t="str">
        <f t="shared" si="4"/>
        <v/>
      </c>
      <c r="V39" s="402"/>
      <c r="W39" s="403"/>
      <c r="X39" s="403"/>
      <c r="Y39" s="403"/>
      <c r="Z39" s="403"/>
      <c r="AA39" s="403"/>
      <c r="AB39" s="403"/>
      <c r="AC39" s="403"/>
      <c r="AD39" s="403"/>
      <c r="AE39" s="403"/>
      <c r="AF39" s="403"/>
      <c r="AG39" s="403"/>
      <c r="AH39" s="403"/>
      <c r="AI39" s="403"/>
      <c r="AJ39" s="403"/>
      <c r="AK39" s="403"/>
      <c r="AL39" s="178"/>
      <c r="AM39" s="402" t="str">
        <f t="shared" si="0"/>
        <v/>
      </c>
      <c r="AN39" s="402"/>
      <c r="AO39" s="403"/>
      <c r="AP39" s="403"/>
      <c r="AQ39" s="403"/>
      <c r="AR39" s="403"/>
      <c r="AS39" s="403"/>
      <c r="AT39" s="403"/>
      <c r="AU39" s="403"/>
      <c r="AV39" s="403"/>
      <c r="AW39" s="403"/>
      <c r="AX39" s="403"/>
      <c r="AY39" s="403"/>
      <c r="AZ39" s="403"/>
      <c r="BA39" s="403"/>
      <c r="BB39" s="403"/>
      <c r="BC39" s="403"/>
      <c r="BD39" s="178"/>
      <c r="BE39" s="402" t="str">
        <f t="shared" si="1"/>
        <v/>
      </c>
      <c r="BF39" s="402"/>
      <c r="BG39" s="403"/>
      <c r="BH39" s="403"/>
      <c r="BI39" s="403"/>
      <c r="BJ39" s="403"/>
      <c r="BK39" s="403"/>
      <c r="BL39" s="403"/>
      <c r="BM39" s="403"/>
      <c r="BN39" s="403"/>
      <c r="BO39" s="403"/>
      <c r="BP39" s="403"/>
      <c r="BQ39" s="403"/>
      <c r="BR39" s="403"/>
      <c r="BS39" s="403"/>
      <c r="BT39" s="403"/>
      <c r="BU39" s="403"/>
      <c r="BV39" s="178"/>
      <c r="BW39" s="402" t="str">
        <f t="shared" si="2"/>
        <v/>
      </c>
      <c r="BX39" s="402"/>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78"/>
      <c r="CO39" s="402" t="str">
        <f t="shared" si="3"/>
        <v/>
      </c>
      <c r="CP39" s="402"/>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G39" s="400" t="str">
        <f>IF('各会計、関係団体の財政状況及び健全化判断比率'!BR12="","",'各会計、関係団体の財政状況及び健全化判断比率'!BR12)</f>
        <v/>
      </c>
      <c r="DH39" s="400"/>
      <c r="DI39" s="205"/>
    </row>
    <row r="40" spans="1:113" ht="32.25" customHeight="1" x14ac:dyDescent="0.15">
      <c r="A40" s="178"/>
      <c r="B40" s="202"/>
      <c r="C40" s="402" t="str">
        <f t="shared" si="5"/>
        <v/>
      </c>
      <c r="D40" s="402"/>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78"/>
      <c r="U40" s="402" t="str">
        <f t="shared" si="4"/>
        <v/>
      </c>
      <c r="V40" s="402"/>
      <c r="W40" s="403"/>
      <c r="X40" s="403"/>
      <c r="Y40" s="403"/>
      <c r="Z40" s="403"/>
      <c r="AA40" s="403"/>
      <c r="AB40" s="403"/>
      <c r="AC40" s="403"/>
      <c r="AD40" s="403"/>
      <c r="AE40" s="403"/>
      <c r="AF40" s="403"/>
      <c r="AG40" s="403"/>
      <c r="AH40" s="403"/>
      <c r="AI40" s="403"/>
      <c r="AJ40" s="403"/>
      <c r="AK40" s="403"/>
      <c r="AL40" s="178"/>
      <c r="AM40" s="402" t="str">
        <f t="shared" si="0"/>
        <v/>
      </c>
      <c r="AN40" s="402"/>
      <c r="AO40" s="403"/>
      <c r="AP40" s="403"/>
      <c r="AQ40" s="403"/>
      <c r="AR40" s="403"/>
      <c r="AS40" s="403"/>
      <c r="AT40" s="403"/>
      <c r="AU40" s="403"/>
      <c r="AV40" s="403"/>
      <c r="AW40" s="403"/>
      <c r="AX40" s="403"/>
      <c r="AY40" s="403"/>
      <c r="AZ40" s="403"/>
      <c r="BA40" s="403"/>
      <c r="BB40" s="403"/>
      <c r="BC40" s="403"/>
      <c r="BD40" s="178"/>
      <c r="BE40" s="402" t="str">
        <f t="shared" si="1"/>
        <v/>
      </c>
      <c r="BF40" s="402"/>
      <c r="BG40" s="403"/>
      <c r="BH40" s="403"/>
      <c r="BI40" s="403"/>
      <c r="BJ40" s="403"/>
      <c r="BK40" s="403"/>
      <c r="BL40" s="403"/>
      <c r="BM40" s="403"/>
      <c r="BN40" s="403"/>
      <c r="BO40" s="403"/>
      <c r="BP40" s="403"/>
      <c r="BQ40" s="403"/>
      <c r="BR40" s="403"/>
      <c r="BS40" s="403"/>
      <c r="BT40" s="403"/>
      <c r="BU40" s="403"/>
      <c r="BV40" s="178"/>
      <c r="BW40" s="402" t="str">
        <f t="shared" si="2"/>
        <v/>
      </c>
      <c r="BX40" s="402"/>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78"/>
      <c r="CO40" s="402" t="str">
        <f t="shared" si="3"/>
        <v/>
      </c>
      <c r="CP40" s="402"/>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G40" s="400" t="str">
        <f>IF('各会計、関係団体の財政状況及び健全化判断比率'!BR13="","",'各会計、関係団体の財政状況及び健全化判断比率'!BR13)</f>
        <v/>
      </c>
      <c r="DH40" s="400"/>
      <c r="DI40" s="205"/>
    </row>
    <row r="41" spans="1:113" ht="32.25" customHeight="1" x14ac:dyDescent="0.15">
      <c r="A41" s="178"/>
      <c r="B41" s="202"/>
      <c r="C41" s="402" t="str">
        <f t="shared" si="5"/>
        <v/>
      </c>
      <c r="D41" s="402"/>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78"/>
      <c r="U41" s="402" t="str">
        <f t="shared" si="4"/>
        <v/>
      </c>
      <c r="V41" s="402"/>
      <c r="W41" s="403"/>
      <c r="X41" s="403"/>
      <c r="Y41" s="403"/>
      <c r="Z41" s="403"/>
      <c r="AA41" s="403"/>
      <c r="AB41" s="403"/>
      <c r="AC41" s="403"/>
      <c r="AD41" s="403"/>
      <c r="AE41" s="403"/>
      <c r="AF41" s="403"/>
      <c r="AG41" s="403"/>
      <c r="AH41" s="403"/>
      <c r="AI41" s="403"/>
      <c r="AJ41" s="403"/>
      <c r="AK41" s="403"/>
      <c r="AL41" s="178"/>
      <c r="AM41" s="402" t="str">
        <f t="shared" si="0"/>
        <v/>
      </c>
      <c r="AN41" s="402"/>
      <c r="AO41" s="403"/>
      <c r="AP41" s="403"/>
      <c r="AQ41" s="403"/>
      <c r="AR41" s="403"/>
      <c r="AS41" s="403"/>
      <c r="AT41" s="403"/>
      <c r="AU41" s="403"/>
      <c r="AV41" s="403"/>
      <c r="AW41" s="403"/>
      <c r="AX41" s="403"/>
      <c r="AY41" s="403"/>
      <c r="AZ41" s="403"/>
      <c r="BA41" s="403"/>
      <c r="BB41" s="403"/>
      <c r="BC41" s="403"/>
      <c r="BD41" s="178"/>
      <c r="BE41" s="402" t="str">
        <f t="shared" si="1"/>
        <v/>
      </c>
      <c r="BF41" s="402"/>
      <c r="BG41" s="403"/>
      <c r="BH41" s="403"/>
      <c r="BI41" s="403"/>
      <c r="BJ41" s="403"/>
      <c r="BK41" s="403"/>
      <c r="BL41" s="403"/>
      <c r="BM41" s="403"/>
      <c r="BN41" s="403"/>
      <c r="BO41" s="403"/>
      <c r="BP41" s="403"/>
      <c r="BQ41" s="403"/>
      <c r="BR41" s="403"/>
      <c r="BS41" s="403"/>
      <c r="BT41" s="403"/>
      <c r="BU41" s="403"/>
      <c r="BV41" s="178"/>
      <c r="BW41" s="402" t="str">
        <f t="shared" si="2"/>
        <v/>
      </c>
      <c r="BX41" s="402"/>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78"/>
      <c r="CO41" s="402" t="str">
        <f t="shared" si="3"/>
        <v/>
      </c>
      <c r="CP41" s="402"/>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G41" s="400" t="str">
        <f>IF('各会計、関係団体の財政状況及び健全化判断比率'!BR14="","",'各会計、関係団体の財政状況及び健全化判断比率'!BR14)</f>
        <v/>
      </c>
      <c r="DH41" s="400"/>
      <c r="DI41" s="205"/>
    </row>
    <row r="42" spans="1:113" ht="32.25" customHeight="1" x14ac:dyDescent="0.15">
      <c r="B42" s="202"/>
      <c r="C42" s="402" t="str">
        <f t="shared" si="5"/>
        <v/>
      </c>
      <c r="D42" s="402"/>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78"/>
      <c r="U42" s="402" t="str">
        <f t="shared" si="4"/>
        <v/>
      </c>
      <c r="V42" s="402"/>
      <c r="W42" s="403"/>
      <c r="X42" s="403"/>
      <c r="Y42" s="403"/>
      <c r="Z42" s="403"/>
      <c r="AA42" s="403"/>
      <c r="AB42" s="403"/>
      <c r="AC42" s="403"/>
      <c r="AD42" s="403"/>
      <c r="AE42" s="403"/>
      <c r="AF42" s="403"/>
      <c r="AG42" s="403"/>
      <c r="AH42" s="403"/>
      <c r="AI42" s="403"/>
      <c r="AJ42" s="403"/>
      <c r="AK42" s="403"/>
      <c r="AL42" s="178"/>
      <c r="AM42" s="402" t="str">
        <f t="shared" si="0"/>
        <v/>
      </c>
      <c r="AN42" s="402"/>
      <c r="AO42" s="403"/>
      <c r="AP42" s="403"/>
      <c r="AQ42" s="403"/>
      <c r="AR42" s="403"/>
      <c r="AS42" s="403"/>
      <c r="AT42" s="403"/>
      <c r="AU42" s="403"/>
      <c r="AV42" s="403"/>
      <c r="AW42" s="403"/>
      <c r="AX42" s="403"/>
      <c r="AY42" s="403"/>
      <c r="AZ42" s="403"/>
      <c r="BA42" s="403"/>
      <c r="BB42" s="403"/>
      <c r="BC42" s="403"/>
      <c r="BD42" s="178"/>
      <c r="BE42" s="402" t="str">
        <f t="shared" si="1"/>
        <v/>
      </c>
      <c r="BF42" s="402"/>
      <c r="BG42" s="403"/>
      <c r="BH42" s="403"/>
      <c r="BI42" s="403"/>
      <c r="BJ42" s="403"/>
      <c r="BK42" s="403"/>
      <c r="BL42" s="403"/>
      <c r="BM42" s="403"/>
      <c r="BN42" s="403"/>
      <c r="BO42" s="403"/>
      <c r="BP42" s="403"/>
      <c r="BQ42" s="403"/>
      <c r="BR42" s="403"/>
      <c r="BS42" s="403"/>
      <c r="BT42" s="403"/>
      <c r="BU42" s="403"/>
      <c r="BV42" s="178"/>
      <c r="BW42" s="402" t="str">
        <f t="shared" si="2"/>
        <v/>
      </c>
      <c r="BX42" s="402"/>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78"/>
      <c r="CO42" s="402" t="str">
        <f t="shared" si="3"/>
        <v/>
      </c>
      <c r="CP42" s="402"/>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G42" s="400" t="str">
        <f>IF('各会計、関係団体の財政状況及び健全化判断比率'!BR15="","",'各会計、関係団体の財政状況及び健全化判断比率'!BR15)</f>
        <v/>
      </c>
      <c r="DH42" s="400"/>
      <c r="DI42" s="205"/>
    </row>
    <row r="43" spans="1:113" ht="32.25" customHeight="1" x14ac:dyDescent="0.15">
      <c r="B43" s="202"/>
      <c r="C43" s="402" t="str">
        <f t="shared" si="5"/>
        <v/>
      </c>
      <c r="D43" s="402"/>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78"/>
      <c r="U43" s="402" t="str">
        <f t="shared" si="4"/>
        <v/>
      </c>
      <c r="V43" s="402"/>
      <c r="W43" s="403"/>
      <c r="X43" s="403"/>
      <c r="Y43" s="403"/>
      <c r="Z43" s="403"/>
      <c r="AA43" s="403"/>
      <c r="AB43" s="403"/>
      <c r="AC43" s="403"/>
      <c r="AD43" s="403"/>
      <c r="AE43" s="403"/>
      <c r="AF43" s="403"/>
      <c r="AG43" s="403"/>
      <c r="AH43" s="403"/>
      <c r="AI43" s="403"/>
      <c r="AJ43" s="403"/>
      <c r="AK43" s="403"/>
      <c r="AL43" s="178"/>
      <c r="AM43" s="402" t="str">
        <f t="shared" si="0"/>
        <v/>
      </c>
      <c r="AN43" s="402"/>
      <c r="AO43" s="403"/>
      <c r="AP43" s="403"/>
      <c r="AQ43" s="403"/>
      <c r="AR43" s="403"/>
      <c r="AS43" s="403"/>
      <c r="AT43" s="403"/>
      <c r="AU43" s="403"/>
      <c r="AV43" s="403"/>
      <c r="AW43" s="403"/>
      <c r="AX43" s="403"/>
      <c r="AY43" s="403"/>
      <c r="AZ43" s="403"/>
      <c r="BA43" s="403"/>
      <c r="BB43" s="403"/>
      <c r="BC43" s="403"/>
      <c r="BD43" s="178"/>
      <c r="BE43" s="402" t="str">
        <f t="shared" si="1"/>
        <v/>
      </c>
      <c r="BF43" s="402"/>
      <c r="BG43" s="403"/>
      <c r="BH43" s="403"/>
      <c r="BI43" s="403"/>
      <c r="BJ43" s="403"/>
      <c r="BK43" s="403"/>
      <c r="BL43" s="403"/>
      <c r="BM43" s="403"/>
      <c r="BN43" s="403"/>
      <c r="BO43" s="403"/>
      <c r="BP43" s="403"/>
      <c r="BQ43" s="403"/>
      <c r="BR43" s="403"/>
      <c r="BS43" s="403"/>
      <c r="BT43" s="403"/>
      <c r="BU43" s="403"/>
      <c r="BV43" s="178"/>
      <c r="BW43" s="402" t="str">
        <f t="shared" si="2"/>
        <v/>
      </c>
      <c r="BX43" s="402"/>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78"/>
      <c r="CO43" s="402" t="str">
        <f t="shared" si="3"/>
        <v/>
      </c>
      <c r="CP43" s="402"/>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G43" s="400" t="str">
        <f>IF('各会計、関係団体の財政状況及び健全化判断比率'!BR16="","",'各会計、関係団体の財政状況及び健全化判断比率'!BR16)</f>
        <v/>
      </c>
      <c r="DH43" s="40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9" t="s">
        <v>204</v>
      </c>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399"/>
      <c r="DB46" s="399"/>
      <c r="DC46" s="399"/>
      <c r="DD46" s="399"/>
      <c r="DE46" s="399"/>
      <c r="DF46" s="399"/>
      <c r="DG46" s="399"/>
      <c r="DH46" s="399"/>
      <c r="DI46" s="399"/>
    </row>
    <row r="47" spans="1:113" x14ac:dyDescent="0.15">
      <c r="E47" s="399" t="s">
        <v>205</v>
      </c>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row>
    <row r="48" spans="1:113" x14ac:dyDescent="0.15">
      <c r="E48" s="399" t="s">
        <v>206</v>
      </c>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399"/>
      <c r="CN48" s="399"/>
      <c r="CO48" s="399"/>
      <c r="CP48" s="399"/>
      <c r="CQ48" s="399"/>
      <c r="CR48" s="399"/>
      <c r="CS48" s="399"/>
      <c r="CT48" s="399"/>
      <c r="CU48" s="399"/>
      <c r="CV48" s="399"/>
      <c r="CW48" s="399"/>
      <c r="CX48" s="399"/>
      <c r="CY48" s="399"/>
      <c r="CZ48" s="399"/>
      <c r="DA48" s="399"/>
      <c r="DB48" s="399"/>
      <c r="DC48" s="399"/>
      <c r="DD48" s="399"/>
      <c r="DE48" s="399"/>
      <c r="DF48" s="399"/>
      <c r="DG48" s="399"/>
      <c r="DH48" s="399"/>
      <c r="DI48" s="399"/>
    </row>
    <row r="49" spans="5:113" x14ac:dyDescent="0.15">
      <c r="E49" s="401" t="s">
        <v>207</v>
      </c>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c r="BA49" s="401"/>
      <c r="BB49" s="401"/>
      <c r="BC49" s="401"/>
      <c r="BD49" s="401"/>
      <c r="BE49" s="401"/>
      <c r="BF49" s="401"/>
      <c r="BG49" s="401"/>
      <c r="BH49" s="401"/>
      <c r="BI49" s="401"/>
      <c r="BJ49" s="401"/>
      <c r="BK49" s="401"/>
      <c r="BL49" s="401"/>
      <c r="BM49" s="401"/>
      <c r="BN49" s="401"/>
      <c r="BO49" s="401"/>
      <c r="BP49" s="401"/>
      <c r="BQ49" s="401"/>
      <c r="BR49" s="401"/>
      <c r="BS49" s="401"/>
      <c r="BT49" s="401"/>
      <c r="BU49" s="401"/>
      <c r="BV49" s="401"/>
      <c r="BW49" s="401"/>
      <c r="BX49" s="401"/>
      <c r="BY49" s="401"/>
      <c r="BZ49" s="401"/>
      <c r="CA49" s="401"/>
      <c r="CB49" s="401"/>
      <c r="CC49" s="401"/>
      <c r="CD49" s="401"/>
      <c r="CE49" s="401"/>
      <c r="CF49" s="401"/>
      <c r="CG49" s="401"/>
      <c r="CH49" s="401"/>
      <c r="CI49" s="401"/>
      <c r="CJ49" s="401"/>
      <c r="CK49" s="401"/>
      <c r="CL49" s="401"/>
      <c r="CM49" s="401"/>
      <c r="CN49" s="401"/>
      <c r="CO49" s="401"/>
      <c r="CP49" s="401"/>
      <c r="CQ49" s="401"/>
      <c r="CR49" s="401"/>
      <c r="CS49" s="401"/>
      <c r="CT49" s="401"/>
      <c r="CU49" s="401"/>
      <c r="CV49" s="401"/>
      <c r="CW49" s="401"/>
      <c r="CX49" s="401"/>
      <c r="CY49" s="401"/>
      <c r="CZ49" s="401"/>
      <c r="DA49" s="401"/>
      <c r="DB49" s="401"/>
      <c r="DC49" s="401"/>
      <c r="DD49" s="401"/>
      <c r="DE49" s="401"/>
      <c r="DF49" s="401"/>
      <c r="DG49" s="401"/>
      <c r="DH49" s="401"/>
      <c r="DI49" s="401"/>
    </row>
    <row r="50" spans="5:113" x14ac:dyDescent="0.15">
      <c r="E50" s="399" t="s">
        <v>208</v>
      </c>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399"/>
      <c r="BR50" s="399"/>
      <c r="BS50" s="399"/>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399"/>
      <c r="DF50" s="399"/>
      <c r="DG50" s="399"/>
      <c r="DH50" s="399"/>
      <c r="DI50" s="399"/>
    </row>
    <row r="51" spans="5:113" x14ac:dyDescent="0.15">
      <c r="E51" s="399" t="s">
        <v>209</v>
      </c>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row>
    <row r="52" spans="5:113" x14ac:dyDescent="0.15">
      <c r="E52" s="399" t="s">
        <v>210</v>
      </c>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row>
    <row r="53" spans="5:113" x14ac:dyDescent="0.15">
      <c r="E53" s="347" t="s">
        <v>591</v>
      </c>
    </row>
    <row r="54" spans="5:113" x14ac:dyDescent="0.15"/>
    <row r="55" spans="5:113" x14ac:dyDescent="0.15"/>
    <row r="56" spans="5:113" x14ac:dyDescent="0.15"/>
  </sheetData>
  <sheetProtection algorithmName="SHA-512" hashValue="5N88SRrVcO3Z6IFFFuDLTPgKc3pbwv9xyr9nHhM76NCqiEZnq/JR5EGPiIZuqMXfBHIYeR/JRTLunwCzsx1sLw==" saltValue="CCHGqbwkGRvA/4fWjVNXI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90" t="s">
        <v>560</v>
      </c>
      <c r="D34" s="1190"/>
      <c r="E34" s="1191"/>
      <c r="F34" s="32">
        <v>13.85</v>
      </c>
      <c r="G34" s="33">
        <v>8.6199999999999992</v>
      </c>
      <c r="H34" s="33">
        <v>6.65</v>
      </c>
      <c r="I34" s="33">
        <v>7.52</v>
      </c>
      <c r="J34" s="34">
        <v>9.3000000000000007</v>
      </c>
      <c r="K34" s="22"/>
      <c r="L34" s="22"/>
      <c r="M34" s="22"/>
      <c r="N34" s="22"/>
      <c r="O34" s="22"/>
      <c r="P34" s="22"/>
    </row>
    <row r="35" spans="1:16" ht="39" customHeight="1" x14ac:dyDescent="0.15">
      <c r="A35" s="22"/>
      <c r="B35" s="35"/>
      <c r="C35" s="1184" t="s">
        <v>561</v>
      </c>
      <c r="D35" s="1185"/>
      <c r="E35" s="1186"/>
      <c r="F35" s="36">
        <v>3.5</v>
      </c>
      <c r="G35" s="37">
        <v>3.62</v>
      </c>
      <c r="H35" s="37">
        <v>3.65</v>
      </c>
      <c r="I35" s="37">
        <v>5.54</v>
      </c>
      <c r="J35" s="38">
        <v>8.57</v>
      </c>
      <c r="K35" s="22"/>
      <c r="L35" s="22"/>
      <c r="M35" s="22"/>
      <c r="N35" s="22"/>
      <c r="O35" s="22"/>
      <c r="P35" s="22"/>
    </row>
    <row r="36" spans="1:16" ht="39" customHeight="1" x14ac:dyDescent="0.15">
      <c r="A36" s="22"/>
      <c r="B36" s="35"/>
      <c r="C36" s="1184" t="s">
        <v>562</v>
      </c>
      <c r="D36" s="1185"/>
      <c r="E36" s="1186"/>
      <c r="F36" s="36">
        <v>6.64</v>
      </c>
      <c r="G36" s="37">
        <v>7.21</v>
      </c>
      <c r="H36" s="37">
        <v>7.28</v>
      </c>
      <c r="I36" s="37">
        <v>7.5</v>
      </c>
      <c r="J36" s="38">
        <v>6.9</v>
      </c>
      <c r="K36" s="22"/>
      <c r="L36" s="22"/>
      <c r="M36" s="22"/>
      <c r="N36" s="22"/>
      <c r="O36" s="22"/>
      <c r="P36" s="22"/>
    </row>
    <row r="37" spans="1:16" ht="39" customHeight="1" x14ac:dyDescent="0.15">
      <c r="A37" s="22"/>
      <c r="B37" s="35"/>
      <c r="C37" s="1184" t="s">
        <v>563</v>
      </c>
      <c r="D37" s="1185"/>
      <c r="E37" s="1186"/>
      <c r="F37" s="36">
        <v>5.9</v>
      </c>
      <c r="G37" s="37">
        <v>5.35</v>
      </c>
      <c r="H37" s="37">
        <v>5.13</v>
      </c>
      <c r="I37" s="37">
        <v>4.8</v>
      </c>
      <c r="J37" s="38">
        <v>4.3899999999999997</v>
      </c>
      <c r="K37" s="22"/>
      <c r="L37" s="22"/>
      <c r="M37" s="22"/>
      <c r="N37" s="22"/>
      <c r="O37" s="22"/>
      <c r="P37" s="22"/>
    </row>
    <row r="38" spans="1:16" ht="39" customHeight="1" x14ac:dyDescent="0.15">
      <c r="A38" s="22"/>
      <c r="B38" s="35"/>
      <c r="C38" s="1184" t="s">
        <v>564</v>
      </c>
      <c r="D38" s="1185"/>
      <c r="E38" s="1186"/>
      <c r="F38" s="36">
        <v>1.24</v>
      </c>
      <c r="G38" s="37">
        <v>1.0900000000000001</v>
      </c>
      <c r="H38" s="37">
        <v>1.31</v>
      </c>
      <c r="I38" s="37">
        <v>1.34</v>
      </c>
      <c r="J38" s="38">
        <v>1.43</v>
      </c>
      <c r="K38" s="22"/>
      <c r="L38" s="22"/>
      <c r="M38" s="22"/>
      <c r="N38" s="22"/>
      <c r="O38" s="22"/>
      <c r="P38" s="22"/>
    </row>
    <row r="39" spans="1:16" ht="39" customHeight="1" x14ac:dyDescent="0.15">
      <c r="A39" s="22"/>
      <c r="B39" s="35"/>
      <c r="C39" s="1184" t="s">
        <v>565</v>
      </c>
      <c r="D39" s="1185"/>
      <c r="E39" s="1186"/>
      <c r="F39" s="36" t="s">
        <v>566</v>
      </c>
      <c r="G39" s="37" t="s">
        <v>567</v>
      </c>
      <c r="H39" s="37" t="s">
        <v>568</v>
      </c>
      <c r="I39" s="37">
        <v>0.53</v>
      </c>
      <c r="J39" s="38">
        <v>1.19</v>
      </c>
      <c r="K39" s="22"/>
      <c r="L39" s="22"/>
      <c r="M39" s="22"/>
      <c r="N39" s="22"/>
      <c r="O39" s="22"/>
      <c r="P39" s="22"/>
    </row>
    <row r="40" spans="1:16" ht="39" customHeight="1" x14ac:dyDescent="0.15">
      <c r="A40" s="22"/>
      <c r="B40" s="35"/>
      <c r="C40" s="1184" t="s">
        <v>569</v>
      </c>
      <c r="D40" s="1185"/>
      <c r="E40" s="1186"/>
      <c r="F40" s="36">
        <v>0.12</v>
      </c>
      <c r="G40" s="37">
        <v>0.02</v>
      </c>
      <c r="H40" s="37">
        <v>0.15</v>
      </c>
      <c r="I40" s="37">
        <v>0</v>
      </c>
      <c r="J40" s="38">
        <v>0.01</v>
      </c>
      <c r="K40" s="22"/>
      <c r="L40" s="22"/>
      <c r="M40" s="22"/>
      <c r="N40" s="22"/>
      <c r="O40" s="22"/>
      <c r="P40" s="22"/>
    </row>
    <row r="41" spans="1:16" ht="39" customHeight="1" x14ac:dyDescent="0.15">
      <c r="A41" s="22"/>
      <c r="B41" s="35"/>
      <c r="C41" s="1184" t="s">
        <v>570</v>
      </c>
      <c r="D41" s="1185"/>
      <c r="E41" s="1186"/>
      <c r="F41" s="36" t="s">
        <v>513</v>
      </c>
      <c r="G41" s="37" t="s">
        <v>513</v>
      </c>
      <c r="H41" s="37" t="s">
        <v>513</v>
      </c>
      <c r="I41" s="37" t="s">
        <v>513</v>
      </c>
      <c r="J41" s="38">
        <v>0.01</v>
      </c>
      <c r="K41" s="22"/>
      <c r="L41" s="22"/>
      <c r="M41" s="22"/>
      <c r="N41" s="22"/>
      <c r="O41" s="22"/>
      <c r="P41" s="22"/>
    </row>
    <row r="42" spans="1:16" ht="39" customHeight="1" x14ac:dyDescent="0.15">
      <c r="A42" s="22"/>
      <c r="B42" s="39"/>
      <c r="C42" s="1184" t="s">
        <v>571</v>
      </c>
      <c r="D42" s="1185"/>
      <c r="E42" s="1186"/>
      <c r="F42" s="36" t="s">
        <v>513</v>
      </c>
      <c r="G42" s="37" t="s">
        <v>513</v>
      </c>
      <c r="H42" s="37" t="s">
        <v>513</v>
      </c>
      <c r="I42" s="37" t="s">
        <v>513</v>
      </c>
      <c r="J42" s="38" t="s">
        <v>513</v>
      </c>
      <c r="K42" s="22"/>
      <c r="L42" s="22"/>
      <c r="M42" s="22"/>
      <c r="N42" s="22"/>
      <c r="O42" s="22"/>
      <c r="P42" s="22"/>
    </row>
    <row r="43" spans="1:16" ht="39" customHeight="1" thickBot="1" x14ac:dyDescent="0.2">
      <c r="A43" s="22"/>
      <c r="B43" s="40"/>
      <c r="C43" s="1187" t="s">
        <v>572</v>
      </c>
      <c r="D43" s="1188"/>
      <c r="E43" s="1189"/>
      <c r="F43" s="41">
        <v>0.11</v>
      </c>
      <c r="G43" s="42">
        <v>0.03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03Nhgb97mLbEv7TXlMWQEkVWKiioYDszINT6iQkOanTxlgKWtqS/dvw+Svzdb7692LGl/GW20QVtw7OP4Y0Kw==" saltValue="H1lq1wf3Y+CHE9yMUuSy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8980</v>
      </c>
      <c r="L45" s="60">
        <v>9081</v>
      </c>
      <c r="M45" s="60">
        <v>9118</v>
      </c>
      <c r="N45" s="60">
        <v>9491</v>
      </c>
      <c r="O45" s="61">
        <v>9694</v>
      </c>
      <c r="P45" s="48"/>
      <c r="Q45" s="48"/>
      <c r="R45" s="48"/>
      <c r="S45" s="48"/>
      <c r="T45" s="48"/>
      <c r="U45" s="48"/>
    </row>
    <row r="46" spans="1:21" ht="30.75" customHeight="1" x14ac:dyDescent="0.15">
      <c r="A46" s="48"/>
      <c r="B46" s="1212"/>
      <c r="C46" s="1213"/>
      <c r="D46" s="62"/>
      <c r="E46" s="1194" t="s">
        <v>13</v>
      </c>
      <c r="F46" s="1194"/>
      <c r="G46" s="1194"/>
      <c r="H46" s="1194"/>
      <c r="I46" s="1194"/>
      <c r="J46" s="1195"/>
      <c r="K46" s="63" t="s">
        <v>513</v>
      </c>
      <c r="L46" s="64" t="s">
        <v>513</v>
      </c>
      <c r="M46" s="64" t="s">
        <v>513</v>
      </c>
      <c r="N46" s="64" t="s">
        <v>513</v>
      </c>
      <c r="O46" s="65" t="s">
        <v>513</v>
      </c>
      <c r="P46" s="48"/>
      <c r="Q46" s="48"/>
      <c r="R46" s="48"/>
      <c r="S46" s="48"/>
      <c r="T46" s="48"/>
      <c r="U46" s="48"/>
    </row>
    <row r="47" spans="1:21" ht="30.75" customHeight="1" x14ac:dyDescent="0.15">
      <c r="A47" s="48"/>
      <c r="B47" s="1212"/>
      <c r="C47" s="1213"/>
      <c r="D47" s="62"/>
      <c r="E47" s="1194" t="s">
        <v>14</v>
      </c>
      <c r="F47" s="1194"/>
      <c r="G47" s="1194"/>
      <c r="H47" s="1194"/>
      <c r="I47" s="1194"/>
      <c r="J47" s="1195"/>
      <c r="K47" s="63" t="s">
        <v>513</v>
      </c>
      <c r="L47" s="64" t="s">
        <v>513</v>
      </c>
      <c r="M47" s="64" t="s">
        <v>513</v>
      </c>
      <c r="N47" s="64" t="s">
        <v>513</v>
      </c>
      <c r="O47" s="65" t="s">
        <v>513</v>
      </c>
      <c r="P47" s="48"/>
      <c r="Q47" s="48"/>
      <c r="R47" s="48"/>
      <c r="S47" s="48"/>
      <c r="T47" s="48"/>
      <c r="U47" s="48"/>
    </row>
    <row r="48" spans="1:21" ht="30.75" customHeight="1" x14ac:dyDescent="0.15">
      <c r="A48" s="48"/>
      <c r="B48" s="1212"/>
      <c r="C48" s="1213"/>
      <c r="D48" s="62"/>
      <c r="E48" s="1194" t="s">
        <v>15</v>
      </c>
      <c r="F48" s="1194"/>
      <c r="G48" s="1194"/>
      <c r="H48" s="1194"/>
      <c r="I48" s="1194"/>
      <c r="J48" s="1195"/>
      <c r="K48" s="63">
        <v>3931</v>
      </c>
      <c r="L48" s="64">
        <v>3900</v>
      </c>
      <c r="M48" s="64">
        <v>3809</v>
      </c>
      <c r="N48" s="64">
        <v>3764</v>
      </c>
      <c r="O48" s="65">
        <v>3646</v>
      </c>
      <c r="P48" s="48"/>
      <c r="Q48" s="48"/>
      <c r="R48" s="48"/>
      <c r="S48" s="48"/>
      <c r="T48" s="48"/>
      <c r="U48" s="48"/>
    </row>
    <row r="49" spans="1:21" ht="30.75" customHeight="1" x14ac:dyDescent="0.15">
      <c r="A49" s="48"/>
      <c r="B49" s="1212"/>
      <c r="C49" s="1213"/>
      <c r="D49" s="62"/>
      <c r="E49" s="1194" t="s">
        <v>16</v>
      </c>
      <c r="F49" s="1194"/>
      <c r="G49" s="1194"/>
      <c r="H49" s="1194"/>
      <c r="I49" s="1194"/>
      <c r="J49" s="1195"/>
      <c r="K49" s="63" t="s">
        <v>513</v>
      </c>
      <c r="L49" s="64" t="s">
        <v>513</v>
      </c>
      <c r="M49" s="64" t="s">
        <v>513</v>
      </c>
      <c r="N49" s="64" t="s">
        <v>513</v>
      </c>
      <c r="O49" s="65" t="s">
        <v>513</v>
      </c>
      <c r="P49" s="48"/>
      <c r="Q49" s="48"/>
      <c r="R49" s="48"/>
      <c r="S49" s="48"/>
      <c r="T49" s="48"/>
      <c r="U49" s="48"/>
    </row>
    <row r="50" spans="1:21" ht="30.75" customHeight="1" x14ac:dyDescent="0.15">
      <c r="A50" s="48"/>
      <c r="B50" s="1212"/>
      <c r="C50" s="1213"/>
      <c r="D50" s="62"/>
      <c r="E50" s="1194" t="s">
        <v>17</v>
      </c>
      <c r="F50" s="1194"/>
      <c r="G50" s="1194"/>
      <c r="H50" s="1194"/>
      <c r="I50" s="1194"/>
      <c r="J50" s="1195"/>
      <c r="K50" s="63">
        <v>0</v>
      </c>
      <c r="L50" s="64">
        <v>3</v>
      </c>
      <c r="M50" s="64">
        <v>11</v>
      </c>
      <c r="N50" s="64">
        <v>1</v>
      </c>
      <c r="O50" s="65" t="s">
        <v>513</v>
      </c>
      <c r="P50" s="48"/>
      <c r="Q50" s="48"/>
      <c r="R50" s="48"/>
      <c r="S50" s="48"/>
      <c r="T50" s="48"/>
      <c r="U50" s="48"/>
    </row>
    <row r="51" spans="1:21" ht="30.75" customHeight="1" x14ac:dyDescent="0.15">
      <c r="A51" s="48"/>
      <c r="B51" s="1214"/>
      <c r="C51" s="1215"/>
      <c r="D51" s="66"/>
      <c r="E51" s="1194" t="s">
        <v>18</v>
      </c>
      <c r="F51" s="1194"/>
      <c r="G51" s="1194"/>
      <c r="H51" s="1194"/>
      <c r="I51" s="1194"/>
      <c r="J51" s="1195"/>
      <c r="K51" s="63" t="s">
        <v>513</v>
      </c>
      <c r="L51" s="64" t="s">
        <v>513</v>
      </c>
      <c r="M51" s="64" t="s">
        <v>513</v>
      </c>
      <c r="N51" s="64" t="s">
        <v>513</v>
      </c>
      <c r="O51" s="65" t="s">
        <v>513</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10703</v>
      </c>
      <c r="L52" s="64">
        <v>10730</v>
      </c>
      <c r="M52" s="64">
        <v>10736</v>
      </c>
      <c r="N52" s="64">
        <v>10921</v>
      </c>
      <c r="O52" s="65">
        <v>10982</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2208</v>
      </c>
      <c r="L53" s="69">
        <v>2254</v>
      </c>
      <c r="M53" s="69">
        <v>2202</v>
      </c>
      <c r="N53" s="69">
        <v>2335</v>
      </c>
      <c r="O53" s="70">
        <v>2358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00" t="s">
        <v>25</v>
      </c>
      <c r="C57" s="1201"/>
      <c r="D57" s="1204" t="s">
        <v>26</v>
      </c>
      <c r="E57" s="1205"/>
      <c r="F57" s="1205"/>
      <c r="G57" s="1205"/>
      <c r="H57" s="1205"/>
      <c r="I57" s="1205"/>
      <c r="J57" s="1206"/>
      <c r="K57" s="83" t="s">
        <v>590</v>
      </c>
      <c r="L57" s="84" t="s">
        <v>590</v>
      </c>
      <c r="M57" s="84" t="s">
        <v>590</v>
      </c>
      <c r="N57" s="84" t="s">
        <v>590</v>
      </c>
      <c r="O57" s="85" t="s">
        <v>590</v>
      </c>
    </row>
    <row r="58" spans="1:21" ht="31.5" customHeight="1" thickBot="1" x14ac:dyDescent="0.2">
      <c r="B58" s="1202"/>
      <c r="C58" s="1203"/>
      <c r="D58" s="1207" t="s">
        <v>27</v>
      </c>
      <c r="E58" s="1208"/>
      <c r="F58" s="1208"/>
      <c r="G58" s="1208"/>
      <c r="H58" s="1208"/>
      <c r="I58" s="1208"/>
      <c r="J58" s="1209"/>
      <c r="K58" s="86" t="s">
        <v>590</v>
      </c>
      <c r="L58" s="87" t="s">
        <v>590</v>
      </c>
      <c r="M58" s="87" t="s">
        <v>590</v>
      </c>
      <c r="N58" s="346"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23vy0ox+E+z2KokuyIgoa5M46Uy1W9ANKTamfYKZUSdFn2onP3w7nZ0jCL98dbWNyplNjADzehpHYHbDCfcA==" saltValue="tlH972YfGNitiTcawv3h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30" t="s">
        <v>30</v>
      </c>
      <c r="C41" s="1231"/>
      <c r="D41" s="102"/>
      <c r="E41" s="1232" t="s">
        <v>31</v>
      </c>
      <c r="F41" s="1232"/>
      <c r="G41" s="1232"/>
      <c r="H41" s="1233"/>
      <c r="I41" s="337">
        <v>104829</v>
      </c>
      <c r="J41" s="338">
        <v>107580</v>
      </c>
      <c r="K41" s="338">
        <v>107279</v>
      </c>
      <c r="L41" s="338">
        <v>106797</v>
      </c>
      <c r="M41" s="339">
        <v>107123</v>
      </c>
    </row>
    <row r="42" spans="2:13" ht="27.75" customHeight="1" x14ac:dyDescent="0.15">
      <c r="B42" s="1220"/>
      <c r="C42" s="1221"/>
      <c r="D42" s="103"/>
      <c r="E42" s="1224" t="s">
        <v>32</v>
      </c>
      <c r="F42" s="1224"/>
      <c r="G42" s="1224"/>
      <c r="H42" s="1225"/>
      <c r="I42" s="340">
        <v>424</v>
      </c>
      <c r="J42" s="341">
        <v>638</v>
      </c>
      <c r="K42" s="341">
        <v>309</v>
      </c>
      <c r="L42" s="341">
        <v>267</v>
      </c>
      <c r="M42" s="342">
        <v>280</v>
      </c>
    </row>
    <row r="43" spans="2:13" ht="27.75" customHeight="1" x14ac:dyDescent="0.15">
      <c r="B43" s="1220"/>
      <c r="C43" s="1221"/>
      <c r="D43" s="103"/>
      <c r="E43" s="1224" t="s">
        <v>33</v>
      </c>
      <c r="F43" s="1224"/>
      <c r="G43" s="1224"/>
      <c r="H43" s="1225"/>
      <c r="I43" s="340">
        <v>69201</v>
      </c>
      <c r="J43" s="341">
        <v>67619</v>
      </c>
      <c r="K43" s="341">
        <v>65327</v>
      </c>
      <c r="L43" s="341">
        <v>63083</v>
      </c>
      <c r="M43" s="342">
        <v>60575</v>
      </c>
    </row>
    <row r="44" spans="2:13" ht="27.75" customHeight="1" x14ac:dyDescent="0.15">
      <c r="B44" s="1220"/>
      <c r="C44" s="1221"/>
      <c r="D44" s="103"/>
      <c r="E44" s="1224" t="s">
        <v>34</v>
      </c>
      <c r="F44" s="1224"/>
      <c r="G44" s="1224"/>
      <c r="H44" s="1225"/>
      <c r="I44" s="340" t="s">
        <v>513</v>
      </c>
      <c r="J44" s="341" t="s">
        <v>513</v>
      </c>
      <c r="K44" s="341" t="s">
        <v>513</v>
      </c>
      <c r="L44" s="341" t="s">
        <v>513</v>
      </c>
      <c r="M44" s="342" t="s">
        <v>513</v>
      </c>
    </row>
    <row r="45" spans="2:13" ht="27.75" customHeight="1" x14ac:dyDescent="0.15">
      <c r="B45" s="1220"/>
      <c r="C45" s="1221"/>
      <c r="D45" s="103"/>
      <c r="E45" s="1224" t="s">
        <v>35</v>
      </c>
      <c r="F45" s="1224"/>
      <c r="G45" s="1224"/>
      <c r="H45" s="1225"/>
      <c r="I45" s="340">
        <v>14595</v>
      </c>
      <c r="J45" s="341">
        <v>14644</v>
      </c>
      <c r="K45" s="341">
        <v>15284</v>
      </c>
      <c r="L45" s="341">
        <v>14322</v>
      </c>
      <c r="M45" s="342">
        <v>14505</v>
      </c>
    </row>
    <row r="46" spans="2:13" ht="27.75" customHeight="1" x14ac:dyDescent="0.15">
      <c r="B46" s="1220"/>
      <c r="C46" s="1221"/>
      <c r="D46" s="104"/>
      <c r="E46" s="1224" t="s">
        <v>36</v>
      </c>
      <c r="F46" s="1224"/>
      <c r="G46" s="1224"/>
      <c r="H46" s="1225"/>
      <c r="I46" s="340">
        <v>106</v>
      </c>
      <c r="J46" s="341">
        <v>101</v>
      </c>
      <c r="K46" s="341">
        <v>94</v>
      </c>
      <c r="L46" s="341">
        <v>89</v>
      </c>
      <c r="M46" s="342">
        <v>86</v>
      </c>
    </row>
    <row r="47" spans="2:13" ht="27.75" customHeight="1" x14ac:dyDescent="0.15">
      <c r="B47" s="1220"/>
      <c r="C47" s="1221"/>
      <c r="D47" s="105"/>
      <c r="E47" s="1234" t="s">
        <v>37</v>
      </c>
      <c r="F47" s="1235"/>
      <c r="G47" s="1235"/>
      <c r="H47" s="1236"/>
      <c r="I47" s="340" t="s">
        <v>513</v>
      </c>
      <c r="J47" s="341" t="s">
        <v>513</v>
      </c>
      <c r="K47" s="341" t="s">
        <v>513</v>
      </c>
      <c r="L47" s="341" t="s">
        <v>513</v>
      </c>
      <c r="M47" s="342" t="s">
        <v>513</v>
      </c>
    </row>
    <row r="48" spans="2:13" ht="27.75" customHeight="1" x14ac:dyDescent="0.15">
      <c r="B48" s="1220"/>
      <c r="C48" s="1221"/>
      <c r="D48" s="103"/>
      <c r="E48" s="1224" t="s">
        <v>38</v>
      </c>
      <c r="F48" s="1224"/>
      <c r="G48" s="1224"/>
      <c r="H48" s="1225"/>
      <c r="I48" s="340" t="s">
        <v>513</v>
      </c>
      <c r="J48" s="341" t="s">
        <v>513</v>
      </c>
      <c r="K48" s="341" t="s">
        <v>513</v>
      </c>
      <c r="L48" s="341" t="s">
        <v>513</v>
      </c>
      <c r="M48" s="342" t="s">
        <v>513</v>
      </c>
    </row>
    <row r="49" spans="2:13" ht="27.75" customHeight="1" x14ac:dyDescent="0.15">
      <c r="B49" s="1222"/>
      <c r="C49" s="1223"/>
      <c r="D49" s="103"/>
      <c r="E49" s="1224" t="s">
        <v>39</v>
      </c>
      <c r="F49" s="1224"/>
      <c r="G49" s="1224"/>
      <c r="H49" s="1225"/>
      <c r="I49" s="340" t="s">
        <v>513</v>
      </c>
      <c r="J49" s="341" t="s">
        <v>513</v>
      </c>
      <c r="K49" s="341" t="s">
        <v>513</v>
      </c>
      <c r="L49" s="341" t="s">
        <v>513</v>
      </c>
      <c r="M49" s="342" t="s">
        <v>513</v>
      </c>
    </row>
    <row r="50" spans="2:13" ht="27.75" customHeight="1" x14ac:dyDescent="0.15">
      <c r="B50" s="1218" t="s">
        <v>40</v>
      </c>
      <c r="C50" s="1219"/>
      <c r="D50" s="106"/>
      <c r="E50" s="1224" t="s">
        <v>41</v>
      </c>
      <c r="F50" s="1224"/>
      <c r="G50" s="1224"/>
      <c r="H50" s="1225"/>
      <c r="I50" s="340">
        <v>10334</v>
      </c>
      <c r="J50" s="341">
        <v>10195</v>
      </c>
      <c r="K50" s="341">
        <v>9981</v>
      </c>
      <c r="L50" s="341">
        <v>9161</v>
      </c>
      <c r="M50" s="342">
        <v>15622</v>
      </c>
    </row>
    <row r="51" spans="2:13" ht="27.75" customHeight="1" x14ac:dyDescent="0.15">
      <c r="B51" s="1220"/>
      <c r="C51" s="1221"/>
      <c r="D51" s="103"/>
      <c r="E51" s="1224" t="s">
        <v>42</v>
      </c>
      <c r="F51" s="1224"/>
      <c r="G51" s="1224"/>
      <c r="H51" s="1225"/>
      <c r="I51" s="340">
        <v>23324</v>
      </c>
      <c r="J51" s="341">
        <v>26258</v>
      </c>
      <c r="K51" s="341">
        <v>28999</v>
      </c>
      <c r="L51" s="341">
        <v>27943</v>
      </c>
      <c r="M51" s="342">
        <v>27243</v>
      </c>
    </row>
    <row r="52" spans="2:13" ht="27.75" customHeight="1" x14ac:dyDescent="0.15">
      <c r="B52" s="1222"/>
      <c r="C52" s="1223"/>
      <c r="D52" s="103"/>
      <c r="E52" s="1224" t="s">
        <v>43</v>
      </c>
      <c r="F52" s="1224"/>
      <c r="G52" s="1224"/>
      <c r="H52" s="1225"/>
      <c r="I52" s="340">
        <v>122744</v>
      </c>
      <c r="J52" s="341">
        <v>124891</v>
      </c>
      <c r="K52" s="341">
        <v>124509</v>
      </c>
      <c r="L52" s="341">
        <v>122989</v>
      </c>
      <c r="M52" s="342">
        <v>123300</v>
      </c>
    </row>
    <row r="53" spans="2:13" ht="27.75" customHeight="1" thickBot="1" x14ac:dyDescent="0.2">
      <c r="B53" s="1226" t="s">
        <v>44</v>
      </c>
      <c r="C53" s="1227"/>
      <c r="D53" s="107"/>
      <c r="E53" s="1228" t="s">
        <v>45</v>
      </c>
      <c r="F53" s="1228"/>
      <c r="G53" s="1228"/>
      <c r="H53" s="1229"/>
      <c r="I53" s="343">
        <v>32752</v>
      </c>
      <c r="J53" s="344">
        <v>29238</v>
      </c>
      <c r="K53" s="344">
        <v>24806</v>
      </c>
      <c r="L53" s="344">
        <v>24466</v>
      </c>
      <c r="M53" s="345">
        <v>16403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LFtG32bd2NnxKysfV3E/wNib7Bz5cjky4OMDpbaAYnI2PZyBMtx0VbpMWmHkx7giVkgYelt4JzCyvQjI5Lg==" saltValue="BWxPtTLMAvjVq95j4byz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45" t="s">
        <v>48</v>
      </c>
      <c r="D55" s="1245"/>
      <c r="E55" s="1246"/>
      <c r="F55" s="119">
        <v>4256</v>
      </c>
      <c r="G55" s="119">
        <v>3461</v>
      </c>
      <c r="H55" s="120">
        <v>5865</v>
      </c>
    </row>
    <row r="56" spans="2:8" ht="52.5" customHeight="1" x14ac:dyDescent="0.15">
      <c r="B56" s="121"/>
      <c r="C56" s="1247" t="s">
        <v>49</v>
      </c>
      <c r="D56" s="1247"/>
      <c r="E56" s="1248"/>
      <c r="F56" s="122">
        <v>50</v>
      </c>
      <c r="G56" s="122">
        <v>50</v>
      </c>
      <c r="H56" s="123">
        <v>50</v>
      </c>
    </row>
    <row r="57" spans="2:8" ht="53.25" customHeight="1" x14ac:dyDescent="0.15">
      <c r="B57" s="121"/>
      <c r="C57" s="1249" t="s">
        <v>50</v>
      </c>
      <c r="D57" s="1249"/>
      <c r="E57" s="1250"/>
      <c r="F57" s="124">
        <v>3305</v>
      </c>
      <c r="G57" s="124">
        <v>3486</v>
      </c>
      <c r="H57" s="125">
        <v>7203</v>
      </c>
    </row>
    <row r="58" spans="2:8" ht="45.75" customHeight="1" x14ac:dyDescent="0.15">
      <c r="B58" s="126"/>
      <c r="C58" s="1237" t="s">
        <v>585</v>
      </c>
      <c r="D58" s="1238"/>
      <c r="E58" s="1239"/>
      <c r="F58" s="127">
        <v>2363</v>
      </c>
      <c r="G58" s="127">
        <v>2364</v>
      </c>
      <c r="H58" s="128">
        <v>5981</v>
      </c>
    </row>
    <row r="59" spans="2:8" ht="45.75" customHeight="1" x14ac:dyDescent="0.15">
      <c r="B59" s="126"/>
      <c r="C59" s="1237" t="s">
        <v>586</v>
      </c>
      <c r="D59" s="1238"/>
      <c r="E59" s="1239"/>
      <c r="F59" s="127">
        <v>281</v>
      </c>
      <c r="G59" s="127">
        <v>425</v>
      </c>
      <c r="H59" s="128">
        <v>491</v>
      </c>
    </row>
    <row r="60" spans="2:8" ht="45.75" customHeight="1" x14ac:dyDescent="0.15">
      <c r="B60" s="126"/>
      <c r="C60" s="1237" t="s">
        <v>587</v>
      </c>
      <c r="D60" s="1238"/>
      <c r="E60" s="1239"/>
      <c r="F60" s="127">
        <v>274</v>
      </c>
      <c r="G60" s="127">
        <v>293</v>
      </c>
      <c r="H60" s="128">
        <v>314</v>
      </c>
    </row>
    <row r="61" spans="2:8" ht="45.75" customHeight="1" x14ac:dyDescent="0.15">
      <c r="B61" s="126"/>
      <c r="C61" s="1237" t="s">
        <v>588</v>
      </c>
      <c r="D61" s="1238"/>
      <c r="E61" s="1239"/>
      <c r="F61" s="127">
        <v>195</v>
      </c>
      <c r="G61" s="127">
        <v>195</v>
      </c>
      <c r="H61" s="128">
        <v>195</v>
      </c>
    </row>
    <row r="62" spans="2:8" ht="45.75" customHeight="1" thickBot="1" x14ac:dyDescent="0.2">
      <c r="B62" s="129"/>
      <c r="C62" s="1240" t="s">
        <v>589</v>
      </c>
      <c r="D62" s="1241"/>
      <c r="E62" s="1242"/>
      <c r="F62" s="130">
        <v>14</v>
      </c>
      <c r="G62" s="130">
        <v>31</v>
      </c>
      <c r="H62" s="131">
        <v>62</v>
      </c>
    </row>
    <row r="63" spans="2:8" ht="52.5" customHeight="1" thickBot="1" x14ac:dyDescent="0.2">
      <c r="B63" s="132"/>
      <c r="C63" s="1243" t="s">
        <v>51</v>
      </c>
      <c r="D63" s="1243"/>
      <c r="E63" s="1244"/>
      <c r="F63" s="133">
        <v>7611</v>
      </c>
      <c r="G63" s="133">
        <v>6997</v>
      </c>
      <c r="H63" s="134">
        <v>13118</v>
      </c>
    </row>
    <row r="64" spans="2:8" x14ac:dyDescent="0.15"/>
  </sheetData>
  <sheetProtection algorithmName="SHA-512" hashValue="ZW2yHM+rq8BUs1BYanJfSc4nXSu2nrnkhOH6/RV8BHNKfRbPpbelp/+hsVtc2cTr3+yaf3pVllrWJ2szLOtPlw==" saltValue="NUHpVNJNnCVch1o5dYjG4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3B0B0-B3BF-46AB-9225-81D2D68C06B9}">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5" customWidth="1"/>
    <col min="2" max="107" width="2.5" style="365" customWidth="1"/>
    <col min="108" max="108" width="6.125" style="372" customWidth="1"/>
    <col min="109" max="109" width="5.875" style="371" customWidth="1"/>
    <col min="110" max="16384" width="8.625" style="365" hidden="1"/>
  </cols>
  <sheetData>
    <row r="1" spans="1:109" ht="42.75" customHeight="1" x14ac:dyDescent="0.15">
      <c r="A1" s="363"/>
      <c r="B1" s="364"/>
      <c r="DD1" s="365"/>
      <c r="DE1" s="365"/>
    </row>
    <row r="2" spans="1:109"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09"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09" s="241"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row>
    <row r="5" spans="1:109" s="241"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row>
    <row r="6" spans="1:109" s="241"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row>
    <row r="7" spans="1:109" s="241"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row>
    <row r="8" spans="1:109" s="241"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row>
    <row r="9" spans="1:109" s="241"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row>
    <row r="10" spans="1:109" s="241"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row>
    <row r="11" spans="1:109" s="241"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row>
    <row r="12" spans="1:109" s="241"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row>
    <row r="13" spans="1:109" s="241"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row>
    <row r="14" spans="1:109" s="241"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row>
    <row r="15" spans="1:109" s="241"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row>
    <row r="16" spans="1:109" s="241"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row>
    <row r="17" spans="1:109" s="241"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row>
    <row r="18" spans="1:109" s="241"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row>
    <row r="19" spans="1:109" x14ac:dyDescent="0.15">
      <c r="DD19" s="365"/>
      <c r="DE19" s="365"/>
    </row>
    <row r="20" spans="1:109" x14ac:dyDescent="0.15">
      <c r="DD20" s="365"/>
      <c r="DE20" s="365"/>
    </row>
    <row r="21" spans="1:109" ht="17.25" customHeight="1"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row>
    <row r="22" spans="1:109" ht="17.25" customHeight="1" x14ac:dyDescent="0.15">
      <c r="B22" s="371"/>
    </row>
    <row r="23" spans="1:109" x14ac:dyDescent="0.15">
      <c r="B23" s="371"/>
    </row>
    <row r="24" spans="1:109" x14ac:dyDescent="0.15">
      <c r="B24" s="371"/>
    </row>
    <row r="25" spans="1:109" x14ac:dyDescent="0.15">
      <c r="B25" s="371"/>
    </row>
    <row r="26" spans="1:109" x14ac:dyDescent="0.15">
      <c r="B26" s="371"/>
    </row>
    <row r="27" spans="1:109" x14ac:dyDescent="0.15">
      <c r="B27" s="371"/>
    </row>
    <row r="28" spans="1:109" x14ac:dyDescent="0.15">
      <c r="B28" s="371"/>
    </row>
    <row r="29" spans="1:109" x14ac:dyDescent="0.15">
      <c r="B29" s="371"/>
    </row>
    <row r="30" spans="1:109" x14ac:dyDescent="0.15">
      <c r="B30" s="371"/>
    </row>
    <row r="31" spans="1:109" x14ac:dyDescent="0.15">
      <c r="B31" s="371"/>
    </row>
    <row r="32" spans="1:109" x14ac:dyDescent="0.15">
      <c r="B32" s="371"/>
    </row>
    <row r="33" spans="2:109" x14ac:dyDescent="0.15">
      <c r="B33" s="371"/>
    </row>
    <row r="34" spans="2:109" x14ac:dyDescent="0.15">
      <c r="B34" s="371"/>
    </row>
    <row r="35" spans="2:109" x14ac:dyDescent="0.15">
      <c r="B35" s="371"/>
    </row>
    <row r="36" spans="2:109" x14ac:dyDescent="0.15">
      <c r="B36" s="371"/>
    </row>
    <row r="37" spans="2:109" x14ac:dyDescent="0.15">
      <c r="B37" s="371"/>
    </row>
    <row r="38" spans="2:109" x14ac:dyDescent="0.15">
      <c r="B38" s="371"/>
    </row>
    <row r="39" spans="2:109" x14ac:dyDescent="0.15">
      <c r="B39" s="373"/>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5"/>
    </row>
    <row r="40" spans="2:109" x14ac:dyDescent="0.15">
      <c r="B40" s="376"/>
      <c r="DD40" s="376"/>
      <c r="DE40" s="365"/>
    </row>
    <row r="41" spans="2:109" ht="17.25" x14ac:dyDescent="0.15">
      <c r="B41" s="377" t="s">
        <v>592</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1"/>
      <c r="G42" s="378"/>
      <c r="I42" s="379"/>
      <c r="J42" s="379"/>
      <c r="K42" s="379"/>
      <c r="AM42" s="378"/>
      <c r="AN42" s="378" t="s">
        <v>593</v>
      </c>
      <c r="AP42" s="379"/>
      <c r="AQ42" s="379"/>
      <c r="AR42" s="379"/>
      <c r="AY42" s="378"/>
      <c r="BA42" s="379"/>
      <c r="BB42" s="379"/>
      <c r="BC42" s="379"/>
      <c r="BK42" s="378"/>
      <c r="BM42" s="379"/>
      <c r="BN42" s="379"/>
      <c r="BO42" s="379"/>
      <c r="BW42" s="378"/>
      <c r="BY42" s="379"/>
      <c r="BZ42" s="379"/>
      <c r="CA42" s="379"/>
      <c r="CI42" s="378"/>
      <c r="CK42" s="379"/>
      <c r="CL42" s="379"/>
      <c r="CM42" s="379"/>
      <c r="CU42" s="378"/>
      <c r="CW42" s="379"/>
      <c r="CX42" s="379"/>
      <c r="CY42" s="379"/>
    </row>
    <row r="43" spans="2:109" ht="13.5" customHeight="1" x14ac:dyDescent="0.15">
      <c r="B43" s="371"/>
      <c r="AN43" s="1259" t="s">
        <v>594</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371"/>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371"/>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371"/>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371"/>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371"/>
      <c r="H48" s="380"/>
      <c r="I48" s="380"/>
      <c r="J48" s="380"/>
      <c r="AN48" s="380"/>
      <c r="AO48" s="380"/>
      <c r="AP48" s="380"/>
      <c r="AZ48" s="380"/>
      <c r="BA48" s="380"/>
      <c r="BB48" s="380"/>
      <c r="BL48" s="380"/>
      <c r="BM48" s="380"/>
      <c r="BN48" s="380"/>
      <c r="BX48" s="380"/>
      <c r="BY48" s="380"/>
      <c r="BZ48" s="380"/>
      <c r="CJ48" s="380"/>
      <c r="CK48" s="380"/>
      <c r="CL48" s="380"/>
      <c r="CV48" s="380"/>
      <c r="CW48" s="380"/>
      <c r="CX48" s="380"/>
    </row>
    <row r="49" spans="1:109" x14ac:dyDescent="0.15">
      <c r="B49" s="371"/>
      <c r="AN49" s="365" t="s">
        <v>595</v>
      </c>
    </row>
    <row r="50" spans="1:109" x14ac:dyDescent="0.15">
      <c r="B50" s="371"/>
      <c r="G50" s="1251"/>
      <c r="H50" s="1251"/>
      <c r="I50" s="1251"/>
      <c r="J50" s="1251"/>
      <c r="K50" s="381"/>
      <c r="L50" s="381"/>
      <c r="M50" s="382"/>
      <c r="N50" s="382"/>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57" t="s">
        <v>554</v>
      </c>
      <c r="BQ50" s="1257"/>
      <c r="BR50" s="1257"/>
      <c r="BS50" s="1257"/>
      <c r="BT50" s="1257"/>
      <c r="BU50" s="1257"/>
      <c r="BV50" s="1257"/>
      <c r="BW50" s="1257"/>
      <c r="BX50" s="1257" t="s">
        <v>555</v>
      </c>
      <c r="BY50" s="1257"/>
      <c r="BZ50" s="1257"/>
      <c r="CA50" s="1257"/>
      <c r="CB50" s="1257"/>
      <c r="CC50" s="1257"/>
      <c r="CD50" s="1257"/>
      <c r="CE50" s="1257"/>
      <c r="CF50" s="1257" t="s">
        <v>556</v>
      </c>
      <c r="CG50" s="1257"/>
      <c r="CH50" s="1257"/>
      <c r="CI50" s="1257"/>
      <c r="CJ50" s="1257"/>
      <c r="CK50" s="1257"/>
      <c r="CL50" s="1257"/>
      <c r="CM50" s="1257"/>
      <c r="CN50" s="1257" t="s">
        <v>557</v>
      </c>
      <c r="CO50" s="1257"/>
      <c r="CP50" s="1257"/>
      <c r="CQ50" s="1257"/>
      <c r="CR50" s="1257"/>
      <c r="CS50" s="1257"/>
      <c r="CT50" s="1257"/>
      <c r="CU50" s="1257"/>
      <c r="CV50" s="1257" t="s">
        <v>558</v>
      </c>
      <c r="CW50" s="1257"/>
      <c r="CX50" s="1257"/>
      <c r="CY50" s="1257"/>
      <c r="CZ50" s="1257"/>
      <c r="DA50" s="1257"/>
      <c r="DB50" s="1257"/>
      <c r="DC50" s="1257"/>
    </row>
    <row r="51" spans="1:109" ht="13.5" customHeight="1" x14ac:dyDescent="0.15">
      <c r="B51" s="371"/>
      <c r="G51" s="1268"/>
      <c r="H51" s="1268"/>
      <c r="I51" s="1272"/>
      <c r="J51" s="1272"/>
      <c r="K51" s="1258"/>
      <c r="L51" s="1258"/>
      <c r="M51" s="1258"/>
      <c r="N51" s="1258"/>
      <c r="AM51" s="380"/>
      <c r="AN51" s="1256" t="s">
        <v>596</v>
      </c>
      <c r="AO51" s="1256"/>
      <c r="AP51" s="1256"/>
      <c r="AQ51" s="1256"/>
      <c r="AR51" s="1256"/>
      <c r="AS51" s="1256"/>
      <c r="AT51" s="1256"/>
      <c r="AU51" s="1256"/>
      <c r="AV51" s="1256"/>
      <c r="AW51" s="1256"/>
      <c r="AX51" s="1256"/>
      <c r="AY51" s="1256"/>
      <c r="AZ51" s="1256"/>
      <c r="BA51" s="1256"/>
      <c r="BB51" s="1256" t="s">
        <v>597</v>
      </c>
      <c r="BC51" s="1256"/>
      <c r="BD51" s="1256"/>
      <c r="BE51" s="1256"/>
      <c r="BF51" s="1256"/>
      <c r="BG51" s="1256"/>
      <c r="BH51" s="1256"/>
      <c r="BI51" s="1256"/>
      <c r="BJ51" s="1256"/>
      <c r="BK51" s="1256"/>
      <c r="BL51" s="1256"/>
      <c r="BM51" s="1256"/>
      <c r="BN51" s="1256"/>
      <c r="BO51" s="1256"/>
      <c r="BP51" s="1253">
        <v>52.3</v>
      </c>
      <c r="BQ51" s="1253"/>
      <c r="BR51" s="1253"/>
      <c r="BS51" s="1253"/>
      <c r="BT51" s="1253"/>
      <c r="BU51" s="1253"/>
      <c r="BV51" s="1253"/>
      <c r="BW51" s="1253"/>
      <c r="BX51" s="1253">
        <v>46.1</v>
      </c>
      <c r="BY51" s="1253"/>
      <c r="BZ51" s="1253"/>
      <c r="CA51" s="1253"/>
      <c r="CB51" s="1253"/>
      <c r="CC51" s="1253"/>
      <c r="CD51" s="1253"/>
      <c r="CE51" s="1253"/>
      <c r="CF51" s="1253">
        <v>39</v>
      </c>
      <c r="CG51" s="1253"/>
      <c r="CH51" s="1253"/>
      <c r="CI51" s="1253"/>
      <c r="CJ51" s="1253"/>
      <c r="CK51" s="1253"/>
      <c r="CL51" s="1253"/>
      <c r="CM51" s="1253"/>
      <c r="CN51" s="1253">
        <v>37.1</v>
      </c>
      <c r="CO51" s="1253"/>
      <c r="CP51" s="1253"/>
      <c r="CQ51" s="1253"/>
      <c r="CR51" s="1253"/>
      <c r="CS51" s="1253"/>
      <c r="CT51" s="1253"/>
      <c r="CU51" s="1253"/>
      <c r="CV51" s="1253">
        <v>22.9</v>
      </c>
      <c r="CW51" s="1253"/>
      <c r="CX51" s="1253"/>
      <c r="CY51" s="1253"/>
      <c r="CZ51" s="1253"/>
      <c r="DA51" s="1253"/>
      <c r="DB51" s="1253"/>
      <c r="DC51" s="1253"/>
    </row>
    <row r="52" spans="1:109" x14ac:dyDescent="0.15">
      <c r="B52" s="371"/>
      <c r="G52" s="1268"/>
      <c r="H52" s="1268"/>
      <c r="I52" s="1272"/>
      <c r="J52" s="1272"/>
      <c r="K52" s="1258"/>
      <c r="L52" s="1258"/>
      <c r="M52" s="1258"/>
      <c r="N52" s="1258"/>
      <c r="AM52" s="380"/>
      <c r="AN52" s="1256"/>
      <c r="AO52" s="1256"/>
      <c r="AP52" s="1256"/>
      <c r="AQ52" s="1256"/>
      <c r="AR52" s="1256"/>
      <c r="AS52" s="1256"/>
      <c r="AT52" s="1256"/>
      <c r="AU52" s="1256"/>
      <c r="AV52" s="1256"/>
      <c r="AW52" s="1256"/>
      <c r="AX52" s="1256"/>
      <c r="AY52" s="1256"/>
      <c r="AZ52" s="1256"/>
      <c r="BA52" s="1256"/>
      <c r="BB52" s="1256"/>
      <c r="BC52" s="1256"/>
      <c r="BD52" s="1256"/>
      <c r="BE52" s="1256"/>
      <c r="BF52" s="1256"/>
      <c r="BG52" s="1256"/>
      <c r="BH52" s="1256"/>
      <c r="BI52" s="1256"/>
      <c r="BJ52" s="1256"/>
      <c r="BK52" s="1256"/>
      <c r="BL52" s="1256"/>
      <c r="BM52" s="1256"/>
      <c r="BN52" s="1256"/>
      <c r="BO52" s="1256"/>
      <c r="BP52" s="1253"/>
      <c r="BQ52" s="1253"/>
      <c r="BR52" s="1253"/>
      <c r="BS52" s="1253"/>
      <c r="BT52" s="1253"/>
      <c r="BU52" s="1253"/>
      <c r="BV52" s="1253"/>
      <c r="BW52" s="1253"/>
      <c r="BX52" s="1253"/>
      <c r="BY52" s="1253"/>
      <c r="BZ52" s="1253"/>
      <c r="CA52" s="1253"/>
      <c r="CB52" s="1253"/>
      <c r="CC52" s="1253"/>
      <c r="CD52" s="1253"/>
      <c r="CE52" s="1253"/>
      <c r="CF52" s="1253"/>
      <c r="CG52" s="1253"/>
      <c r="CH52" s="1253"/>
      <c r="CI52" s="1253"/>
      <c r="CJ52" s="1253"/>
      <c r="CK52" s="1253"/>
      <c r="CL52" s="1253"/>
      <c r="CM52" s="1253"/>
      <c r="CN52" s="1253"/>
      <c r="CO52" s="1253"/>
      <c r="CP52" s="1253"/>
      <c r="CQ52" s="1253"/>
      <c r="CR52" s="1253"/>
      <c r="CS52" s="1253"/>
      <c r="CT52" s="1253"/>
      <c r="CU52" s="1253"/>
      <c r="CV52" s="1253"/>
      <c r="CW52" s="1253"/>
      <c r="CX52" s="1253"/>
      <c r="CY52" s="1253"/>
      <c r="CZ52" s="1253"/>
      <c r="DA52" s="1253"/>
      <c r="DB52" s="1253"/>
      <c r="DC52" s="1253"/>
    </row>
    <row r="53" spans="1:109" x14ac:dyDescent="0.15">
      <c r="A53" s="379"/>
      <c r="B53" s="371"/>
      <c r="G53" s="1268"/>
      <c r="H53" s="1268"/>
      <c r="I53" s="1251"/>
      <c r="J53" s="1251"/>
      <c r="K53" s="1258"/>
      <c r="L53" s="1258"/>
      <c r="M53" s="1258"/>
      <c r="N53" s="1258"/>
      <c r="AM53" s="380"/>
      <c r="AN53" s="1256"/>
      <c r="AO53" s="1256"/>
      <c r="AP53" s="1256"/>
      <c r="AQ53" s="1256"/>
      <c r="AR53" s="1256"/>
      <c r="AS53" s="1256"/>
      <c r="AT53" s="1256"/>
      <c r="AU53" s="1256"/>
      <c r="AV53" s="1256"/>
      <c r="AW53" s="1256"/>
      <c r="AX53" s="1256"/>
      <c r="AY53" s="1256"/>
      <c r="AZ53" s="1256"/>
      <c r="BA53" s="1256"/>
      <c r="BB53" s="1256" t="s">
        <v>598</v>
      </c>
      <c r="BC53" s="1256"/>
      <c r="BD53" s="1256"/>
      <c r="BE53" s="1256"/>
      <c r="BF53" s="1256"/>
      <c r="BG53" s="1256"/>
      <c r="BH53" s="1256"/>
      <c r="BI53" s="1256"/>
      <c r="BJ53" s="1256"/>
      <c r="BK53" s="1256"/>
      <c r="BL53" s="1256"/>
      <c r="BM53" s="1256"/>
      <c r="BN53" s="1256"/>
      <c r="BO53" s="1256"/>
      <c r="BP53" s="1253">
        <v>61.9</v>
      </c>
      <c r="BQ53" s="1253"/>
      <c r="BR53" s="1253"/>
      <c r="BS53" s="1253"/>
      <c r="BT53" s="1253"/>
      <c r="BU53" s="1253"/>
      <c r="BV53" s="1253"/>
      <c r="BW53" s="1253"/>
      <c r="BX53" s="1253">
        <v>62.5</v>
      </c>
      <c r="BY53" s="1253"/>
      <c r="BZ53" s="1253"/>
      <c r="CA53" s="1253"/>
      <c r="CB53" s="1253"/>
      <c r="CC53" s="1253"/>
      <c r="CD53" s="1253"/>
      <c r="CE53" s="1253"/>
      <c r="CF53" s="1253">
        <v>63.9</v>
      </c>
      <c r="CG53" s="1253"/>
      <c r="CH53" s="1253"/>
      <c r="CI53" s="1253"/>
      <c r="CJ53" s="1253"/>
      <c r="CK53" s="1253"/>
      <c r="CL53" s="1253"/>
      <c r="CM53" s="1253"/>
      <c r="CN53" s="1253">
        <v>65.400000000000006</v>
      </c>
      <c r="CO53" s="1253"/>
      <c r="CP53" s="1253"/>
      <c r="CQ53" s="1253"/>
      <c r="CR53" s="1253"/>
      <c r="CS53" s="1253"/>
      <c r="CT53" s="1253"/>
      <c r="CU53" s="1253"/>
      <c r="CV53" s="1253">
        <v>67</v>
      </c>
      <c r="CW53" s="1253"/>
      <c r="CX53" s="1253"/>
      <c r="CY53" s="1253"/>
      <c r="CZ53" s="1253"/>
      <c r="DA53" s="1253"/>
      <c r="DB53" s="1253"/>
      <c r="DC53" s="1253"/>
    </row>
    <row r="54" spans="1:109" x14ac:dyDescent="0.15">
      <c r="A54" s="379"/>
      <c r="B54" s="371"/>
      <c r="G54" s="1268"/>
      <c r="H54" s="1268"/>
      <c r="I54" s="1251"/>
      <c r="J54" s="1251"/>
      <c r="K54" s="1258"/>
      <c r="L54" s="1258"/>
      <c r="M54" s="1258"/>
      <c r="N54" s="1258"/>
      <c r="AM54" s="380"/>
      <c r="AN54" s="1256"/>
      <c r="AO54" s="1256"/>
      <c r="AP54" s="1256"/>
      <c r="AQ54" s="1256"/>
      <c r="AR54" s="1256"/>
      <c r="AS54" s="1256"/>
      <c r="AT54" s="1256"/>
      <c r="AU54" s="1256"/>
      <c r="AV54" s="1256"/>
      <c r="AW54" s="1256"/>
      <c r="AX54" s="1256"/>
      <c r="AY54" s="1256"/>
      <c r="AZ54" s="1256"/>
      <c r="BA54" s="1256"/>
      <c r="BB54" s="1256"/>
      <c r="BC54" s="1256"/>
      <c r="BD54" s="1256"/>
      <c r="BE54" s="1256"/>
      <c r="BF54" s="1256"/>
      <c r="BG54" s="1256"/>
      <c r="BH54" s="1256"/>
      <c r="BI54" s="1256"/>
      <c r="BJ54" s="1256"/>
      <c r="BK54" s="1256"/>
      <c r="BL54" s="1256"/>
      <c r="BM54" s="1256"/>
      <c r="BN54" s="1256"/>
      <c r="BO54" s="1256"/>
      <c r="BP54" s="1253"/>
      <c r="BQ54" s="1253"/>
      <c r="BR54" s="1253"/>
      <c r="BS54" s="1253"/>
      <c r="BT54" s="1253"/>
      <c r="BU54" s="1253"/>
      <c r="BV54" s="1253"/>
      <c r="BW54" s="1253"/>
      <c r="BX54" s="1253"/>
      <c r="BY54" s="1253"/>
      <c r="BZ54" s="1253"/>
      <c r="CA54" s="1253"/>
      <c r="CB54" s="1253"/>
      <c r="CC54" s="1253"/>
      <c r="CD54" s="1253"/>
      <c r="CE54" s="1253"/>
      <c r="CF54" s="1253"/>
      <c r="CG54" s="1253"/>
      <c r="CH54" s="1253"/>
      <c r="CI54" s="1253"/>
      <c r="CJ54" s="1253"/>
      <c r="CK54" s="1253"/>
      <c r="CL54" s="1253"/>
      <c r="CM54" s="1253"/>
      <c r="CN54" s="1253"/>
      <c r="CO54" s="1253"/>
      <c r="CP54" s="1253"/>
      <c r="CQ54" s="1253"/>
      <c r="CR54" s="1253"/>
      <c r="CS54" s="1253"/>
      <c r="CT54" s="1253"/>
      <c r="CU54" s="1253"/>
      <c r="CV54" s="1253"/>
      <c r="CW54" s="1253"/>
      <c r="CX54" s="1253"/>
      <c r="CY54" s="1253"/>
      <c r="CZ54" s="1253"/>
      <c r="DA54" s="1253"/>
      <c r="DB54" s="1253"/>
      <c r="DC54" s="1253"/>
    </row>
    <row r="55" spans="1:109" x14ac:dyDescent="0.15">
      <c r="A55" s="379"/>
      <c r="B55" s="371"/>
      <c r="G55" s="1251"/>
      <c r="H55" s="1251"/>
      <c r="I55" s="1251"/>
      <c r="J55" s="1251"/>
      <c r="K55" s="1258"/>
      <c r="L55" s="1258"/>
      <c r="M55" s="1258"/>
      <c r="N55" s="1258"/>
      <c r="AN55" s="1257" t="s">
        <v>599</v>
      </c>
      <c r="AO55" s="1257"/>
      <c r="AP55" s="1257"/>
      <c r="AQ55" s="1257"/>
      <c r="AR55" s="1257"/>
      <c r="AS55" s="1257"/>
      <c r="AT55" s="1257"/>
      <c r="AU55" s="1257"/>
      <c r="AV55" s="1257"/>
      <c r="AW55" s="1257"/>
      <c r="AX55" s="1257"/>
      <c r="AY55" s="1257"/>
      <c r="AZ55" s="1257"/>
      <c r="BA55" s="1257"/>
      <c r="BB55" s="1256" t="s">
        <v>597</v>
      </c>
      <c r="BC55" s="1256"/>
      <c r="BD55" s="1256"/>
      <c r="BE55" s="1256"/>
      <c r="BF55" s="1256"/>
      <c r="BG55" s="1256"/>
      <c r="BH55" s="1256"/>
      <c r="BI55" s="1256"/>
      <c r="BJ55" s="1256"/>
      <c r="BK55" s="1256"/>
      <c r="BL55" s="1256"/>
      <c r="BM55" s="1256"/>
      <c r="BN55" s="1256"/>
      <c r="BO55" s="1256"/>
      <c r="BP55" s="1253">
        <v>30</v>
      </c>
      <c r="BQ55" s="1253"/>
      <c r="BR55" s="1253"/>
      <c r="BS55" s="1253"/>
      <c r="BT55" s="1253"/>
      <c r="BU55" s="1253"/>
      <c r="BV55" s="1253"/>
      <c r="BW55" s="1253"/>
      <c r="BX55" s="1253">
        <v>23.1</v>
      </c>
      <c r="BY55" s="1253"/>
      <c r="BZ55" s="1253"/>
      <c r="CA55" s="1253"/>
      <c r="CB55" s="1253"/>
      <c r="CC55" s="1253"/>
      <c r="CD55" s="1253"/>
      <c r="CE55" s="1253"/>
      <c r="CF55" s="1253">
        <v>19</v>
      </c>
      <c r="CG55" s="1253"/>
      <c r="CH55" s="1253"/>
      <c r="CI55" s="1253"/>
      <c r="CJ55" s="1253"/>
      <c r="CK55" s="1253"/>
      <c r="CL55" s="1253"/>
      <c r="CM55" s="1253"/>
      <c r="CN55" s="1253">
        <v>18</v>
      </c>
      <c r="CO55" s="1253"/>
      <c r="CP55" s="1253"/>
      <c r="CQ55" s="1253"/>
      <c r="CR55" s="1253"/>
      <c r="CS55" s="1253"/>
      <c r="CT55" s="1253"/>
      <c r="CU55" s="1253"/>
      <c r="CV55" s="1253">
        <v>23.4</v>
      </c>
      <c r="CW55" s="1253"/>
      <c r="CX55" s="1253"/>
      <c r="CY55" s="1253"/>
      <c r="CZ55" s="1253"/>
      <c r="DA55" s="1253"/>
      <c r="DB55" s="1253"/>
      <c r="DC55" s="1253"/>
    </row>
    <row r="56" spans="1:109" x14ac:dyDescent="0.15">
      <c r="A56" s="379"/>
      <c r="B56" s="371"/>
      <c r="G56" s="1251"/>
      <c r="H56" s="1251"/>
      <c r="I56" s="1251"/>
      <c r="J56" s="1251"/>
      <c r="K56" s="1258"/>
      <c r="L56" s="1258"/>
      <c r="M56" s="1258"/>
      <c r="N56" s="1258"/>
      <c r="AN56" s="1257"/>
      <c r="AO56" s="1257"/>
      <c r="AP56" s="1257"/>
      <c r="AQ56" s="1257"/>
      <c r="AR56" s="1257"/>
      <c r="AS56" s="1257"/>
      <c r="AT56" s="1257"/>
      <c r="AU56" s="1257"/>
      <c r="AV56" s="1257"/>
      <c r="AW56" s="1257"/>
      <c r="AX56" s="1257"/>
      <c r="AY56" s="1257"/>
      <c r="AZ56" s="1257"/>
      <c r="BA56" s="1257"/>
      <c r="BB56" s="1256"/>
      <c r="BC56" s="1256"/>
      <c r="BD56" s="1256"/>
      <c r="BE56" s="1256"/>
      <c r="BF56" s="1256"/>
      <c r="BG56" s="1256"/>
      <c r="BH56" s="1256"/>
      <c r="BI56" s="1256"/>
      <c r="BJ56" s="1256"/>
      <c r="BK56" s="1256"/>
      <c r="BL56" s="1256"/>
      <c r="BM56" s="1256"/>
      <c r="BN56" s="1256"/>
      <c r="BO56" s="1256"/>
      <c r="BP56" s="1253"/>
      <c r="BQ56" s="1253"/>
      <c r="BR56" s="1253"/>
      <c r="BS56" s="1253"/>
      <c r="BT56" s="1253"/>
      <c r="BU56" s="1253"/>
      <c r="BV56" s="1253"/>
      <c r="BW56" s="1253"/>
      <c r="BX56" s="1253"/>
      <c r="BY56" s="1253"/>
      <c r="BZ56" s="1253"/>
      <c r="CA56" s="1253"/>
      <c r="CB56" s="1253"/>
      <c r="CC56" s="1253"/>
      <c r="CD56" s="1253"/>
      <c r="CE56" s="1253"/>
      <c r="CF56" s="1253"/>
      <c r="CG56" s="1253"/>
      <c r="CH56" s="1253"/>
      <c r="CI56" s="1253"/>
      <c r="CJ56" s="1253"/>
      <c r="CK56" s="1253"/>
      <c r="CL56" s="1253"/>
      <c r="CM56" s="1253"/>
      <c r="CN56" s="1253"/>
      <c r="CO56" s="1253"/>
      <c r="CP56" s="1253"/>
      <c r="CQ56" s="1253"/>
      <c r="CR56" s="1253"/>
      <c r="CS56" s="1253"/>
      <c r="CT56" s="1253"/>
      <c r="CU56" s="1253"/>
      <c r="CV56" s="1253"/>
      <c r="CW56" s="1253"/>
      <c r="CX56" s="1253"/>
      <c r="CY56" s="1253"/>
      <c r="CZ56" s="1253"/>
      <c r="DA56" s="1253"/>
      <c r="DB56" s="1253"/>
      <c r="DC56" s="1253"/>
    </row>
    <row r="57" spans="1:109" s="379" customFormat="1" x14ac:dyDescent="0.15">
      <c r="B57" s="383"/>
      <c r="G57" s="1251"/>
      <c r="H57" s="1251"/>
      <c r="I57" s="1254"/>
      <c r="J57" s="1254"/>
      <c r="K57" s="1258"/>
      <c r="L57" s="1258"/>
      <c r="M57" s="1258"/>
      <c r="N57" s="1258"/>
      <c r="AM57" s="365"/>
      <c r="AN57" s="1257"/>
      <c r="AO57" s="1257"/>
      <c r="AP57" s="1257"/>
      <c r="AQ57" s="1257"/>
      <c r="AR57" s="1257"/>
      <c r="AS57" s="1257"/>
      <c r="AT57" s="1257"/>
      <c r="AU57" s="1257"/>
      <c r="AV57" s="1257"/>
      <c r="AW57" s="1257"/>
      <c r="AX57" s="1257"/>
      <c r="AY57" s="1257"/>
      <c r="AZ57" s="1257"/>
      <c r="BA57" s="1257"/>
      <c r="BB57" s="1256" t="s">
        <v>598</v>
      </c>
      <c r="BC57" s="1256"/>
      <c r="BD57" s="1256"/>
      <c r="BE57" s="1256"/>
      <c r="BF57" s="1256"/>
      <c r="BG57" s="1256"/>
      <c r="BH57" s="1256"/>
      <c r="BI57" s="1256"/>
      <c r="BJ57" s="1256"/>
      <c r="BK57" s="1256"/>
      <c r="BL57" s="1256"/>
      <c r="BM57" s="1256"/>
      <c r="BN57" s="1256"/>
      <c r="BO57" s="1256"/>
      <c r="BP57" s="1253">
        <v>58.3</v>
      </c>
      <c r="BQ57" s="1253"/>
      <c r="BR57" s="1253"/>
      <c r="BS57" s="1253"/>
      <c r="BT57" s="1253"/>
      <c r="BU57" s="1253"/>
      <c r="BV57" s="1253"/>
      <c r="BW57" s="1253"/>
      <c r="BX57" s="1253">
        <v>60.4</v>
      </c>
      <c r="BY57" s="1253"/>
      <c r="BZ57" s="1253"/>
      <c r="CA57" s="1253"/>
      <c r="CB57" s="1253"/>
      <c r="CC57" s="1253"/>
      <c r="CD57" s="1253"/>
      <c r="CE57" s="1253"/>
      <c r="CF57" s="1253">
        <v>60.9</v>
      </c>
      <c r="CG57" s="1253"/>
      <c r="CH57" s="1253"/>
      <c r="CI57" s="1253"/>
      <c r="CJ57" s="1253"/>
      <c r="CK57" s="1253"/>
      <c r="CL57" s="1253"/>
      <c r="CM57" s="1253"/>
      <c r="CN57" s="1253">
        <v>61.9</v>
      </c>
      <c r="CO57" s="1253"/>
      <c r="CP57" s="1253"/>
      <c r="CQ57" s="1253"/>
      <c r="CR57" s="1253"/>
      <c r="CS57" s="1253"/>
      <c r="CT57" s="1253"/>
      <c r="CU57" s="1253"/>
      <c r="CV57" s="1253">
        <v>63.9</v>
      </c>
      <c r="CW57" s="1253"/>
      <c r="CX57" s="1253"/>
      <c r="CY57" s="1253"/>
      <c r="CZ57" s="1253"/>
      <c r="DA57" s="1253"/>
      <c r="DB57" s="1253"/>
      <c r="DC57" s="1253"/>
      <c r="DD57" s="384"/>
      <c r="DE57" s="383"/>
    </row>
    <row r="58" spans="1:109" s="379" customFormat="1" x14ac:dyDescent="0.15">
      <c r="A58" s="365"/>
      <c r="B58" s="383"/>
      <c r="G58" s="1251"/>
      <c r="H58" s="1251"/>
      <c r="I58" s="1254"/>
      <c r="J58" s="1254"/>
      <c r="K58" s="1258"/>
      <c r="L58" s="1258"/>
      <c r="M58" s="1258"/>
      <c r="N58" s="1258"/>
      <c r="AM58" s="365"/>
      <c r="AN58" s="1257"/>
      <c r="AO58" s="1257"/>
      <c r="AP58" s="1257"/>
      <c r="AQ58" s="1257"/>
      <c r="AR58" s="1257"/>
      <c r="AS58" s="1257"/>
      <c r="AT58" s="1257"/>
      <c r="AU58" s="1257"/>
      <c r="AV58" s="1257"/>
      <c r="AW58" s="1257"/>
      <c r="AX58" s="1257"/>
      <c r="AY58" s="1257"/>
      <c r="AZ58" s="1257"/>
      <c r="BA58" s="1257"/>
      <c r="BB58" s="1256"/>
      <c r="BC58" s="1256"/>
      <c r="BD58" s="1256"/>
      <c r="BE58" s="1256"/>
      <c r="BF58" s="1256"/>
      <c r="BG58" s="1256"/>
      <c r="BH58" s="1256"/>
      <c r="BI58" s="1256"/>
      <c r="BJ58" s="1256"/>
      <c r="BK58" s="1256"/>
      <c r="BL58" s="1256"/>
      <c r="BM58" s="1256"/>
      <c r="BN58" s="1256"/>
      <c r="BO58" s="1256"/>
      <c r="BP58" s="1253"/>
      <c r="BQ58" s="1253"/>
      <c r="BR58" s="1253"/>
      <c r="BS58" s="1253"/>
      <c r="BT58" s="1253"/>
      <c r="BU58" s="1253"/>
      <c r="BV58" s="1253"/>
      <c r="BW58" s="1253"/>
      <c r="BX58" s="1253"/>
      <c r="BY58" s="1253"/>
      <c r="BZ58" s="1253"/>
      <c r="CA58" s="1253"/>
      <c r="CB58" s="1253"/>
      <c r="CC58" s="1253"/>
      <c r="CD58" s="1253"/>
      <c r="CE58" s="1253"/>
      <c r="CF58" s="1253"/>
      <c r="CG58" s="1253"/>
      <c r="CH58" s="1253"/>
      <c r="CI58" s="1253"/>
      <c r="CJ58" s="1253"/>
      <c r="CK58" s="1253"/>
      <c r="CL58" s="1253"/>
      <c r="CM58" s="1253"/>
      <c r="CN58" s="1253"/>
      <c r="CO58" s="1253"/>
      <c r="CP58" s="1253"/>
      <c r="CQ58" s="1253"/>
      <c r="CR58" s="1253"/>
      <c r="CS58" s="1253"/>
      <c r="CT58" s="1253"/>
      <c r="CU58" s="1253"/>
      <c r="CV58" s="1253"/>
      <c r="CW58" s="1253"/>
      <c r="CX58" s="1253"/>
      <c r="CY58" s="1253"/>
      <c r="CZ58" s="1253"/>
      <c r="DA58" s="1253"/>
      <c r="DB58" s="1253"/>
      <c r="DC58" s="1253"/>
      <c r="DD58" s="384"/>
      <c r="DE58" s="383"/>
    </row>
    <row r="59" spans="1:109" s="379" customFormat="1" x14ac:dyDescent="0.15">
      <c r="A59" s="365"/>
      <c r="B59" s="383"/>
      <c r="K59" s="385"/>
      <c r="L59" s="385"/>
      <c r="M59" s="385"/>
      <c r="N59" s="385"/>
      <c r="AQ59" s="385"/>
      <c r="AR59" s="385"/>
      <c r="AS59" s="385"/>
      <c r="AT59" s="385"/>
      <c r="BC59" s="385"/>
      <c r="BD59" s="385"/>
      <c r="BE59" s="385"/>
      <c r="BF59" s="385"/>
      <c r="BO59" s="385"/>
      <c r="BP59" s="385"/>
      <c r="BQ59" s="385"/>
      <c r="BR59" s="385"/>
      <c r="CA59" s="385"/>
      <c r="CB59" s="385"/>
      <c r="CC59" s="385"/>
      <c r="CD59" s="385"/>
      <c r="CM59" s="385"/>
      <c r="CN59" s="385"/>
      <c r="CO59" s="385"/>
      <c r="CP59" s="385"/>
      <c r="CY59" s="385"/>
      <c r="CZ59" s="385"/>
      <c r="DA59" s="385"/>
      <c r="DB59" s="385"/>
      <c r="DC59" s="385"/>
      <c r="DD59" s="384"/>
      <c r="DE59" s="383"/>
    </row>
    <row r="60" spans="1:109" s="379" customFormat="1" x14ac:dyDescent="0.15">
      <c r="A60" s="365"/>
      <c r="B60" s="383"/>
      <c r="K60" s="385"/>
      <c r="L60" s="385"/>
      <c r="M60" s="385"/>
      <c r="N60" s="385"/>
      <c r="AQ60" s="385"/>
      <c r="AR60" s="385"/>
      <c r="AS60" s="385"/>
      <c r="AT60" s="385"/>
      <c r="BC60" s="385"/>
      <c r="BD60" s="385"/>
      <c r="BE60" s="385"/>
      <c r="BF60" s="385"/>
      <c r="BO60" s="385"/>
      <c r="BP60" s="385"/>
      <c r="BQ60" s="385"/>
      <c r="BR60" s="385"/>
      <c r="CA60" s="385"/>
      <c r="CB60" s="385"/>
      <c r="CC60" s="385"/>
      <c r="CD60" s="385"/>
      <c r="CM60" s="385"/>
      <c r="CN60" s="385"/>
      <c r="CO60" s="385"/>
      <c r="CP60" s="385"/>
      <c r="CY60" s="385"/>
      <c r="CZ60" s="385"/>
      <c r="DA60" s="385"/>
      <c r="DB60" s="385"/>
      <c r="DC60" s="385"/>
      <c r="DD60" s="384"/>
      <c r="DE60" s="383"/>
    </row>
    <row r="61" spans="1:109" s="379" customFormat="1" x14ac:dyDescent="0.15">
      <c r="A61" s="365"/>
      <c r="B61" s="386"/>
      <c r="C61" s="387"/>
      <c r="D61" s="387"/>
      <c r="E61" s="387"/>
      <c r="F61" s="387"/>
      <c r="G61" s="387"/>
      <c r="H61" s="387"/>
      <c r="I61" s="387"/>
      <c r="J61" s="387"/>
      <c r="K61" s="387"/>
      <c r="L61" s="387"/>
      <c r="M61" s="388"/>
      <c r="N61" s="388"/>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8"/>
      <c r="AT61" s="388"/>
      <c r="AU61" s="387"/>
      <c r="AV61" s="387"/>
      <c r="AW61" s="387"/>
      <c r="AX61" s="387"/>
      <c r="AY61" s="387"/>
      <c r="AZ61" s="387"/>
      <c r="BA61" s="387"/>
      <c r="BB61" s="387"/>
      <c r="BC61" s="387"/>
      <c r="BD61" s="387"/>
      <c r="BE61" s="388"/>
      <c r="BF61" s="388"/>
      <c r="BG61" s="387"/>
      <c r="BH61" s="387"/>
      <c r="BI61" s="387"/>
      <c r="BJ61" s="387"/>
      <c r="BK61" s="387"/>
      <c r="BL61" s="387"/>
      <c r="BM61" s="387"/>
      <c r="BN61" s="387"/>
      <c r="BO61" s="387"/>
      <c r="BP61" s="387"/>
      <c r="BQ61" s="388"/>
      <c r="BR61" s="388"/>
      <c r="BS61" s="387"/>
      <c r="BT61" s="387"/>
      <c r="BU61" s="387"/>
      <c r="BV61" s="387"/>
      <c r="BW61" s="387"/>
      <c r="BX61" s="387"/>
      <c r="BY61" s="387"/>
      <c r="BZ61" s="387"/>
      <c r="CA61" s="387"/>
      <c r="CB61" s="387"/>
      <c r="CC61" s="388"/>
      <c r="CD61" s="388"/>
      <c r="CE61" s="387"/>
      <c r="CF61" s="387"/>
      <c r="CG61" s="387"/>
      <c r="CH61" s="387"/>
      <c r="CI61" s="387"/>
      <c r="CJ61" s="387"/>
      <c r="CK61" s="387"/>
      <c r="CL61" s="387"/>
      <c r="CM61" s="387"/>
      <c r="CN61" s="387"/>
      <c r="CO61" s="388"/>
      <c r="CP61" s="388"/>
      <c r="CQ61" s="387"/>
      <c r="CR61" s="387"/>
      <c r="CS61" s="387"/>
      <c r="CT61" s="387"/>
      <c r="CU61" s="387"/>
      <c r="CV61" s="387"/>
      <c r="CW61" s="387"/>
      <c r="CX61" s="387"/>
      <c r="CY61" s="387"/>
      <c r="CZ61" s="387"/>
      <c r="DA61" s="388"/>
      <c r="DB61" s="388"/>
      <c r="DC61" s="388"/>
      <c r="DD61" s="389"/>
      <c r="DE61" s="383"/>
    </row>
    <row r="62" spans="1:109" x14ac:dyDescent="0.15">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65"/>
    </row>
    <row r="63" spans="1:109" ht="17.25" x14ac:dyDescent="0.15">
      <c r="B63" s="390" t="s">
        <v>600</v>
      </c>
    </row>
    <row r="64" spans="1:109" x14ac:dyDescent="0.15">
      <c r="B64" s="371"/>
      <c r="G64" s="378"/>
      <c r="I64" s="391"/>
      <c r="J64" s="391"/>
      <c r="K64" s="391"/>
      <c r="L64" s="391"/>
      <c r="M64" s="391"/>
      <c r="N64" s="392"/>
      <c r="AM64" s="378"/>
      <c r="AN64" s="378" t="s">
        <v>593</v>
      </c>
      <c r="AP64" s="379"/>
      <c r="AQ64" s="379"/>
      <c r="AR64" s="379"/>
      <c r="AY64" s="378"/>
      <c r="BA64" s="379"/>
      <c r="BB64" s="379"/>
      <c r="BC64" s="379"/>
      <c r="BK64" s="378"/>
      <c r="BM64" s="379"/>
      <c r="BN64" s="379"/>
      <c r="BO64" s="379"/>
      <c r="BW64" s="378"/>
      <c r="BY64" s="379"/>
      <c r="BZ64" s="379"/>
      <c r="CA64" s="379"/>
      <c r="CI64" s="378"/>
      <c r="CK64" s="379"/>
      <c r="CL64" s="379"/>
      <c r="CM64" s="379"/>
      <c r="CU64" s="378"/>
      <c r="CW64" s="379"/>
      <c r="CX64" s="379"/>
      <c r="CY64" s="379"/>
    </row>
    <row r="65" spans="2:107" x14ac:dyDescent="0.15">
      <c r="B65" s="371"/>
      <c r="AN65" s="1259" t="s">
        <v>601</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x14ac:dyDescent="0.15">
      <c r="B66" s="371"/>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x14ac:dyDescent="0.15">
      <c r="B67" s="371"/>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x14ac:dyDescent="0.15">
      <c r="B68" s="371"/>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x14ac:dyDescent="0.15">
      <c r="B69" s="371"/>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x14ac:dyDescent="0.15">
      <c r="B70" s="371"/>
      <c r="H70" s="393"/>
      <c r="I70" s="393"/>
      <c r="J70" s="394"/>
      <c r="K70" s="394"/>
      <c r="L70" s="395"/>
      <c r="M70" s="394"/>
      <c r="N70" s="395"/>
      <c r="AN70" s="380"/>
      <c r="AO70" s="380"/>
      <c r="AP70" s="380"/>
      <c r="AZ70" s="380"/>
      <c r="BA70" s="380"/>
      <c r="BB70" s="380"/>
      <c r="BL70" s="380"/>
      <c r="BM70" s="380"/>
      <c r="BN70" s="380"/>
      <c r="BX70" s="380"/>
      <c r="BY70" s="380"/>
      <c r="BZ70" s="380"/>
      <c r="CJ70" s="380"/>
      <c r="CK70" s="380"/>
      <c r="CL70" s="380"/>
      <c r="CV70" s="380"/>
      <c r="CW70" s="380"/>
      <c r="CX70" s="380"/>
    </row>
    <row r="71" spans="2:107" x14ac:dyDescent="0.15">
      <c r="B71" s="371"/>
      <c r="G71" s="396"/>
      <c r="I71" s="397"/>
      <c r="J71" s="394"/>
      <c r="K71" s="394"/>
      <c r="L71" s="395"/>
      <c r="M71" s="394"/>
      <c r="N71" s="395"/>
      <c r="AM71" s="396"/>
      <c r="AN71" s="365" t="s">
        <v>595</v>
      </c>
    </row>
    <row r="72" spans="2:107" x14ac:dyDescent="0.15">
      <c r="B72" s="371"/>
      <c r="G72" s="1251"/>
      <c r="H72" s="1251"/>
      <c r="I72" s="1251"/>
      <c r="J72" s="1251"/>
      <c r="K72" s="381"/>
      <c r="L72" s="381"/>
      <c r="M72" s="382"/>
      <c r="N72" s="382"/>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57" t="s">
        <v>554</v>
      </c>
      <c r="BQ72" s="1257"/>
      <c r="BR72" s="1257"/>
      <c r="BS72" s="1257"/>
      <c r="BT72" s="1257"/>
      <c r="BU72" s="1257"/>
      <c r="BV72" s="1257"/>
      <c r="BW72" s="1257"/>
      <c r="BX72" s="1257" t="s">
        <v>555</v>
      </c>
      <c r="BY72" s="1257"/>
      <c r="BZ72" s="1257"/>
      <c r="CA72" s="1257"/>
      <c r="CB72" s="1257"/>
      <c r="CC72" s="1257"/>
      <c r="CD72" s="1257"/>
      <c r="CE72" s="1257"/>
      <c r="CF72" s="1257" t="s">
        <v>556</v>
      </c>
      <c r="CG72" s="1257"/>
      <c r="CH72" s="1257"/>
      <c r="CI72" s="1257"/>
      <c r="CJ72" s="1257"/>
      <c r="CK72" s="1257"/>
      <c r="CL72" s="1257"/>
      <c r="CM72" s="1257"/>
      <c r="CN72" s="1257" t="s">
        <v>557</v>
      </c>
      <c r="CO72" s="1257"/>
      <c r="CP72" s="1257"/>
      <c r="CQ72" s="1257"/>
      <c r="CR72" s="1257"/>
      <c r="CS72" s="1257"/>
      <c r="CT72" s="1257"/>
      <c r="CU72" s="1257"/>
      <c r="CV72" s="1257" t="s">
        <v>558</v>
      </c>
      <c r="CW72" s="1257"/>
      <c r="CX72" s="1257"/>
      <c r="CY72" s="1257"/>
      <c r="CZ72" s="1257"/>
      <c r="DA72" s="1257"/>
      <c r="DB72" s="1257"/>
      <c r="DC72" s="1257"/>
    </row>
    <row r="73" spans="2:107" x14ac:dyDescent="0.15">
      <c r="B73" s="371"/>
      <c r="G73" s="1268"/>
      <c r="H73" s="1268"/>
      <c r="I73" s="1268"/>
      <c r="J73" s="1268"/>
      <c r="K73" s="1252"/>
      <c r="L73" s="1252"/>
      <c r="M73" s="1252"/>
      <c r="N73" s="1252"/>
      <c r="AM73" s="380"/>
      <c r="AN73" s="1256" t="s">
        <v>596</v>
      </c>
      <c r="AO73" s="1256"/>
      <c r="AP73" s="1256"/>
      <c r="AQ73" s="1256"/>
      <c r="AR73" s="1256"/>
      <c r="AS73" s="1256"/>
      <c r="AT73" s="1256"/>
      <c r="AU73" s="1256"/>
      <c r="AV73" s="1256"/>
      <c r="AW73" s="1256"/>
      <c r="AX73" s="1256"/>
      <c r="AY73" s="1256"/>
      <c r="AZ73" s="1256"/>
      <c r="BA73" s="1256"/>
      <c r="BB73" s="1256" t="s">
        <v>597</v>
      </c>
      <c r="BC73" s="1256"/>
      <c r="BD73" s="1256"/>
      <c r="BE73" s="1256"/>
      <c r="BF73" s="1256"/>
      <c r="BG73" s="1256"/>
      <c r="BH73" s="1256"/>
      <c r="BI73" s="1256"/>
      <c r="BJ73" s="1256"/>
      <c r="BK73" s="1256"/>
      <c r="BL73" s="1256"/>
      <c r="BM73" s="1256"/>
      <c r="BN73" s="1256"/>
      <c r="BO73" s="1256"/>
      <c r="BP73" s="1253">
        <v>52.3</v>
      </c>
      <c r="BQ73" s="1253"/>
      <c r="BR73" s="1253"/>
      <c r="BS73" s="1253"/>
      <c r="BT73" s="1253"/>
      <c r="BU73" s="1253"/>
      <c r="BV73" s="1253"/>
      <c r="BW73" s="1253"/>
      <c r="BX73" s="1253">
        <v>46.1</v>
      </c>
      <c r="BY73" s="1253"/>
      <c r="BZ73" s="1253"/>
      <c r="CA73" s="1253"/>
      <c r="CB73" s="1253"/>
      <c r="CC73" s="1253"/>
      <c r="CD73" s="1253"/>
      <c r="CE73" s="1253"/>
      <c r="CF73" s="1253">
        <v>39</v>
      </c>
      <c r="CG73" s="1253"/>
      <c r="CH73" s="1253"/>
      <c r="CI73" s="1253"/>
      <c r="CJ73" s="1253"/>
      <c r="CK73" s="1253"/>
      <c r="CL73" s="1253"/>
      <c r="CM73" s="1253"/>
      <c r="CN73" s="1253">
        <v>37.1</v>
      </c>
      <c r="CO73" s="1253"/>
      <c r="CP73" s="1253"/>
      <c r="CQ73" s="1253"/>
      <c r="CR73" s="1253"/>
      <c r="CS73" s="1253"/>
      <c r="CT73" s="1253"/>
      <c r="CU73" s="1253"/>
      <c r="CV73" s="1253">
        <v>22.9</v>
      </c>
      <c r="CW73" s="1253"/>
      <c r="CX73" s="1253"/>
      <c r="CY73" s="1253"/>
      <c r="CZ73" s="1253"/>
      <c r="DA73" s="1253"/>
      <c r="DB73" s="1253"/>
      <c r="DC73" s="1253"/>
    </row>
    <row r="74" spans="2:107" x14ac:dyDescent="0.15">
      <c r="B74" s="371"/>
      <c r="G74" s="1268"/>
      <c r="H74" s="1268"/>
      <c r="I74" s="1268"/>
      <c r="J74" s="1268"/>
      <c r="K74" s="1252"/>
      <c r="L74" s="1252"/>
      <c r="M74" s="1252"/>
      <c r="N74" s="1252"/>
      <c r="AM74" s="380"/>
      <c r="AN74" s="1256"/>
      <c r="AO74" s="1256"/>
      <c r="AP74" s="1256"/>
      <c r="AQ74" s="1256"/>
      <c r="AR74" s="1256"/>
      <c r="AS74" s="1256"/>
      <c r="AT74" s="1256"/>
      <c r="AU74" s="1256"/>
      <c r="AV74" s="1256"/>
      <c r="AW74" s="1256"/>
      <c r="AX74" s="1256"/>
      <c r="AY74" s="1256"/>
      <c r="AZ74" s="1256"/>
      <c r="BA74" s="1256"/>
      <c r="BB74" s="1256"/>
      <c r="BC74" s="1256"/>
      <c r="BD74" s="1256"/>
      <c r="BE74" s="1256"/>
      <c r="BF74" s="1256"/>
      <c r="BG74" s="1256"/>
      <c r="BH74" s="1256"/>
      <c r="BI74" s="1256"/>
      <c r="BJ74" s="1256"/>
      <c r="BK74" s="1256"/>
      <c r="BL74" s="1256"/>
      <c r="BM74" s="1256"/>
      <c r="BN74" s="1256"/>
      <c r="BO74" s="1256"/>
      <c r="BP74" s="1253"/>
      <c r="BQ74" s="1253"/>
      <c r="BR74" s="1253"/>
      <c r="BS74" s="1253"/>
      <c r="BT74" s="1253"/>
      <c r="BU74" s="1253"/>
      <c r="BV74" s="1253"/>
      <c r="BW74" s="1253"/>
      <c r="BX74" s="1253"/>
      <c r="BY74" s="1253"/>
      <c r="BZ74" s="1253"/>
      <c r="CA74" s="1253"/>
      <c r="CB74" s="1253"/>
      <c r="CC74" s="1253"/>
      <c r="CD74" s="1253"/>
      <c r="CE74" s="1253"/>
      <c r="CF74" s="1253"/>
      <c r="CG74" s="1253"/>
      <c r="CH74" s="1253"/>
      <c r="CI74" s="1253"/>
      <c r="CJ74" s="1253"/>
      <c r="CK74" s="1253"/>
      <c r="CL74" s="1253"/>
      <c r="CM74" s="1253"/>
      <c r="CN74" s="1253"/>
      <c r="CO74" s="1253"/>
      <c r="CP74" s="1253"/>
      <c r="CQ74" s="1253"/>
      <c r="CR74" s="1253"/>
      <c r="CS74" s="1253"/>
      <c r="CT74" s="1253"/>
      <c r="CU74" s="1253"/>
      <c r="CV74" s="1253"/>
      <c r="CW74" s="1253"/>
      <c r="CX74" s="1253"/>
      <c r="CY74" s="1253"/>
      <c r="CZ74" s="1253"/>
      <c r="DA74" s="1253"/>
      <c r="DB74" s="1253"/>
      <c r="DC74" s="1253"/>
    </row>
    <row r="75" spans="2:107" x14ac:dyDescent="0.15">
      <c r="B75" s="371"/>
      <c r="G75" s="1268"/>
      <c r="H75" s="1268"/>
      <c r="I75" s="1251"/>
      <c r="J75" s="1251"/>
      <c r="K75" s="1258"/>
      <c r="L75" s="1258"/>
      <c r="M75" s="1258"/>
      <c r="N75" s="1258"/>
      <c r="AM75" s="380"/>
      <c r="AN75" s="1256"/>
      <c r="AO75" s="1256"/>
      <c r="AP75" s="1256"/>
      <c r="AQ75" s="1256"/>
      <c r="AR75" s="1256"/>
      <c r="AS75" s="1256"/>
      <c r="AT75" s="1256"/>
      <c r="AU75" s="1256"/>
      <c r="AV75" s="1256"/>
      <c r="AW75" s="1256"/>
      <c r="AX75" s="1256"/>
      <c r="AY75" s="1256"/>
      <c r="AZ75" s="1256"/>
      <c r="BA75" s="1256"/>
      <c r="BB75" s="1256" t="s">
        <v>602</v>
      </c>
      <c r="BC75" s="1256"/>
      <c r="BD75" s="1256"/>
      <c r="BE75" s="1256"/>
      <c r="BF75" s="1256"/>
      <c r="BG75" s="1256"/>
      <c r="BH75" s="1256"/>
      <c r="BI75" s="1256"/>
      <c r="BJ75" s="1256"/>
      <c r="BK75" s="1256"/>
      <c r="BL75" s="1256"/>
      <c r="BM75" s="1256"/>
      <c r="BN75" s="1256"/>
      <c r="BO75" s="1256"/>
      <c r="BP75" s="1253">
        <v>3.3</v>
      </c>
      <c r="BQ75" s="1253"/>
      <c r="BR75" s="1253"/>
      <c r="BS75" s="1253"/>
      <c r="BT75" s="1253"/>
      <c r="BU75" s="1253"/>
      <c r="BV75" s="1253"/>
      <c r="BW75" s="1253"/>
      <c r="BX75" s="1253">
        <v>3.4</v>
      </c>
      <c r="BY75" s="1253"/>
      <c r="BZ75" s="1253"/>
      <c r="CA75" s="1253"/>
      <c r="CB75" s="1253"/>
      <c r="CC75" s="1253"/>
      <c r="CD75" s="1253"/>
      <c r="CE75" s="1253"/>
      <c r="CF75" s="1253">
        <v>3.5</v>
      </c>
      <c r="CG75" s="1253"/>
      <c r="CH75" s="1253"/>
      <c r="CI75" s="1253"/>
      <c r="CJ75" s="1253"/>
      <c r="CK75" s="1253"/>
      <c r="CL75" s="1253"/>
      <c r="CM75" s="1253"/>
      <c r="CN75" s="1253">
        <v>3.5</v>
      </c>
      <c r="CO75" s="1253"/>
      <c r="CP75" s="1253"/>
      <c r="CQ75" s="1253"/>
      <c r="CR75" s="1253"/>
      <c r="CS75" s="1253"/>
      <c r="CT75" s="1253"/>
      <c r="CU75" s="1253"/>
      <c r="CV75" s="1253">
        <v>3.4</v>
      </c>
      <c r="CW75" s="1253"/>
      <c r="CX75" s="1253"/>
      <c r="CY75" s="1253"/>
      <c r="CZ75" s="1253"/>
      <c r="DA75" s="1253"/>
      <c r="DB75" s="1253"/>
      <c r="DC75" s="1253"/>
    </row>
    <row r="76" spans="2:107" x14ac:dyDescent="0.15">
      <c r="B76" s="371"/>
      <c r="G76" s="1268"/>
      <c r="H76" s="1268"/>
      <c r="I76" s="1251"/>
      <c r="J76" s="1251"/>
      <c r="K76" s="1258"/>
      <c r="L76" s="1258"/>
      <c r="M76" s="1258"/>
      <c r="N76" s="1258"/>
      <c r="AM76" s="380"/>
      <c r="AN76" s="1256"/>
      <c r="AO76" s="1256"/>
      <c r="AP76" s="1256"/>
      <c r="AQ76" s="1256"/>
      <c r="AR76" s="1256"/>
      <c r="AS76" s="1256"/>
      <c r="AT76" s="1256"/>
      <c r="AU76" s="1256"/>
      <c r="AV76" s="1256"/>
      <c r="AW76" s="1256"/>
      <c r="AX76" s="1256"/>
      <c r="AY76" s="1256"/>
      <c r="AZ76" s="1256"/>
      <c r="BA76" s="1256"/>
      <c r="BB76" s="1256"/>
      <c r="BC76" s="1256"/>
      <c r="BD76" s="1256"/>
      <c r="BE76" s="1256"/>
      <c r="BF76" s="1256"/>
      <c r="BG76" s="1256"/>
      <c r="BH76" s="1256"/>
      <c r="BI76" s="1256"/>
      <c r="BJ76" s="1256"/>
      <c r="BK76" s="1256"/>
      <c r="BL76" s="1256"/>
      <c r="BM76" s="1256"/>
      <c r="BN76" s="1256"/>
      <c r="BO76" s="1256"/>
      <c r="BP76" s="1253"/>
      <c r="BQ76" s="1253"/>
      <c r="BR76" s="1253"/>
      <c r="BS76" s="1253"/>
      <c r="BT76" s="1253"/>
      <c r="BU76" s="1253"/>
      <c r="BV76" s="1253"/>
      <c r="BW76" s="1253"/>
      <c r="BX76" s="1253"/>
      <c r="BY76" s="1253"/>
      <c r="BZ76" s="1253"/>
      <c r="CA76" s="1253"/>
      <c r="CB76" s="1253"/>
      <c r="CC76" s="1253"/>
      <c r="CD76" s="1253"/>
      <c r="CE76" s="1253"/>
      <c r="CF76" s="1253"/>
      <c r="CG76" s="1253"/>
      <c r="CH76" s="1253"/>
      <c r="CI76" s="1253"/>
      <c r="CJ76" s="1253"/>
      <c r="CK76" s="1253"/>
      <c r="CL76" s="1253"/>
      <c r="CM76" s="1253"/>
      <c r="CN76" s="1253"/>
      <c r="CO76" s="1253"/>
      <c r="CP76" s="1253"/>
      <c r="CQ76" s="1253"/>
      <c r="CR76" s="1253"/>
      <c r="CS76" s="1253"/>
      <c r="CT76" s="1253"/>
      <c r="CU76" s="1253"/>
      <c r="CV76" s="1253"/>
      <c r="CW76" s="1253"/>
      <c r="CX76" s="1253"/>
      <c r="CY76" s="1253"/>
      <c r="CZ76" s="1253"/>
      <c r="DA76" s="1253"/>
      <c r="DB76" s="1253"/>
      <c r="DC76" s="1253"/>
    </row>
    <row r="77" spans="2:107" x14ac:dyDescent="0.15">
      <c r="B77" s="371"/>
      <c r="G77" s="1251"/>
      <c r="H77" s="1251"/>
      <c r="I77" s="1251"/>
      <c r="J77" s="1251"/>
      <c r="K77" s="1252"/>
      <c r="L77" s="1252"/>
      <c r="M77" s="1252"/>
      <c r="N77" s="1252"/>
      <c r="AN77" s="1257" t="s">
        <v>599</v>
      </c>
      <c r="AO77" s="1257"/>
      <c r="AP77" s="1257"/>
      <c r="AQ77" s="1257"/>
      <c r="AR77" s="1257"/>
      <c r="AS77" s="1257"/>
      <c r="AT77" s="1257"/>
      <c r="AU77" s="1257"/>
      <c r="AV77" s="1257"/>
      <c r="AW77" s="1257"/>
      <c r="AX77" s="1257"/>
      <c r="AY77" s="1257"/>
      <c r="AZ77" s="1257"/>
      <c r="BA77" s="1257"/>
      <c r="BB77" s="1256" t="s">
        <v>597</v>
      </c>
      <c r="BC77" s="1256"/>
      <c r="BD77" s="1256"/>
      <c r="BE77" s="1256"/>
      <c r="BF77" s="1256"/>
      <c r="BG77" s="1256"/>
      <c r="BH77" s="1256"/>
      <c r="BI77" s="1256"/>
      <c r="BJ77" s="1256"/>
      <c r="BK77" s="1256"/>
      <c r="BL77" s="1256"/>
      <c r="BM77" s="1256"/>
      <c r="BN77" s="1256"/>
      <c r="BO77" s="1256"/>
      <c r="BP77" s="1253">
        <v>30</v>
      </c>
      <c r="BQ77" s="1253"/>
      <c r="BR77" s="1253"/>
      <c r="BS77" s="1253"/>
      <c r="BT77" s="1253"/>
      <c r="BU77" s="1253"/>
      <c r="BV77" s="1253"/>
      <c r="BW77" s="1253"/>
      <c r="BX77" s="1253">
        <v>23.1</v>
      </c>
      <c r="BY77" s="1253"/>
      <c r="BZ77" s="1253"/>
      <c r="CA77" s="1253"/>
      <c r="CB77" s="1253"/>
      <c r="CC77" s="1253"/>
      <c r="CD77" s="1253"/>
      <c r="CE77" s="1253"/>
      <c r="CF77" s="1253">
        <v>19</v>
      </c>
      <c r="CG77" s="1253"/>
      <c r="CH77" s="1253"/>
      <c r="CI77" s="1253"/>
      <c r="CJ77" s="1253"/>
      <c r="CK77" s="1253"/>
      <c r="CL77" s="1253"/>
      <c r="CM77" s="1253"/>
      <c r="CN77" s="1253">
        <v>18</v>
      </c>
      <c r="CO77" s="1253"/>
      <c r="CP77" s="1253"/>
      <c r="CQ77" s="1253"/>
      <c r="CR77" s="1253"/>
      <c r="CS77" s="1253"/>
      <c r="CT77" s="1253"/>
      <c r="CU77" s="1253"/>
      <c r="CV77" s="1253">
        <v>23.4</v>
      </c>
      <c r="CW77" s="1253"/>
      <c r="CX77" s="1253"/>
      <c r="CY77" s="1253"/>
      <c r="CZ77" s="1253"/>
      <c r="DA77" s="1253"/>
      <c r="DB77" s="1253"/>
      <c r="DC77" s="1253"/>
    </row>
    <row r="78" spans="2:107" x14ac:dyDescent="0.15">
      <c r="B78" s="371"/>
      <c r="G78" s="1251"/>
      <c r="H78" s="1251"/>
      <c r="I78" s="1251"/>
      <c r="J78" s="1251"/>
      <c r="K78" s="1252"/>
      <c r="L78" s="1252"/>
      <c r="M78" s="1252"/>
      <c r="N78" s="1252"/>
      <c r="AN78" s="1257"/>
      <c r="AO78" s="1257"/>
      <c r="AP78" s="1257"/>
      <c r="AQ78" s="1257"/>
      <c r="AR78" s="1257"/>
      <c r="AS78" s="1257"/>
      <c r="AT78" s="1257"/>
      <c r="AU78" s="1257"/>
      <c r="AV78" s="1257"/>
      <c r="AW78" s="1257"/>
      <c r="AX78" s="1257"/>
      <c r="AY78" s="1257"/>
      <c r="AZ78" s="1257"/>
      <c r="BA78" s="1257"/>
      <c r="BB78" s="1256"/>
      <c r="BC78" s="1256"/>
      <c r="BD78" s="1256"/>
      <c r="BE78" s="1256"/>
      <c r="BF78" s="1256"/>
      <c r="BG78" s="1256"/>
      <c r="BH78" s="1256"/>
      <c r="BI78" s="1256"/>
      <c r="BJ78" s="1256"/>
      <c r="BK78" s="1256"/>
      <c r="BL78" s="1256"/>
      <c r="BM78" s="1256"/>
      <c r="BN78" s="1256"/>
      <c r="BO78" s="1256"/>
      <c r="BP78" s="1253"/>
      <c r="BQ78" s="1253"/>
      <c r="BR78" s="1253"/>
      <c r="BS78" s="1253"/>
      <c r="BT78" s="1253"/>
      <c r="BU78" s="1253"/>
      <c r="BV78" s="1253"/>
      <c r="BW78" s="1253"/>
      <c r="BX78" s="1253"/>
      <c r="BY78" s="1253"/>
      <c r="BZ78" s="1253"/>
      <c r="CA78" s="1253"/>
      <c r="CB78" s="1253"/>
      <c r="CC78" s="1253"/>
      <c r="CD78" s="1253"/>
      <c r="CE78" s="1253"/>
      <c r="CF78" s="1253"/>
      <c r="CG78" s="1253"/>
      <c r="CH78" s="1253"/>
      <c r="CI78" s="1253"/>
      <c r="CJ78" s="1253"/>
      <c r="CK78" s="1253"/>
      <c r="CL78" s="1253"/>
      <c r="CM78" s="1253"/>
      <c r="CN78" s="1253"/>
      <c r="CO78" s="1253"/>
      <c r="CP78" s="1253"/>
      <c r="CQ78" s="1253"/>
      <c r="CR78" s="1253"/>
      <c r="CS78" s="1253"/>
      <c r="CT78" s="1253"/>
      <c r="CU78" s="1253"/>
      <c r="CV78" s="1253"/>
      <c r="CW78" s="1253"/>
      <c r="CX78" s="1253"/>
      <c r="CY78" s="1253"/>
      <c r="CZ78" s="1253"/>
      <c r="DA78" s="1253"/>
      <c r="DB78" s="1253"/>
      <c r="DC78" s="1253"/>
    </row>
    <row r="79" spans="2:107" x14ac:dyDescent="0.15">
      <c r="B79" s="371"/>
      <c r="G79" s="1251"/>
      <c r="H79" s="1251"/>
      <c r="I79" s="1254"/>
      <c r="J79" s="1254"/>
      <c r="K79" s="1255"/>
      <c r="L79" s="1255"/>
      <c r="M79" s="1255"/>
      <c r="N79" s="1255"/>
      <c r="AN79" s="1257"/>
      <c r="AO79" s="1257"/>
      <c r="AP79" s="1257"/>
      <c r="AQ79" s="1257"/>
      <c r="AR79" s="1257"/>
      <c r="AS79" s="1257"/>
      <c r="AT79" s="1257"/>
      <c r="AU79" s="1257"/>
      <c r="AV79" s="1257"/>
      <c r="AW79" s="1257"/>
      <c r="AX79" s="1257"/>
      <c r="AY79" s="1257"/>
      <c r="AZ79" s="1257"/>
      <c r="BA79" s="1257"/>
      <c r="BB79" s="1256" t="s">
        <v>602</v>
      </c>
      <c r="BC79" s="1256"/>
      <c r="BD79" s="1256"/>
      <c r="BE79" s="1256"/>
      <c r="BF79" s="1256"/>
      <c r="BG79" s="1256"/>
      <c r="BH79" s="1256"/>
      <c r="BI79" s="1256"/>
      <c r="BJ79" s="1256"/>
      <c r="BK79" s="1256"/>
      <c r="BL79" s="1256"/>
      <c r="BM79" s="1256"/>
      <c r="BN79" s="1256"/>
      <c r="BO79" s="1256"/>
      <c r="BP79" s="1253">
        <v>5</v>
      </c>
      <c r="BQ79" s="1253"/>
      <c r="BR79" s="1253"/>
      <c r="BS79" s="1253"/>
      <c r="BT79" s="1253"/>
      <c r="BU79" s="1253"/>
      <c r="BV79" s="1253"/>
      <c r="BW79" s="1253"/>
      <c r="BX79" s="1253">
        <v>4.2</v>
      </c>
      <c r="BY79" s="1253"/>
      <c r="BZ79" s="1253"/>
      <c r="CA79" s="1253"/>
      <c r="CB79" s="1253"/>
      <c r="CC79" s="1253"/>
      <c r="CD79" s="1253"/>
      <c r="CE79" s="1253"/>
      <c r="CF79" s="1253">
        <v>3.6</v>
      </c>
      <c r="CG79" s="1253"/>
      <c r="CH79" s="1253"/>
      <c r="CI79" s="1253"/>
      <c r="CJ79" s="1253"/>
      <c r="CK79" s="1253"/>
      <c r="CL79" s="1253"/>
      <c r="CM79" s="1253"/>
      <c r="CN79" s="1253">
        <v>3.5</v>
      </c>
      <c r="CO79" s="1253"/>
      <c r="CP79" s="1253"/>
      <c r="CQ79" s="1253"/>
      <c r="CR79" s="1253"/>
      <c r="CS79" s="1253"/>
      <c r="CT79" s="1253"/>
      <c r="CU79" s="1253"/>
      <c r="CV79" s="1253">
        <v>5.2</v>
      </c>
      <c r="CW79" s="1253"/>
      <c r="CX79" s="1253"/>
      <c r="CY79" s="1253"/>
      <c r="CZ79" s="1253"/>
      <c r="DA79" s="1253"/>
      <c r="DB79" s="1253"/>
      <c r="DC79" s="1253"/>
    </row>
    <row r="80" spans="2:107" x14ac:dyDescent="0.15">
      <c r="B80" s="371"/>
      <c r="G80" s="1251"/>
      <c r="H80" s="1251"/>
      <c r="I80" s="1254"/>
      <c r="J80" s="1254"/>
      <c r="K80" s="1255"/>
      <c r="L80" s="1255"/>
      <c r="M80" s="1255"/>
      <c r="N80" s="1255"/>
      <c r="AN80" s="1257"/>
      <c r="AO80" s="1257"/>
      <c r="AP80" s="1257"/>
      <c r="AQ80" s="1257"/>
      <c r="AR80" s="1257"/>
      <c r="AS80" s="1257"/>
      <c r="AT80" s="1257"/>
      <c r="AU80" s="1257"/>
      <c r="AV80" s="1257"/>
      <c r="AW80" s="1257"/>
      <c r="AX80" s="1257"/>
      <c r="AY80" s="1257"/>
      <c r="AZ80" s="1257"/>
      <c r="BA80" s="1257"/>
      <c r="BB80" s="1256"/>
      <c r="BC80" s="1256"/>
      <c r="BD80" s="1256"/>
      <c r="BE80" s="1256"/>
      <c r="BF80" s="1256"/>
      <c r="BG80" s="1256"/>
      <c r="BH80" s="1256"/>
      <c r="BI80" s="1256"/>
      <c r="BJ80" s="1256"/>
      <c r="BK80" s="1256"/>
      <c r="BL80" s="1256"/>
      <c r="BM80" s="1256"/>
      <c r="BN80" s="1256"/>
      <c r="BO80" s="1256"/>
      <c r="BP80" s="1253"/>
      <c r="BQ80" s="1253"/>
      <c r="BR80" s="1253"/>
      <c r="BS80" s="1253"/>
      <c r="BT80" s="1253"/>
      <c r="BU80" s="1253"/>
      <c r="BV80" s="1253"/>
      <c r="BW80" s="1253"/>
      <c r="BX80" s="1253"/>
      <c r="BY80" s="1253"/>
      <c r="BZ80" s="1253"/>
      <c r="CA80" s="1253"/>
      <c r="CB80" s="1253"/>
      <c r="CC80" s="1253"/>
      <c r="CD80" s="1253"/>
      <c r="CE80" s="1253"/>
      <c r="CF80" s="1253"/>
      <c r="CG80" s="1253"/>
      <c r="CH80" s="1253"/>
      <c r="CI80" s="1253"/>
      <c r="CJ80" s="1253"/>
      <c r="CK80" s="1253"/>
      <c r="CL80" s="1253"/>
      <c r="CM80" s="1253"/>
      <c r="CN80" s="1253"/>
      <c r="CO80" s="1253"/>
      <c r="CP80" s="1253"/>
      <c r="CQ80" s="1253"/>
      <c r="CR80" s="1253"/>
      <c r="CS80" s="1253"/>
      <c r="CT80" s="1253"/>
      <c r="CU80" s="1253"/>
      <c r="CV80" s="1253"/>
      <c r="CW80" s="1253"/>
      <c r="CX80" s="1253"/>
      <c r="CY80" s="1253"/>
      <c r="CZ80" s="1253"/>
      <c r="DA80" s="1253"/>
      <c r="DB80" s="1253"/>
      <c r="DC80" s="1253"/>
    </row>
    <row r="81" spans="2:109" x14ac:dyDescent="0.15">
      <c r="B81" s="371"/>
    </row>
    <row r="82" spans="2:109" ht="17.25" x14ac:dyDescent="0.15">
      <c r="B82" s="371"/>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x14ac:dyDescent="0.15">
      <c r="B83" s="373"/>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c r="BY83" s="374"/>
      <c r="BZ83" s="374"/>
      <c r="CA83" s="374"/>
      <c r="CB83" s="374"/>
      <c r="CC83" s="374"/>
      <c r="CD83" s="374"/>
      <c r="CE83" s="374"/>
      <c r="CF83" s="374"/>
      <c r="CG83" s="374"/>
      <c r="CH83" s="374"/>
      <c r="CI83" s="374"/>
      <c r="CJ83" s="374"/>
      <c r="CK83" s="374"/>
      <c r="CL83" s="374"/>
      <c r="CM83" s="374"/>
      <c r="CN83" s="374"/>
      <c r="CO83" s="374"/>
      <c r="CP83" s="374"/>
      <c r="CQ83" s="374"/>
      <c r="CR83" s="374"/>
      <c r="CS83" s="374"/>
      <c r="CT83" s="374"/>
      <c r="CU83" s="374"/>
      <c r="CV83" s="374"/>
      <c r="CW83" s="374"/>
      <c r="CX83" s="374"/>
      <c r="CY83" s="374"/>
      <c r="CZ83" s="374"/>
      <c r="DA83" s="374"/>
      <c r="DB83" s="374"/>
      <c r="DC83" s="374"/>
      <c r="DD83" s="375"/>
    </row>
    <row r="84" spans="2:109" x14ac:dyDescent="0.15">
      <c r="DD84" s="365"/>
      <c r="DE84" s="365"/>
    </row>
    <row r="85" spans="2:109" x14ac:dyDescent="0.15">
      <c r="DD85" s="365"/>
      <c r="DE85" s="365"/>
    </row>
  </sheetData>
  <sheetProtection algorithmName="SHA-512" hashValue="fYZUwmrPN/rU9JMMYZt/d2bSQO0VEc5bEKaLybhRwXnyo3zBUNKqxS22UU7ItEKvD+puMAwH5Ha86MvUxuGbOA==" saltValue="9tff/DKUgwV456oNVRBv5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58C9A-7D13-4401-84CC-72CB38479CD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501</v>
      </c>
    </row>
  </sheetData>
  <sheetProtection algorithmName="SHA-512" hashValue="mHrXay1LiX/Pzwnd16r+WP7La6IW30+orxzImo0H32WyHfXAHnVbpxdn+8P5C1zJOr/d+jfBf7TZZ1SmWrOyDw==" saltValue="BguVIn0xZVEXxIRWbwfO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78220-D687-4ED8-80CF-ECD392A239E1}">
  <sheetPr>
    <pageSetUpPr fitToPage="1"/>
  </sheetPr>
  <dimension ref="A1:DR125"/>
  <sheetViews>
    <sheetView showGridLines="0" topLeftCell="A103"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501</v>
      </c>
    </row>
  </sheetData>
  <sheetProtection algorithmName="SHA-512" hashValue="XppFD7bb1AVMdkJc27bXGXdnL1ocoy403GBaLlbMZ3a8D90gPDEb/qH4bKCwSPzkDdvxSMEwvJOspiKwYCkIEA==" saltValue="CiHbgV03xA3ZyeVR6KCz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35606</v>
      </c>
      <c r="E3" s="153"/>
      <c r="F3" s="154">
        <v>45426</v>
      </c>
      <c r="G3" s="155"/>
      <c r="H3" s="156"/>
    </row>
    <row r="4" spans="1:8" x14ac:dyDescent="0.15">
      <c r="A4" s="157"/>
      <c r="B4" s="158"/>
      <c r="C4" s="159"/>
      <c r="D4" s="160">
        <v>20984</v>
      </c>
      <c r="E4" s="161"/>
      <c r="F4" s="162">
        <v>24508</v>
      </c>
      <c r="G4" s="163"/>
      <c r="H4" s="164"/>
    </row>
    <row r="5" spans="1:8" x14ac:dyDescent="0.15">
      <c r="A5" s="145" t="s">
        <v>546</v>
      </c>
      <c r="B5" s="150"/>
      <c r="C5" s="151"/>
      <c r="D5" s="152">
        <v>36187</v>
      </c>
      <c r="E5" s="153"/>
      <c r="F5" s="154">
        <v>45022</v>
      </c>
      <c r="G5" s="155"/>
      <c r="H5" s="156"/>
    </row>
    <row r="6" spans="1:8" x14ac:dyDescent="0.15">
      <c r="A6" s="157"/>
      <c r="B6" s="158"/>
      <c r="C6" s="159"/>
      <c r="D6" s="160">
        <v>25675</v>
      </c>
      <c r="E6" s="161"/>
      <c r="F6" s="162">
        <v>25247</v>
      </c>
      <c r="G6" s="163"/>
      <c r="H6" s="164"/>
    </row>
    <row r="7" spans="1:8" x14ac:dyDescent="0.15">
      <c r="A7" s="145" t="s">
        <v>547</v>
      </c>
      <c r="B7" s="150"/>
      <c r="C7" s="151"/>
      <c r="D7" s="152">
        <v>25793</v>
      </c>
      <c r="E7" s="153"/>
      <c r="F7" s="154">
        <v>46035</v>
      </c>
      <c r="G7" s="155"/>
      <c r="H7" s="156"/>
    </row>
    <row r="8" spans="1:8" x14ac:dyDescent="0.15">
      <c r="A8" s="157"/>
      <c r="B8" s="158"/>
      <c r="C8" s="159"/>
      <c r="D8" s="160">
        <v>20354</v>
      </c>
      <c r="E8" s="161"/>
      <c r="F8" s="162">
        <v>25158</v>
      </c>
      <c r="G8" s="163"/>
      <c r="H8" s="164"/>
    </row>
    <row r="9" spans="1:8" x14ac:dyDescent="0.15">
      <c r="A9" s="145" t="s">
        <v>548</v>
      </c>
      <c r="B9" s="150"/>
      <c r="C9" s="151"/>
      <c r="D9" s="152">
        <v>25705</v>
      </c>
      <c r="E9" s="153"/>
      <c r="F9" s="154">
        <v>43261</v>
      </c>
      <c r="G9" s="155"/>
      <c r="H9" s="156"/>
    </row>
    <row r="10" spans="1:8" x14ac:dyDescent="0.15">
      <c r="A10" s="157"/>
      <c r="B10" s="158"/>
      <c r="C10" s="159"/>
      <c r="D10" s="160">
        <v>18132</v>
      </c>
      <c r="E10" s="161"/>
      <c r="F10" s="162">
        <v>24721</v>
      </c>
      <c r="G10" s="163"/>
      <c r="H10" s="164"/>
    </row>
    <row r="11" spans="1:8" x14ac:dyDescent="0.15">
      <c r="A11" s="145" t="s">
        <v>549</v>
      </c>
      <c r="B11" s="150"/>
      <c r="C11" s="151"/>
      <c r="D11" s="152">
        <v>24056</v>
      </c>
      <c r="E11" s="153"/>
      <c r="F11" s="154">
        <v>48105</v>
      </c>
      <c r="G11" s="155"/>
      <c r="H11" s="156"/>
    </row>
    <row r="12" spans="1:8" x14ac:dyDescent="0.15">
      <c r="A12" s="157"/>
      <c r="B12" s="158"/>
      <c r="C12" s="165"/>
      <c r="D12" s="160">
        <v>17855</v>
      </c>
      <c r="E12" s="161"/>
      <c r="F12" s="162">
        <v>24072</v>
      </c>
      <c r="G12" s="163"/>
      <c r="H12" s="164"/>
    </row>
    <row r="13" spans="1:8" x14ac:dyDescent="0.15">
      <c r="A13" s="145"/>
      <c r="B13" s="150"/>
      <c r="C13" s="166"/>
      <c r="D13" s="167">
        <v>29469</v>
      </c>
      <c r="E13" s="168"/>
      <c r="F13" s="169">
        <v>45570</v>
      </c>
      <c r="G13" s="170"/>
      <c r="H13" s="156"/>
    </row>
    <row r="14" spans="1:8" x14ac:dyDescent="0.15">
      <c r="A14" s="157"/>
      <c r="B14" s="158"/>
      <c r="C14" s="159"/>
      <c r="D14" s="160">
        <v>20600</v>
      </c>
      <c r="E14" s="161"/>
      <c r="F14" s="162">
        <v>24741</v>
      </c>
      <c r="G14" s="163"/>
      <c r="H14" s="164"/>
    </row>
    <row r="17" spans="1:11" x14ac:dyDescent="0.15">
      <c r="A17" s="141" t="s">
        <v>53</v>
      </c>
    </row>
    <row r="18" spans="1:11" x14ac:dyDescent="0.15">
      <c r="A18" s="171"/>
      <c r="B18" s="171" t="e">
        <f>#REF!</f>
        <v>#REF!</v>
      </c>
      <c r="C18" s="171" t="e">
        <f>#REF!</f>
        <v>#REF!</v>
      </c>
      <c r="D18" s="171" t="e">
        <f>#REF!</f>
        <v>#REF!</v>
      </c>
      <c r="E18" s="171" t="e">
        <f>#REF!</f>
        <v>#REF!</v>
      </c>
      <c r="F18" s="171" t="e">
        <f>#REF!</f>
        <v>#REF!</v>
      </c>
    </row>
    <row r="19" spans="1:11" x14ac:dyDescent="0.15">
      <c r="A19" s="171" t="s">
        <v>54</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15">
      <c r="A20" s="171" t="s">
        <v>55</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15">
      <c r="A21" s="171" t="s">
        <v>56</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国民健康保険事業特別会計</v>
      </c>
      <c r="B31" s="172">
        <f>IF(ROUND(VALUE(SUBSTITUTE(連結実質赤字比率に係る赤字・黒字の構成分析!F$39,"▲", "-")), 2) &lt; 0, ABS(ROUND(VALUE(SUBSTITUTE(連結実質赤字比率に係る赤字・黒字の構成分析!F$39,"▲", "-")), 2)), NA())</f>
        <v>1.05</v>
      </c>
      <c r="C31" s="172" t="e">
        <f>IF(ROUND(VALUE(SUBSTITUTE(連結実質赤字比率に係る赤字・黒字の構成分析!F$39,"▲", "-")), 2) &gt;= 0, ABS(ROUND(VALUE(SUBSTITUTE(連結実質赤字比率に係る赤字・黒字の構成分析!F$39,"▲", "-")), 2)), NA())</f>
        <v>#N/A</v>
      </c>
      <c r="D31" s="172">
        <f>IF(ROUND(VALUE(SUBSTITUTE(連結実質赤字比率に係る赤字・黒字の構成分析!G$39,"▲", "-")), 2) &lt; 0, ABS(ROUND(VALUE(SUBSTITUTE(連結実質赤字比率に係る赤字・黒字の構成分析!G$39,"▲", "-")), 2)), NA())</f>
        <v>1.0900000000000001</v>
      </c>
      <c r="E31" s="172" t="e">
        <f>IF(ROUND(VALUE(SUBSTITUTE(連結実質赤字比率に係る赤字・黒字の構成分析!G$39,"▲", "-")), 2) &gt;= 0, ABS(ROUND(VALUE(SUBSTITUTE(連結実質赤字比率に係る赤字・黒字の構成分析!G$39,"▲", "-")), 2)), NA())</f>
        <v>#N/A</v>
      </c>
      <c r="F31" s="172">
        <f>IF(ROUND(VALUE(SUBSTITUTE(連結実質赤字比率に係る赤字・黒字の構成分析!H$39,"▲", "-")), 2) &lt; 0, ABS(ROUND(VALUE(SUBSTITUTE(連結実質赤字比率に係る赤字・黒字の構成分析!H$39,"▲", "-")), 2)), NA())</f>
        <v>0.44</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1.19</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1.43</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4.3899999999999997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7.28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8.57</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8.6199999999999992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9.3000000000000007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10703</v>
      </c>
      <c r="E42" s="173"/>
      <c r="F42" s="173"/>
      <c r="G42" s="173">
        <f>'実質公債費比率（分子）の構造'!L$52</f>
        <v>10730</v>
      </c>
      <c r="H42" s="173"/>
      <c r="I42" s="173"/>
      <c r="J42" s="173">
        <f>'実質公債費比率（分子）の構造'!M$52</f>
        <v>10736</v>
      </c>
      <c r="K42" s="173"/>
      <c r="L42" s="173"/>
      <c r="M42" s="173">
        <f>'実質公債費比率（分子）の構造'!N$52</f>
        <v>10921</v>
      </c>
      <c r="N42" s="173"/>
      <c r="O42" s="173"/>
      <c r="P42" s="173">
        <f>'実質公債費比率（分子）の構造'!O$52</f>
        <v>10982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3</v>
      </c>
      <c r="F44" s="173"/>
      <c r="G44" s="173"/>
      <c r="H44" s="173">
        <f>'実質公債費比率（分子）の構造'!M$50</f>
        <v>11</v>
      </c>
      <c r="I44" s="173"/>
      <c r="J44" s="173"/>
      <c r="K44" s="173">
        <f>'実質公債費比率（分子）の構造'!N$50</f>
        <v>1</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3931</v>
      </c>
      <c r="C46" s="173"/>
      <c r="D46" s="173"/>
      <c r="E46" s="173">
        <f>'実質公債費比率（分子）の構造'!L$48</f>
        <v>3900</v>
      </c>
      <c r="F46" s="173"/>
      <c r="G46" s="173"/>
      <c r="H46" s="173">
        <f>'実質公債費比率（分子）の構造'!M$48</f>
        <v>3809</v>
      </c>
      <c r="I46" s="173"/>
      <c r="J46" s="173"/>
      <c r="K46" s="173">
        <f>'実質公債費比率（分子）の構造'!N$48</f>
        <v>3764</v>
      </c>
      <c r="L46" s="173"/>
      <c r="M46" s="173"/>
      <c r="N46" s="173">
        <f>'実質公債費比率（分子）の構造'!O$48</f>
        <v>3646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8980</v>
      </c>
      <c r="C49" s="173"/>
      <c r="D49" s="173"/>
      <c r="E49" s="173">
        <f>'実質公債費比率（分子）の構造'!L$45</f>
        <v>9081</v>
      </c>
      <c r="F49" s="173"/>
      <c r="G49" s="173"/>
      <c r="H49" s="173">
        <f>'実質公債費比率（分子）の構造'!M$45</f>
        <v>9118</v>
      </c>
      <c r="I49" s="173"/>
      <c r="J49" s="173"/>
      <c r="K49" s="173">
        <f>'実質公債費比率（分子）の構造'!N$45</f>
        <v>9491</v>
      </c>
      <c r="L49" s="173"/>
      <c r="M49" s="173"/>
      <c r="N49" s="173">
        <f>'実質公債費比率（分子）の構造'!O$45</f>
        <v>9694</v>
      </c>
      <c r="O49" s="173"/>
      <c r="P49" s="173"/>
    </row>
    <row r="50" spans="1:16" x14ac:dyDescent="0.15">
      <c r="A50" s="173" t="s">
        <v>71</v>
      </c>
      <c r="B50" s="173" t="e">
        <f>NA()</f>
        <v>#N/A</v>
      </c>
      <c r="C50" s="173">
        <f>IF(ISNUMBER('実質公債費比率（分子）の構造'!K$53),'実質公債費比率（分子）の構造'!K$53,NA())</f>
        <v>2208</v>
      </c>
      <c r="D50" s="173" t="e">
        <f>NA()</f>
        <v>#N/A</v>
      </c>
      <c r="E50" s="173" t="e">
        <f>NA()</f>
        <v>#N/A</v>
      </c>
      <c r="F50" s="173">
        <f>IF(ISNUMBER('実質公債費比率（分子）の構造'!L$53),'実質公債費比率（分子）の構造'!L$53,NA())</f>
        <v>2254</v>
      </c>
      <c r="G50" s="173" t="e">
        <f>NA()</f>
        <v>#N/A</v>
      </c>
      <c r="H50" s="173" t="e">
        <f>NA()</f>
        <v>#N/A</v>
      </c>
      <c r="I50" s="173">
        <f>IF(ISNUMBER('実質公債費比率（分子）の構造'!M$53),'実質公債費比率（分子）の構造'!M$53,NA())</f>
        <v>2202</v>
      </c>
      <c r="J50" s="173" t="e">
        <f>NA()</f>
        <v>#N/A</v>
      </c>
      <c r="K50" s="173" t="e">
        <f>NA()</f>
        <v>#N/A</v>
      </c>
      <c r="L50" s="173">
        <f>IF(ISNUMBER('実質公債費比率（分子）の構造'!N$53),'実質公債費比率（分子）の構造'!N$53,NA())</f>
        <v>2335</v>
      </c>
      <c r="M50" s="173" t="e">
        <f>NA()</f>
        <v>#N/A</v>
      </c>
      <c r="N50" s="173" t="e">
        <f>NA()</f>
        <v>#N/A</v>
      </c>
      <c r="O50" s="173">
        <f>IF(ISNUMBER('実質公債費比率（分子）の構造'!O$53),'実質公債費比率（分子）の構造'!O$53,NA())</f>
        <v>2358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122744</v>
      </c>
      <c r="E56" s="172"/>
      <c r="F56" s="172"/>
      <c r="G56" s="172">
        <f>'将来負担比率（分子）の構造'!J$52</f>
        <v>124891</v>
      </c>
      <c r="H56" s="172"/>
      <c r="I56" s="172"/>
      <c r="J56" s="172">
        <f>'将来負担比率（分子）の構造'!K$52</f>
        <v>124509</v>
      </c>
      <c r="K56" s="172"/>
      <c r="L56" s="172"/>
      <c r="M56" s="172">
        <f>'将来負担比率（分子）の構造'!L$52</f>
        <v>122989</v>
      </c>
      <c r="N56" s="172"/>
      <c r="O56" s="172"/>
      <c r="P56" s="172">
        <f>'将来負担比率（分子）の構造'!M$52</f>
        <v>123300</v>
      </c>
    </row>
    <row r="57" spans="1:16" x14ac:dyDescent="0.15">
      <c r="A57" s="172" t="s">
        <v>42</v>
      </c>
      <c r="B57" s="172"/>
      <c r="C57" s="172"/>
      <c r="D57" s="172">
        <f>'将来負担比率（分子）の構造'!I$51</f>
        <v>23324</v>
      </c>
      <c r="E57" s="172"/>
      <c r="F57" s="172"/>
      <c r="G57" s="172">
        <f>'将来負担比率（分子）の構造'!J$51</f>
        <v>26258</v>
      </c>
      <c r="H57" s="172"/>
      <c r="I57" s="172"/>
      <c r="J57" s="172">
        <f>'将来負担比率（分子）の構造'!K$51</f>
        <v>28999</v>
      </c>
      <c r="K57" s="172"/>
      <c r="L57" s="172"/>
      <c r="M57" s="172">
        <f>'将来負担比率（分子）の構造'!L$51</f>
        <v>27943</v>
      </c>
      <c r="N57" s="172"/>
      <c r="O57" s="172"/>
      <c r="P57" s="172">
        <f>'将来負担比率（分子）の構造'!M$51</f>
        <v>27243</v>
      </c>
    </row>
    <row r="58" spans="1:16" x14ac:dyDescent="0.15">
      <c r="A58" s="172" t="s">
        <v>41</v>
      </c>
      <c r="B58" s="172"/>
      <c r="C58" s="172"/>
      <c r="D58" s="172">
        <f>'将来負担比率（分子）の構造'!I$50</f>
        <v>10334</v>
      </c>
      <c r="E58" s="172"/>
      <c r="F58" s="172"/>
      <c r="G58" s="172">
        <f>'将来負担比率（分子）の構造'!J$50</f>
        <v>10195</v>
      </c>
      <c r="H58" s="172"/>
      <c r="I58" s="172"/>
      <c r="J58" s="172">
        <f>'将来負担比率（分子）の構造'!K$50</f>
        <v>9981</v>
      </c>
      <c r="K58" s="172"/>
      <c r="L58" s="172"/>
      <c r="M58" s="172">
        <f>'将来負担比率（分子）の構造'!L$50</f>
        <v>9161</v>
      </c>
      <c r="N58" s="172"/>
      <c r="O58" s="172"/>
      <c r="P58" s="172">
        <f>'将来負担比率（分子）の構造'!M$50</f>
        <v>15622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106</v>
      </c>
      <c r="C61" s="172"/>
      <c r="D61" s="172"/>
      <c r="E61" s="172">
        <f>'将来負担比率（分子）の構造'!J$46</f>
        <v>101</v>
      </c>
      <c r="F61" s="172"/>
      <c r="G61" s="172"/>
      <c r="H61" s="172">
        <f>'将来負担比率（分子）の構造'!K$46</f>
        <v>94</v>
      </c>
      <c r="I61" s="172"/>
      <c r="J61" s="172"/>
      <c r="K61" s="172">
        <f>'将来負担比率（分子）の構造'!L$46</f>
        <v>89</v>
      </c>
      <c r="L61" s="172"/>
      <c r="M61" s="172"/>
      <c r="N61" s="172">
        <f>'将来負担比率（分子）の構造'!M$46</f>
        <v>86</v>
      </c>
      <c r="O61" s="172"/>
      <c r="P61" s="172"/>
    </row>
    <row r="62" spans="1:16" x14ac:dyDescent="0.15">
      <c r="A62" s="172" t="s">
        <v>35</v>
      </c>
      <c r="B62" s="172">
        <f>'将来負担比率（分子）の構造'!I$45</f>
        <v>14595</v>
      </c>
      <c r="C62" s="172"/>
      <c r="D62" s="172"/>
      <c r="E62" s="172">
        <f>'将来負担比率（分子）の構造'!J$45</f>
        <v>14644</v>
      </c>
      <c r="F62" s="172"/>
      <c r="G62" s="172"/>
      <c r="H62" s="172">
        <f>'将来負担比率（分子）の構造'!K$45</f>
        <v>15284</v>
      </c>
      <c r="I62" s="172"/>
      <c r="J62" s="172"/>
      <c r="K62" s="172">
        <f>'将来負担比率（分子）の構造'!L$45</f>
        <v>14322</v>
      </c>
      <c r="L62" s="172"/>
      <c r="M62" s="172"/>
      <c r="N62" s="172">
        <f>'将来負担比率（分子）の構造'!M$45</f>
        <v>14505</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69201</v>
      </c>
      <c r="C64" s="172"/>
      <c r="D64" s="172"/>
      <c r="E64" s="172">
        <f>'将来負担比率（分子）の構造'!J$43</f>
        <v>67619</v>
      </c>
      <c r="F64" s="172"/>
      <c r="G64" s="172"/>
      <c r="H64" s="172">
        <f>'将来負担比率（分子）の構造'!K$43</f>
        <v>65327</v>
      </c>
      <c r="I64" s="172"/>
      <c r="J64" s="172"/>
      <c r="K64" s="172">
        <f>'将来負担比率（分子）の構造'!L$43</f>
        <v>63083</v>
      </c>
      <c r="L64" s="172"/>
      <c r="M64" s="172"/>
      <c r="N64" s="172">
        <f>'将来負担比率（分子）の構造'!M$43</f>
        <v>60575</v>
      </c>
      <c r="O64" s="172"/>
      <c r="P64" s="172"/>
    </row>
    <row r="65" spans="1:16" x14ac:dyDescent="0.15">
      <c r="A65" s="172" t="s">
        <v>32</v>
      </c>
      <c r="B65" s="172">
        <f>'将来負担比率（分子）の構造'!I$42</f>
        <v>424</v>
      </c>
      <c r="C65" s="172"/>
      <c r="D65" s="172"/>
      <c r="E65" s="172">
        <f>'将来負担比率（分子）の構造'!J$42</f>
        <v>638</v>
      </c>
      <c r="F65" s="172"/>
      <c r="G65" s="172"/>
      <c r="H65" s="172">
        <f>'将来負担比率（分子）の構造'!K$42</f>
        <v>309</v>
      </c>
      <c r="I65" s="172"/>
      <c r="J65" s="172"/>
      <c r="K65" s="172">
        <f>'将来負担比率（分子）の構造'!L$42</f>
        <v>267</v>
      </c>
      <c r="L65" s="172"/>
      <c r="M65" s="172"/>
      <c r="N65" s="172">
        <f>'将来負担比率（分子）の構造'!M$42</f>
        <v>280</v>
      </c>
      <c r="O65" s="172"/>
      <c r="P65" s="172"/>
    </row>
    <row r="66" spans="1:16" x14ac:dyDescent="0.15">
      <c r="A66" s="172" t="s">
        <v>31</v>
      </c>
      <c r="B66" s="172">
        <f>'将来負担比率（分子）の構造'!I$41</f>
        <v>104829</v>
      </c>
      <c r="C66" s="172"/>
      <c r="D66" s="172"/>
      <c r="E66" s="172">
        <f>'将来負担比率（分子）の構造'!J$41</f>
        <v>107580</v>
      </c>
      <c r="F66" s="172"/>
      <c r="G66" s="172"/>
      <c r="H66" s="172">
        <f>'将来負担比率（分子）の構造'!K$41</f>
        <v>107279</v>
      </c>
      <c r="I66" s="172"/>
      <c r="J66" s="172"/>
      <c r="K66" s="172">
        <f>'将来負担比率（分子）の構造'!L$41</f>
        <v>106797</v>
      </c>
      <c r="L66" s="172"/>
      <c r="M66" s="172"/>
      <c r="N66" s="172">
        <f>'将来負担比率（分子）の構造'!M$41</f>
        <v>107123</v>
      </c>
      <c r="O66" s="172"/>
      <c r="P66" s="172"/>
    </row>
    <row r="67" spans="1:16" x14ac:dyDescent="0.15">
      <c r="A67" s="172" t="s">
        <v>75</v>
      </c>
      <c r="B67" s="172" t="e">
        <f>NA()</f>
        <v>#N/A</v>
      </c>
      <c r="C67" s="172">
        <f>IF(ISNUMBER('将来負担比率（分子）の構造'!I$53), IF('将来負担比率（分子）の構造'!I$53 &lt; 0, 0, '将来負担比率（分子）の構造'!I$53), NA())</f>
        <v>32752</v>
      </c>
      <c r="D67" s="172" t="e">
        <f>NA()</f>
        <v>#N/A</v>
      </c>
      <c r="E67" s="172" t="e">
        <f>NA()</f>
        <v>#N/A</v>
      </c>
      <c r="F67" s="172">
        <f>IF(ISNUMBER('将来負担比率（分子）の構造'!J$53), IF('将来負担比率（分子）の構造'!J$53 &lt; 0, 0, '将来負担比率（分子）の構造'!J$53), NA())</f>
        <v>29238</v>
      </c>
      <c r="G67" s="172" t="e">
        <f>NA()</f>
        <v>#N/A</v>
      </c>
      <c r="H67" s="172" t="e">
        <f>NA()</f>
        <v>#N/A</v>
      </c>
      <c r="I67" s="172">
        <f>IF(ISNUMBER('将来負担比率（分子）の構造'!K$53), IF('将来負担比率（分子）の構造'!K$53 &lt; 0, 0, '将来負担比率（分子）の構造'!K$53), NA())</f>
        <v>24806</v>
      </c>
      <c r="J67" s="172" t="e">
        <f>NA()</f>
        <v>#N/A</v>
      </c>
      <c r="K67" s="172" t="e">
        <f>NA()</f>
        <v>#N/A</v>
      </c>
      <c r="L67" s="172">
        <f>IF(ISNUMBER('将来負担比率（分子）の構造'!L$53), IF('将来負担比率（分子）の構造'!L$53 &lt; 0, 0, '将来負担比率（分子）の構造'!L$53), NA())</f>
        <v>24466</v>
      </c>
      <c r="M67" s="172" t="e">
        <f>NA()</f>
        <v>#N/A</v>
      </c>
      <c r="N67" s="172" t="e">
        <f>NA()</f>
        <v>#N/A</v>
      </c>
      <c r="O67" s="172">
        <f>IF(ISNUMBER('将来負担比率（分子）の構造'!M$53), IF('将来負担比率（分子）の構造'!M$53 &lt; 0, 0, '将来負担比率（分子）の構造'!M$53), NA())</f>
        <v>16403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4256</v>
      </c>
      <c r="C72" s="176">
        <f>基金残高に係る経年分析!G55</f>
        <v>3461</v>
      </c>
      <c r="D72" s="176">
        <f>基金残高に係る経年分析!H55</f>
        <v>5865</v>
      </c>
    </row>
    <row r="73" spans="1:16" x14ac:dyDescent="0.15">
      <c r="A73" s="175" t="s">
        <v>78</v>
      </c>
      <c r="B73" s="176">
        <f>基金残高に係る経年分析!F56</f>
        <v>50</v>
      </c>
      <c r="C73" s="176">
        <f>基金残高に係る経年分析!G56</f>
        <v>50</v>
      </c>
      <c r="D73" s="176">
        <f>基金残高に係る経年分析!H56</f>
        <v>50</v>
      </c>
    </row>
    <row r="74" spans="1:16" x14ac:dyDescent="0.15">
      <c r="A74" s="175" t="s">
        <v>79</v>
      </c>
      <c r="B74" s="176">
        <f>基金残高に係る経年分析!F57</f>
        <v>3305</v>
      </c>
      <c r="C74" s="176">
        <f>基金残高に係る経年分析!G57</f>
        <v>3486</v>
      </c>
      <c r="D74" s="176">
        <f>基金残高に係る経年分析!H57</f>
        <v>7203</v>
      </c>
    </row>
  </sheetData>
  <sheetProtection algorithmName="SHA-512" hashValue="2vb+1suAiG3LiHy9hkPVEX0aM/hdxGCXPwkQddxVIKB3Bpone9ei4E6dRnngPh13WPkqBRXxgCufIdcMjnv0xw==" saltValue="w6Pa8P+DIStFMnbYPznG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3E980-CD7E-4218-9AD8-BE5AC8332E62}">
  <sheetPr>
    <pageSetUpPr fitToPage="1"/>
  </sheetPr>
  <dimension ref="B1:EM50"/>
  <sheetViews>
    <sheetView showGridLines="0" workbookViewId="0"/>
  </sheetViews>
  <sheetFormatPr defaultColWidth="0" defaultRowHeight="11.25" customHeight="1" zeroHeight="1" x14ac:dyDescent="0.15"/>
  <cols>
    <col min="1" max="1" width="1.625" style="350" customWidth="1"/>
    <col min="2" max="2" width="2.375" style="350" customWidth="1"/>
    <col min="3" max="16" width="2.625" style="350" customWidth="1"/>
    <col min="17" max="17" width="2.375" style="350" customWidth="1"/>
    <col min="18" max="95" width="1.625" style="350" customWidth="1"/>
    <col min="96" max="133" width="1.625" style="362" customWidth="1"/>
    <col min="134" max="143" width="1.625" style="350" customWidth="1"/>
    <col min="144" max="16384" width="0" style="350" hidden="1"/>
  </cols>
  <sheetData>
    <row r="1" spans="2:143" ht="22.5" customHeight="1" thickBot="1" x14ac:dyDescent="0.2">
      <c r="B1" s="348"/>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637" t="s">
        <v>211</v>
      </c>
      <c r="DI1" s="638"/>
      <c r="DJ1" s="638"/>
      <c r="DK1" s="638"/>
      <c r="DL1" s="638"/>
      <c r="DM1" s="638"/>
      <c r="DN1" s="639"/>
      <c r="DO1" s="350"/>
      <c r="DP1" s="637" t="s">
        <v>212</v>
      </c>
      <c r="DQ1" s="638"/>
      <c r="DR1" s="638"/>
      <c r="DS1" s="638"/>
      <c r="DT1" s="638"/>
      <c r="DU1" s="638"/>
      <c r="DV1" s="638"/>
      <c r="DW1" s="638"/>
      <c r="DX1" s="638"/>
      <c r="DY1" s="638"/>
      <c r="DZ1" s="638"/>
      <c r="EA1" s="638"/>
      <c r="EB1" s="638"/>
      <c r="EC1" s="639"/>
      <c r="ED1" s="349"/>
      <c r="EE1" s="349"/>
      <c r="EF1" s="349"/>
      <c r="EG1" s="349"/>
      <c r="EH1" s="349"/>
      <c r="EI1" s="349"/>
      <c r="EJ1" s="349"/>
      <c r="EK1" s="349"/>
      <c r="EL1" s="349"/>
      <c r="EM1" s="349"/>
    </row>
    <row r="2" spans="2:143" ht="22.5" customHeight="1" x14ac:dyDescent="0.15">
      <c r="B2" s="351" t="s">
        <v>213</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row>
    <row r="3" spans="2:143" ht="11.25" customHeight="1" x14ac:dyDescent="0.15">
      <c r="B3" s="640" t="s">
        <v>214</v>
      </c>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0" t="s">
        <v>215</v>
      </c>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2"/>
      <c r="CD3" s="640" t="s">
        <v>216</v>
      </c>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2"/>
    </row>
    <row r="4" spans="2:143" ht="11.25" customHeight="1" x14ac:dyDescent="0.15">
      <c r="B4" s="640" t="s">
        <v>1</v>
      </c>
      <c r="C4" s="641"/>
      <c r="D4" s="641"/>
      <c r="E4" s="641"/>
      <c r="F4" s="641"/>
      <c r="G4" s="641"/>
      <c r="H4" s="641"/>
      <c r="I4" s="641"/>
      <c r="J4" s="641"/>
      <c r="K4" s="641"/>
      <c r="L4" s="641"/>
      <c r="M4" s="641"/>
      <c r="N4" s="641"/>
      <c r="O4" s="641"/>
      <c r="P4" s="641"/>
      <c r="Q4" s="642"/>
      <c r="R4" s="640" t="s">
        <v>217</v>
      </c>
      <c r="S4" s="641"/>
      <c r="T4" s="641"/>
      <c r="U4" s="641"/>
      <c r="V4" s="641"/>
      <c r="W4" s="641"/>
      <c r="X4" s="641"/>
      <c r="Y4" s="642"/>
      <c r="Z4" s="640" t="s">
        <v>218</v>
      </c>
      <c r="AA4" s="641"/>
      <c r="AB4" s="641"/>
      <c r="AC4" s="642"/>
      <c r="AD4" s="640" t="s">
        <v>219</v>
      </c>
      <c r="AE4" s="641"/>
      <c r="AF4" s="641"/>
      <c r="AG4" s="641"/>
      <c r="AH4" s="641"/>
      <c r="AI4" s="641"/>
      <c r="AJ4" s="641"/>
      <c r="AK4" s="642"/>
      <c r="AL4" s="640" t="s">
        <v>218</v>
      </c>
      <c r="AM4" s="641"/>
      <c r="AN4" s="641"/>
      <c r="AO4" s="642"/>
      <c r="AP4" s="643" t="s">
        <v>220</v>
      </c>
      <c r="AQ4" s="643"/>
      <c r="AR4" s="643"/>
      <c r="AS4" s="643"/>
      <c r="AT4" s="643"/>
      <c r="AU4" s="643"/>
      <c r="AV4" s="643"/>
      <c r="AW4" s="643"/>
      <c r="AX4" s="643"/>
      <c r="AY4" s="643"/>
      <c r="AZ4" s="643"/>
      <c r="BA4" s="643"/>
      <c r="BB4" s="643"/>
      <c r="BC4" s="643"/>
      <c r="BD4" s="643"/>
      <c r="BE4" s="643"/>
      <c r="BF4" s="643"/>
      <c r="BG4" s="643" t="s">
        <v>221</v>
      </c>
      <c r="BH4" s="643"/>
      <c r="BI4" s="643"/>
      <c r="BJ4" s="643"/>
      <c r="BK4" s="643"/>
      <c r="BL4" s="643"/>
      <c r="BM4" s="643"/>
      <c r="BN4" s="643"/>
      <c r="BO4" s="643" t="s">
        <v>218</v>
      </c>
      <c r="BP4" s="643"/>
      <c r="BQ4" s="643"/>
      <c r="BR4" s="643"/>
      <c r="BS4" s="643" t="s">
        <v>222</v>
      </c>
      <c r="BT4" s="643"/>
      <c r="BU4" s="643"/>
      <c r="BV4" s="643"/>
      <c r="BW4" s="643"/>
      <c r="BX4" s="643"/>
      <c r="BY4" s="643"/>
      <c r="BZ4" s="643"/>
      <c r="CA4" s="643"/>
      <c r="CB4" s="643"/>
      <c r="CD4" s="640" t="s">
        <v>223</v>
      </c>
      <c r="CE4" s="641"/>
      <c r="CF4" s="641"/>
      <c r="CG4" s="641"/>
      <c r="CH4" s="641"/>
      <c r="CI4" s="641"/>
      <c r="CJ4" s="641"/>
      <c r="CK4" s="641"/>
      <c r="CL4" s="641"/>
      <c r="CM4" s="641"/>
      <c r="CN4" s="641"/>
      <c r="CO4" s="641"/>
      <c r="CP4" s="641"/>
      <c r="CQ4" s="641"/>
      <c r="CR4" s="641"/>
      <c r="CS4" s="641"/>
      <c r="CT4" s="641"/>
      <c r="CU4" s="641"/>
      <c r="CV4" s="641"/>
      <c r="CW4" s="641"/>
      <c r="CX4" s="641"/>
      <c r="CY4" s="641"/>
      <c r="CZ4" s="641"/>
      <c r="DA4" s="641"/>
      <c r="DB4" s="641"/>
      <c r="DC4" s="641"/>
      <c r="DD4" s="641"/>
      <c r="DE4" s="641"/>
      <c r="DF4" s="641"/>
      <c r="DG4" s="641"/>
      <c r="DH4" s="641"/>
      <c r="DI4" s="641"/>
      <c r="DJ4" s="641"/>
      <c r="DK4" s="641"/>
      <c r="DL4" s="641"/>
      <c r="DM4" s="641"/>
      <c r="DN4" s="641"/>
      <c r="DO4" s="641"/>
      <c r="DP4" s="641"/>
      <c r="DQ4" s="641"/>
      <c r="DR4" s="641"/>
      <c r="DS4" s="641"/>
      <c r="DT4" s="641"/>
      <c r="DU4" s="641"/>
      <c r="DV4" s="641"/>
      <c r="DW4" s="641"/>
      <c r="DX4" s="641"/>
      <c r="DY4" s="641"/>
      <c r="DZ4" s="641"/>
      <c r="EA4" s="641"/>
      <c r="EB4" s="641"/>
      <c r="EC4" s="642"/>
    </row>
    <row r="5" spans="2:143" ht="11.25" customHeight="1" x14ac:dyDescent="0.15">
      <c r="B5" s="644" t="s">
        <v>224</v>
      </c>
      <c r="C5" s="645"/>
      <c r="D5" s="645"/>
      <c r="E5" s="645"/>
      <c r="F5" s="645"/>
      <c r="G5" s="645"/>
      <c r="H5" s="645"/>
      <c r="I5" s="645"/>
      <c r="J5" s="645"/>
      <c r="K5" s="645"/>
      <c r="L5" s="645"/>
      <c r="M5" s="645"/>
      <c r="N5" s="645"/>
      <c r="O5" s="645"/>
      <c r="P5" s="645"/>
      <c r="Q5" s="646"/>
      <c r="R5" s="647">
        <v>50584680</v>
      </c>
      <c r="S5" s="648"/>
      <c r="T5" s="648"/>
      <c r="U5" s="648"/>
      <c r="V5" s="648"/>
      <c r="W5" s="648"/>
      <c r="X5" s="648"/>
      <c r="Y5" s="649"/>
      <c r="Z5" s="650">
        <v>34</v>
      </c>
      <c r="AA5" s="650"/>
      <c r="AB5" s="650"/>
      <c r="AC5" s="650"/>
      <c r="AD5" s="651">
        <v>47714861</v>
      </c>
      <c r="AE5" s="651"/>
      <c r="AF5" s="651"/>
      <c r="AG5" s="651"/>
      <c r="AH5" s="651"/>
      <c r="AI5" s="651"/>
      <c r="AJ5" s="651"/>
      <c r="AK5" s="651"/>
      <c r="AL5" s="652">
        <v>64.099999999999994</v>
      </c>
      <c r="AM5" s="653"/>
      <c r="AN5" s="653"/>
      <c r="AO5" s="654"/>
      <c r="AP5" s="644" t="s">
        <v>225</v>
      </c>
      <c r="AQ5" s="645"/>
      <c r="AR5" s="645"/>
      <c r="AS5" s="645"/>
      <c r="AT5" s="645"/>
      <c r="AU5" s="645"/>
      <c r="AV5" s="645"/>
      <c r="AW5" s="645"/>
      <c r="AX5" s="645"/>
      <c r="AY5" s="645"/>
      <c r="AZ5" s="645"/>
      <c r="BA5" s="645"/>
      <c r="BB5" s="645"/>
      <c r="BC5" s="645"/>
      <c r="BD5" s="645"/>
      <c r="BE5" s="645"/>
      <c r="BF5" s="646"/>
      <c r="BG5" s="658">
        <v>46584572</v>
      </c>
      <c r="BH5" s="659"/>
      <c r="BI5" s="659"/>
      <c r="BJ5" s="659"/>
      <c r="BK5" s="659"/>
      <c r="BL5" s="659"/>
      <c r="BM5" s="659"/>
      <c r="BN5" s="660"/>
      <c r="BO5" s="661">
        <v>92.1</v>
      </c>
      <c r="BP5" s="661"/>
      <c r="BQ5" s="661"/>
      <c r="BR5" s="661"/>
      <c r="BS5" s="662" t="s">
        <v>129</v>
      </c>
      <c r="BT5" s="662"/>
      <c r="BU5" s="662"/>
      <c r="BV5" s="662"/>
      <c r="BW5" s="662"/>
      <c r="BX5" s="662"/>
      <c r="BY5" s="662"/>
      <c r="BZ5" s="662"/>
      <c r="CA5" s="662"/>
      <c r="CB5" s="666"/>
      <c r="CD5" s="640" t="s">
        <v>220</v>
      </c>
      <c r="CE5" s="641"/>
      <c r="CF5" s="641"/>
      <c r="CG5" s="641"/>
      <c r="CH5" s="641"/>
      <c r="CI5" s="641"/>
      <c r="CJ5" s="641"/>
      <c r="CK5" s="641"/>
      <c r="CL5" s="641"/>
      <c r="CM5" s="641"/>
      <c r="CN5" s="641"/>
      <c r="CO5" s="641"/>
      <c r="CP5" s="641"/>
      <c r="CQ5" s="642"/>
      <c r="CR5" s="640" t="s">
        <v>227</v>
      </c>
      <c r="CS5" s="641"/>
      <c r="CT5" s="641"/>
      <c r="CU5" s="641"/>
      <c r="CV5" s="641"/>
      <c r="CW5" s="641"/>
      <c r="CX5" s="641"/>
      <c r="CY5" s="642"/>
      <c r="CZ5" s="640" t="s">
        <v>218</v>
      </c>
      <c r="DA5" s="641"/>
      <c r="DB5" s="641"/>
      <c r="DC5" s="642"/>
      <c r="DD5" s="640" t="s">
        <v>228</v>
      </c>
      <c r="DE5" s="641"/>
      <c r="DF5" s="641"/>
      <c r="DG5" s="641"/>
      <c r="DH5" s="641"/>
      <c r="DI5" s="641"/>
      <c r="DJ5" s="641"/>
      <c r="DK5" s="641"/>
      <c r="DL5" s="641"/>
      <c r="DM5" s="641"/>
      <c r="DN5" s="641"/>
      <c r="DO5" s="641"/>
      <c r="DP5" s="642"/>
      <c r="DQ5" s="640" t="s">
        <v>229</v>
      </c>
      <c r="DR5" s="641"/>
      <c r="DS5" s="641"/>
      <c r="DT5" s="641"/>
      <c r="DU5" s="641"/>
      <c r="DV5" s="641"/>
      <c r="DW5" s="641"/>
      <c r="DX5" s="641"/>
      <c r="DY5" s="641"/>
      <c r="DZ5" s="641"/>
      <c r="EA5" s="641"/>
      <c r="EB5" s="641"/>
      <c r="EC5" s="642"/>
    </row>
    <row r="6" spans="2:143" ht="11.25" customHeight="1" x14ac:dyDescent="0.15">
      <c r="B6" s="655" t="s">
        <v>230</v>
      </c>
      <c r="C6" s="656"/>
      <c r="D6" s="656"/>
      <c r="E6" s="656"/>
      <c r="F6" s="656"/>
      <c r="G6" s="656"/>
      <c r="H6" s="656"/>
      <c r="I6" s="656"/>
      <c r="J6" s="656"/>
      <c r="K6" s="656"/>
      <c r="L6" s="656"/>
      <c r="M6" s="656"/>
      <c r="N6" s="656"/>
      <c r="O6" s="656"/>
      <c r="P6" s="656"/>
      <c r="Q6" s="657"/>
      <c r="R6" s="658">
        <v>991387</v>
      </c>
      <c r="S6" s="659"/>
      <c r="T6" s="659"/>
      <c r="U6" s="659"/>
      <c r="V6" s="659"/>
      <c r="W6" s="659"/>
      <c r="X6" s="659"/>
      <c r="Y6" s="660"/>
      <c r="Z6" s="661">
        <v>0.7</v>
      </c>
      <c r="AA6" s="661"/>
      <c r="AB6" s="661"/>
      <c r="AC6" s="661"/>
      <c r="AD6" s="662">
        <v>991387</v>
      </c>
      <c r="AE6" s="662"/>
      <c r="AF6" s="662"/>
      <c r="AG6" s="662"/>
      <c r="AH6" s="662"/>
      <c r="AI6" s="662"/>
      <c r="AJ6" s="662"/>
      <c r="AK6" s="662"/>
      <c r="AL6" s="663">
        <v>1.3</v>
      </c>
      <c r="AM6" s="664"/>
      <c r="AN6" s="664"/>
      <c r="AO6" s="665"/>
      <c r="AP6" s="655" t="s">
        <v>231</v>
      </c>
      <c r="AQ6" s="656"/>
      <c r="AR6" s="656"/>
      <c r="AS6" s="656"/>
      <c r="AT6" s="656"/>
      <c r="AU6" s="656"/>
      <c r="AV6" s="656"/>
      <c r="AW6" s="656"/>
      <c r="AX6" s="656"/>
      <c r="AY6" s="656"/>
      <c r="AZ6" s="656"/>
      <c r="BA6" s="656"/>
      <c r="BB6" s="656"/>
      <c r="BC6" s="656"/>
      <c r="BD6" s="656"/>
      <c r="BE6" s="656"/>
      <c r="BF6" s="657"/>
      <c r="BG6" s="658">
        <v>46584572</v>
      </c>
      <c r="BH6" s="659"/>
      <c r="BI6" s="659"/>
      <c r="BJ6" s="659"/>
      <c r="BK6" s="659"/>
      <c r="BL6" s="659"/>
      <c r="BM6" s="659"/>
      <c r="BN6" s="660"/>
      <c r="BO6" s="661">
        <v>92.1</v>
      </c>
      <c r="BP6" s="661"/>
      <c r="BQ6" s="661"/>
      <c r="BR6" s="661"/>
      <c r="BS6" s="662" t="s">
        <v>129</v>
      </c>
      <c r="BT6" s="662"/>
      <c r="BU6" s="662"/>
      <c r="BV6" s="662"/>
      <c r="BW6" s="662"/>
      <c r="BX6" s="662"/>
      <c r="BY6" s="662"/>
      <c r="BZ6" s="662"/>
      <c r="CA6" s="662"/>
      <c r="CB6" s="666"/>
      <c r="CD6" s="644" t="s">
        <v>232</v>
      </c>
      <c r="CE6" s="645"/>
      <c r="CF6" s="645"/>
      <c r="CG6" s="645"/>
      <c r="CH6" s="645"/>
      <c r="CI6" s="645"/>
      <c r="CJ6" s="645"/>
      <c r="CK6" s="645"/>
      <c r="CL6" s="645"/>
      <c r="CM6" s="645"/>
      <c r="CN6" s="645"/>
      <c r="CO6" s="645"/>
      <c r="CP6" s="645"/>
      <c r="CQ6" s="646"/>
      <c r="CR6" s="658">
        <v>587216</v>
      </c>
      <c r="CS6" s="659"/>
      <c r="CT6" s="659"/>
      <c r="CU6" s="659"/>
      <c r="CV6" s="659"/>
      <c r="CW6" s="659"/>
      <c r="CX6" s="659"/>
      <c r="CY6" s="660"/>
      <c r="CZ6" s="652">
        <v>0.4</v>
      </c>
      <c r="DA6" s="653"/>
      <c r="DB6" s="653"/>
      <c r="DC6" s="669"/>
      <c r="DD6" s="667" t="s">
        <v>129</v>
      </c>
      <c r="DE6" s="659"/>
      <c r="DF6" s="659"/>
      <c r="DG6" s="659"/>
      <c r="DH6" s="659"/>
      <c r="DI6" s="659"/>
      <c r="DJ6" s="659"/>
      <c r="DK6" s="659"/>
      <c r="DL6" s="659"/>
      <c r="DM6" s="659"/>
      <c r="DN6" s="659"/>
      <c r="DO6" s="659"/>
      <c r="DP6" s="660"/>
      <c r="DQ6" s="667">
        <v>587216</v>
      </c>
      <c r="DR6" s="659"/>
      <c r="DS6" s="659"/>
      <c r="DT6" s="659"/>
      <c r="DU6" s="659"/>
      <c r="DV6" s="659"/>
      <c r="DW6" s="659"/>
      <c r="DX6" s="659"/>
      <c r="DY6" s="659"/>
      <c r="DZ6" s="659"/>
      <c r="EA6" s="659"/>
      <c r="EB6" s="659"/>
      <c r="EC6" s="668"/>
    </row>
    <row r="7" spans="2:143" ht="11.25" customHeight="1" x14ac:dyDescent="0.15">
      <c r="B7" s="655" t="s">
        <v>233</v>
      </c>
      <c r="C7" s="656"/>
      <c r="D7" s="656"/>
      <c r="E7" s="656"/>
      <c r="F7" s="656"/>
      <c r="G7" s="656"/>
      <c r="H7" s="656"/>
      <c r="I7" s="656"/>
      <c r="J7" s="656"/>
      <c r="K7" s="656"/>
      <c r="L7" s="656"/>
      <c r="M7" s="656"/>
      <c r="N7" s="656"/>
      <c r="O7" s="656"/>
      <c r="P7" s="656"/>
      <c r="Q7" s="657"/>
      <c r="R7" s="658">
        <v>35448</v>
      </c>
      <c r="S7" s="659"/>
      <c r="T7" s="659"/>
      <c r="U7" s="659"/>
      <c r="V7" s="659"/>
      <c r="W7" s="659"/>
      <c r="X7" s="659"/>
      <c r="Y7" s="660"/>
      <c r="Z7" s="661">
        <v>0</v>
      </c>
      <c r="AA7" s="661"/>
      <c r="AB7" s="661"/>
      <c r="AC7" s="661"/>
      <c r="AD7" s="662">
        <v>35448</v>
      </c>
      <c r="AE7" s="662"/>
      <c r="AF7" s="662"/>
      <c r="AG7" s="662"/>
      <c r="AH7" s="662"/>
      <c r="AI7" s="662"/>
      <c r="AJ7" s="662"/>
      <c r="AK7" s="662"/>
      <c r="AL7" s="663">
        <v>0</v>
      </c>
      <c r="AM7" s="664"/>
      <c r="AN7" s="664"/>
      <c r="AO7" s="665"/>
      <c r="AP7" s="655" t="s">
        <v>234</v>
      </c>
      <c r="AQ7" s="656"/>
      <c r="AR7" s="656"/>
      <c r="AS7" s="656"/>
      <c r="AT7" s="656"/>
      <c r="AU7" s="656"/>
      <c r="AV7" s="656"/>
      <c r="AW7" s="656"/>
      <c r="AX7" s="656"/>
      <c r="AY7" s="656"/>
      <c r="AZ7" s="656"/>
      <c r="BA7" s="656"/>
      <c r="BB7" s="656"/>
      <c r="BC7" s="656"/>
      <c r="BD7" s="656"/>
      <c r="BE7" s="656"/>
      <c r="BF7" s="657"/>
      <c r="BG7" s="658">
        <v>23877861</v>
      </c>
      <c r="BH7" s="659"/>
      <c r="BI7" s="659"/>
      <c r="BJ7" s="659"/>
      <c r="BK7" s="659"/>
      <c r="BL7" s="659"/>
      <c r="BM7" s="659"/>
      <c r="BN7" s="660"/>
      <c r="BO7" s="661">
        <v>47.2</v>
      </c>
      <c r="BP7" s="661"/>
      <c r="BQ7" s="661"/>
      <c r="BR7" s="661"/>
      <c r="BS7" s="662" t="s">
        <v>129</v>
      </c>
      <c r="BT7" s="662"/>
      <c r="BU7" s="662"/>
      <c r="BV7" s="662"/>
      <c r="BW7" s="662"/>
      <c r="BX7" s="662"/>
      <c r="BY7" s="662"/>
      <c r="BZ7" s="662"/>
      <c r="CA7" s="662"/>
      <c r="CB7" s="666"/>
      <c r="CD7" s="655" t="s">
        <v>235</v>
      </c>
      <c r="CE7" s="656"/>
      <c r="CF7" s="656"/>
      <c r="CG7" s="656"/>
      <c r="CH7" s="656"/>
      <c r="CI7" s="656"/>
      <c r="CJ7" s="656"/>
      <c r="CK7" s="656"/>
      <c r="CL7" s="656"/>
      <c r="CM7" s="656"/>
      <c r="CN7" s="656"/>
      <c r="CO7" s="656"/>
      <c r="CP7" s="656"/>
      <c r="CQ7" s="657"/>
      <c r="CR7" s="658">
        <v>16442226</v>
      </c>
      <c r="CS7" s="659"/>
      <c r="CT7" s="659"/>
      <c r="CU7" s="659"/>
      <c r="CV7" s="659"/>
      <c r="CW7" s="659"/>
      <c r="CX7" s="659"/>
      <c r="CY7" s="660"/>
      <c r="CZ7" s="661">
        <v>11.6</v>
      </c>
      <c r="DA7" s="661"/>
      <c r="DB7" s="661"/>
      <c r="DC7" s="661"/>
      <c r="DD7" s="667">
        <v>194125</v>
      </c>
      <c r="DE7" s="659"/>
      <c r="DF7" s="659"/>
      <c r="DG7" s="659"/>
      <c r="DH7" s="659"/>
      <c r="DI7" s="659"/>
      <c r="DJ7" s="659"/>
      <c r="DK7" s="659"/>
      <c r="DL7" s="659"/>
      <c r="DM7" s="659"/>
      <c r="DN7" s="659"/>
      <c r="DO7" s="659"/>
      <c r="DP7" s="660"/>
      <c r="DQ7" s="667">
        <v>14981401</v>
      </c>
      <c r="DR7" s="659"/>
      <c r="DS7" s="659"/>
      <c r="DT7" s="659"/>
      <c r="DU7" s="659"/>
      <c r="DV7" s="659"/>
      <c r="DW7" s="659"/>
      <c r="DX7" s="659"/>
      <c r="DY7" s="659"/>
      <c r="DZ7" s="659"/>
      <c r="EA7" s="659"/>
      <c r="EB7" s="659"/>
      <c r="EC7" s="668"/>
    </row>
    <row r="8" spans="2:143" ht="11.25" customHeight="1" x14ac:dyDescent="0.15">
      <c r="B8" s="655" t="s">
        <v>236</v>
      </c>
      <c r="C8" s="656"/>
      <c r="D8" s="656"/>
      <c r="E8" s="656"/>
      <c r="F8" s="656"/>
      <c r="G8" s="656"/>
      <c r="H8" s="656"/>
      <c r="I8" s="656"/>
      <c r="J8" s="656"/>
      <c r="K8" s="656"/>
      <c r="L8" s="656"/>
      <c r="M8" s="656"/>
      <c r="N8" s="656"/>
      <c r="O8" s="656"/>
      <c r="P8" s="656"/>
      <c r="Q8" s="657"/>
      <c r="R8" s="658">
        <v>435044</v>
      </c>
      <c r="S8" s="659"/>
      <c r="T8" s="659"/>
      <c r="U8" s="659"/>
      <c r="V8" s="659"/>
      <c r="W8" s="659"/>
      <c r="X8" s="659"/>
      <c r="Y8" s="660"/>
      <c r="Z8" s="661">
        <v>0.3</v>
      </c>
      <c r="AA8" s="661"/>
      <c r="AB8" s="661"/>
      <c r="AC8" s="661"/>
      <c r="AD8" s="662">
        <v>435044</v>
      </c>
      <c r="AE8" s="662"/>
      <c r="AF8" s="662"/>
      <c r="AG8" s="662"/>
      <c r="AH8" s="662"/>
      <c r="AI8" s="662"/>
      <c r="AJ8" s="662"/>
      <c r="AK8" s="662"/>
      <c r="AL8" s="663">
        <v>0.6</v>
      </c>
      <c r="AM8" s="664"/>
      <c r="AN8" s="664"/>
      <c r="AO8" s="665"/>
      <c r="AP8" s="655" t="s">
        <v>237</v>
      </c>
      <c r="AQ8" s="656"/>
      <c r="AR8" s="656"/>
      <c r="AS8" s="656"/>
      <c r="AT8" s="656"/>
      <c r="AU8" s="656"/>
      <c r="AV8" s="656"/>
      <c r="AW8" s="656"/>
      <c r="AX8" s="656"/>
      <c r="AY8" s="656"/>
      <c r="AZ8" s="656"/>
      <c r="BA8" s="656"/>
      <c r="BB8" s="656"/>
      <c r="BC8" s="656"/>
      <c r="BD8" s="656"/>
      <c r="BE8" s="656"/>
      <c r="BF8" s="657"/>
      <c r="BG8" s="658">
        <v>676570</v>
      </c>
      <c r="BH8" s="659"/>
      <c r="BI8" s="659"/>
      <c r="BJ8" s="659"/>
      <c r="BK8" s="659"/>
      <c r="BL8" s="659"/>
      <c r="BM8" s="659"/>
      <c r="BN8" s="660"/>
      <c r="BO8" s="661">
        <v>1.3</v>
      </c>
      <c r="BP8" s="661"/>
      <c r="BQ8" s="661"/>
      <c r="BR8" s="661"/>
      <c r="BS8" s="662" t="s">
        <v>129</v>
      </c>
      <c r="BT8" s="662"/>
      <c r="BU8" s="662"/>
      <c r="BV8" s="662"/>
      <c r="BW8" s="662"/>
      <c r="BX8" s="662"/>
      <c r="BY8" s="662"/>
      <c r="BZ8" s="662"/>
      <c r="CA8" s="662"/>
      <c r="CB8" s="666"/>
      <c r="CD8" s="655" t="s">
        <v>238</v>
      </c>
      <c r="CE8" s="656"/>
      <c r="CF8" s="656"/>
      <c r="CG8" s="656"/>
      <c r="CH8" s="656"/>
      <c r="CI8" s="656"/>
      <c r="CJ8" s="656"/>
      <c r="CK8" s="656"/>
      <c r="CL8" s="656"/>
      <c r="CM8" s="656"/>
      <c r="CN8" s="656"/>
      <c r="CO8" s="656"/>
      <c r="CP8" s="656"/>
      <c r="CQ8" s="657"/>
      <c r="CR8" s="658">
        <v>67447577</v>
      </c>
      <c r="CS8" s="659"/>
      <c r="CT8" s="659"/>
      <c r="CU8" s="659"/>
      <c r="CV8" s="659"/>
      <c r="CW8" s="659"/>
      <c r="CX8" s="659"/>
      <c r="CY8" s="660"/>
      <c r="CZ8" s="661">
        <v>47.7</v>
      </c>
      <c r="DA8" s="661"/>
      <c r="DB8" s="661"/>
      <c r="DC8" s="661"/>
      <c r="DD8" s="667">
        <v>804082</v>
      </c>
      <c r="DE8" s="659"/>
      <c r="DF8" s="659"/>
      <c r="DG8" s="659"/>
      <c r="DH8" s="659"/>
      <c r="DI8" s="659"/>
      <c r="DJ8" s="659"/>
      <c r="DK8" s="659"/>
      <c r="DL8" s="659"/>
      <c r="DM8" s="659"/>
      <c r="DN8" s="659"/>
      <c r="DO8" s="659"/>
      <c r="DP8" s="660"/>
      <c r="DQ8" s="667">
        <v>32367786</v>
      </c>
      <c r="DR8" s="659"/>
      <c r="DS8" s="659"/>
      <c r="DT8" s="659"/>
      <c r="DU8" s="659"/>
      <c r="DV8" s="659"/>
      <c r="DW8" s="659"/>
      <c r="DX8" s="659"/>
      <c r="DY8" s="659"/>
      <c r="DZ8" s="659"/>
      <c r="EA8" s="659"/>
      <c r="EB8" s="659"/>
      <c r="EC8" s="668"/>
    </row>
    <row r="9" spans="2:143" ht="11.25" customHeight="1" x14ac:dyDescent="0.15">
      <c r="B9" s="655" t="s">
        <v>239</v>
      </c>
      <c r="C9" s="656"/>
      <c r="D9" s="656"/>
      <c r="E9" s="656"/>
      <c r="F9" s="656"/>
      <c r="G9" s="656"/>
      <c r="H9" s="656"/>
      <c r="I9" s="656"/>
      <c r="J9" s="656"/>
      <c r="K9" s="656"/>
      <c r="L9" s="656"/>
      <c r="M9" s="656"/>
      <c r="N9" s="656"/>
      <c r="O9" s="656"/>
      <c r="P9" s="656"/>
      <c r="Q9" s="657"/>
      <c r="R9" s="658">
        <v>497149</v>
      </c>
      <c r="S9" s="659"/>
      <c r="T9" s="659"/>
      <c r="U9" s="659"/>
      <c r="V9" s="659"/>
      <c r="W9" s="659"/>
      <c r="X9" s="659"/>
      <c r="Y9" s="660"/>
      <c r="Z9" s="661">
        <v>0.3</v>
      </c>
      <c r="AA9" s="661"/>
      <c r="AB9" s="661"/>
      <c r="AC9" s="661"/>
      <c r="AD9" s="662">
        <v>497149</v>
      </c>
      <c r="AE9" s="662"/>
      <c r="AF9" s="662"/>
      <c r="AG9" s="662"/>
      <c r="AH9" s="662"/>
      <c r="AI9" s="662"/>
      <c r="AJ9" s="662"/>
      <c r="AK9" s="662"/>
      <c r="AL9" s="663">
        <v>0.7</v>
      </c>
      <c r="AM9" s="664"/>
      <c r="AN9" s="664"/>
      <c r="AO9" s="665"/>
      <c r="AP9" s="655" t="s">
        <v>240</v>
      </c>
      <c r="AQ9" s="656"/>
      <c r="AR9" s="656"/>
      <c r="AS9" s="656"/>
      <c r="AT9" s="656"/>
      <c r="AU9" s="656"/>
      <c r="AV9" s="656"/>
      <c r="AW9" s="656"/>
      <c r="AX9" s="656"/>
      <c r="AY9" s="656"/>
      <c r="AZ9" s="656"/>
      <c r="BA9" s="656"/>
      <c r="BB9" s="656"/>
      <c r="BC9" s="656"/>
      <c r="BD9" s="656"/>
      <c r="BE9" s="656"/>
      <c r="BF9" s="657"/>
      <c r="BG9" s="658">
        <v>21071509</v>
      </c>
      <c r="BH9" s="659"/>
      <c r="BI9" s="659"/>
      <c r="BJ9" s="659"/>
      <c r="BK9" s="659"/>
      <c r="BL9" s="659"/>
      <c r="BM9" s="659"/>
      <c r="BN9" s="660"/>
      <c r="BO9" s="661">
        <v>41.7</v>
      </c>
      <c r="BP9" s="661"/>
      <c r="BQ9" s="661"/>
      <c r="BR9" s="661"/>
      <c r="BS9" s="662" t="s">
        <v>129</v>
      </c>
      <c r="BT9" s="662"/>
      <c r="BU9" s="662"/>
      <c r="BV9" s="662"/>
      <c r="BW9" s="662"/>
      <c r="BX9" s="662"/>
      <c r="BY9" s="662"/>
      <c r="BZ9" s="662"/>
      <c r="CA9" s="662"/>
      <c r="CB9" s="666"/>
      <c r="CD9" s="655" t="s">
        <v>241</v>
      </c>
      <c r="CE9" s="656"/>
      <c r="CF9" s="656"/>
      <c r="CG9" s="656"/>
      <c r="CH9" s="656"/>
      <c r="CI9" s="656"/>
      <c r="CJ9" s="656"/>
      <c r="CK9" s="656"/>
      <c r="CL9" s="656"/>
      <c r="CM9" s="656"/>
      <c r="CN9" s="656"/>
      <c r="CO9" s="656"/>
      <c r="CP9" s="656"/>
      <c r="CQ9" s="657"/>
      <c r="CR9" s="658">
        <v>14529298</v>
      </c>
      <c r="CS9" s="659"/>
      <c r="CT9" s="659"/>
      <c r="CU9" s="659"/>
      <c r="CV9" s="659"/>
      <c r="CW9" s="659"/>
      <c r="CX9" s="659"/>
      <c r="CY9" s="660"/>
      <c r="CZ9" s="661">
        <v>10.3</v>
      </c>
      <c r="DA9" s="661"/>
      <c r="DB9" s="661"/>
      <c r="DC9" s="661"/>
      <c r="DD9" s="667">
        <v>677971</v>
      </c>
      <c r="DE9" s="659"/>
      <c r="DF9" s="659"/>
      <c r="DG9" s="659"/>
      <c r="DH9" s="659"/>
      <c r="DI9" s="659"/>
      <c r="DJ9" s="659"/>
      <c r="DK9" s="659"/>
      <c r="DL9" s="659"/>
      <c r="DM9" s="659"/>
      <c r="DN9" s="659"/>
      <c r="DO9" s="659"/>
      <c r="DP9" s="660"/>
      <c r="DQ9" s="667">
        <v>9449458</v>
      </c>
      <c r="DR9" s="659"/>
      <c r="DS9" s="659"/>
      <c r="DT9" s="659"/>
      <c r="DU9" s="659"/>
      <c r="DV9" s="659"/>
      <c r="DW9" s="659"/>
      <c r="DX9" s="659"/>
      <c r="DY9" s="659"/>
      <c r="DZ9" s="659"/>
      <c r="EA9" s="659"/>
      <c r="EB9" s="659"/>
      <c r="EC9" s="668"/>
    </row>
    <row r="10" spans="2:143" ht="11.25" customHeight="1" x14ac:dyDescent="0.15">
      <c r="B10" s="655" t="s">
        <v>242</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61" t="s">
        <v>129</v>
      </c>
      <c r="AA10" s="661"/>
      <c r="AB10" s="661"/>
      <c r="AC10" s="661"/>
      <c r="AD10" s="662" t="s">
        <v>129</v>
      </c>
      <c r="AE10" s="662"/>
      <c r="AF10" s="662"/>
      <c r="AG10" s="662"/>
      <c r="AH10" s="662"/>
      <c r="AI10" s="662"/>
      <c r="AJ10" s="662"/>
      <c r="AK10" s="662"/>
      <c r="AL10" s="663" t="s">
        <v>129</v>
      </c>
      <c r="AM10" s="664"/>
      <c r="AN10" s="664"/>
      <c r="AO10" s="665"/>
      <c r="AP10" s="655" t="s">
        <v>243</v>
      </c>
      <c r="AQ10" s="656"/>
      <c r="AR10" s="656"/>
      <c r="AS10" s="656"/>
      <c r="AT10" s="656"/>
      <c r="AU10" s="656"/>
      <c r="AV10" s="656"/>
      <c r="AW10" s="656"/>
      <c r="AX10" s="656"/>
      <c r="AY10" s="656"/>
      <c r="AZ10" s="656"/>
      <c r="BA10" s="656"/>
      <c r="BB10" s="656"/>
      <c r="BC10" s="656"/>
      <c r="BD10" s="656"/>
      <c r="BE10" s="656"/>
      <c r="BF10" s="657"/>
      <c r="BG10" s="658">
        <v>877415</v>
      </c>
      <c r="BH10" s="659"/>
      <c r="BI10" s="659"/>
      <c r="BJ10" s="659"/>
      <c r="BK10" s="659"/>
      <c r="BL10" s="659"/>
      <c r="BM10" s="659"/>
      <c r="BN10" s="660"/>
      <c r="BO10" s="661">
        <v>1.7</v>
      </c>
      <c r="BP10" s="661"/>
      <c r="BQ10" s="661"/>
      <c r="BR10" s="661"/>
      <c r="BS10" s="662" t="s">
        <v>129</v>
      </c>
      <c r="BT10" s="662"/>
      <c r="BU10" s="662"/>
      <c r="BV10" s="662"/>
      <c r="BW10" s="662"/>
      <c r="BX10" s="662"/>
      <c r="BY10" s="662"/>
      <c r="BZ10" s="662"/>
      <c r="CA10" s="662"/>
      <c r="CB10" s="666"/>
      <c r="CD10" s="655" t="s">
        <v>244</v>
      </c>
      <c r="CE10" s="656"/>
      <c r="CF10" s="656"/>
      <c r="CG10" s="656"/>
      <c r="CH10" s="656"/>
      <c r="CI10" s="656"/>
      <c r="CJ10" s="656"/>
      <c r="CK10" s="656"/>
      <c r="CL10" s="656"/>
      <c r="CM10" s="656"/>
      <c r="CN10" s="656"/>
      <c r="CO10" s="656"/>
      <c r="CP10" s="656"/>
      <c r="CQ10" s="657"/>
      <c r="CR10" s="658">
        <v>154220</v>
      </c>
      <c r="CS10" s="659"/>
      <c r="CT10" s="659"/>
      <c r="CU10" s="659"/>
      <c r="CV10" s="659"/>
      <c r="CW10" s="659"/>
      <c r="CX10" s="659"/>
      <c r="CY10" s="660"/>
      <c r="CZ10" s="661">
        <v>0.1</v>
      </c>
      <c r="DA10" s="661"/>
      <c r="DB10" s="661"/>
      <c r="DC10" s="661"/>
      <c r="DD10" s="667">
        <v>9178</v>
      </c>
      <c r="DE10" s="659"/>
      <c r="DF10" s="659"/>
      <c r="DG10" s="659"/>
      <c r="DH10" s="659"/>
      <c r="DI10" s="659"/>
      <c r="DJ10" s="659"/>
      <c r="DK10" s="659"/>
      <c r="DL10" s="659"/>
      <c r="DM10" s="659"/>
      <c r="DN10" s="659"/>
      <c r="DO10" s="659"/>
      <c r="DP10" s="660"/>
      <c r="DQ10" s="667">
        <v>72053</v>
      </c>
      <c r="DR10" s="659"/>
      <c r="DS10" s="659"/>
      <c r="DT10" s="659"/>
      <c r="DU10" s="659"/>
      <c r="DV10" s="659"/>
      <c r="DW10" s="659"/>
      <c r="DX10" s="659"/>
      <c r="DY10" s="659"/>
      <c r="DZ10" s="659"/>
      <c r="EA10" s="659"/>
      <c r="EB10" s="659"/>
      <c r="EC10" s="668"/>
    </row>
    <row r="11" spans="2:143" ht="11.25" customHeight="1" x14ac:dyDescent="0.15">
      <c r="B11" s="655" t="s">
        <v>245</v>
      </c>
      <c r="C11" s="656"/>
      <c r="D11" s="656"/>
      <c r="E11" s="656"/>
      <c r="F11" s="656"/>
      <c r="G11" s="656"/>
      <c r="H11" s="656"/>
      <c r="I11" s="656"/>
      <c r="J11" s="656"/>
      <c r="K11" s="656"/>
      <c r="L11" s="656"/>
      <c r="M11" s="656"/>
      <c r="N11" s="656"/>
      <c r="O11" s="656"/>
      <c r="P11" s="656"/>
      <c r="Q11" s="657"/>
      <c r="R11" s="658">
        <v>8770051</v>
      </c>
      <c r="S11" s="659"/>
      <c r="T11" s="659"/>
      <c r="U11" s="659"/>
      <c r="V11" s="659"/>
      <c r="W11" s="659"/>
      <c r="X11" s="659"/>
      <c r="Y11" s="660"/>
      <c r="Z11" s="663">
        <v>5.9</v>
      </c>
      <c r="AA11" s="664"/>
      <c r="AB11" s="664"/>
      <c r="AC11" s="670"/>
      <c r="AD11" s="667">
        <v>8770051</v>
      </c>
      <c r="AE11" s="659"/>
      <c r="AF11" s="659"/>
      <c r="AG11" s="659"/>
      <c r="AH11" s="659"/>
      <c r="AI11" s="659"/>
      <c r="AJ11" s="659"/>
      <c r="AK11" s="660"/>
      <c r="AL11" s="663">
        <v>11.8</v>
      </c>
      <c r="AM11" s="664"/>
      <c r="AN11" s="664"/>
      <c r="AO11" s="665"/>
      <c r="AP11" s="655" t="s">
        <v>246</v>
      </c>
      <c r="AQ11" s="656"/>
      <c r="AR11" s="656"/>
      <c r="AS11" s="656"/>
      <c r="AT11" s="656"/>
      <c r="AU11" s="656"/>
      <c r="AV11" s="656"/>
      <c r="AW11" s="656"/>
      <c r="AX11" s="656"/>
      <c r="AY11" s="656"/>
      <c r="AZ11" s="656"/>
      <c r="BA11" s="656"/>
      <c r="BB11" s="656"/>
      <c r="BC11" s="656"/>
      <c r="BD11" s="656"/>
      <c r="BE11" s="656"/>
      <c r="BF11" s="657"/>
      <c r="BG11" s="658">
        <v>1252367</v>
      </c>
      <c r="BH11" s="659"/>
      <c r="BI11" s="659"/>
      <c r="BJ11" s="659"/>
      <c r="BK11" s="659"/>
      <c r="BL11" s="659"/>
      <c r="BM11" s="659"/>
      <c r="BN11" s="660"/>
      <c r="BO11" s="661">
        <v>2.5</v>
      </c>
      <c r="BP11" s="661"/>
      <c r="BQ11" s="661"/>
      <c r="BR11" s="661"/>
      <c r="BS11" s="662" t="s">
        <v>129</v>
      </c>
      <c r="BT11" s="662"/>
      <c r="BU11" s="662"/>
      <c r="BV11" s="662"/>
      <c r="BW11" s="662"/>
      <c r="BX11" s="662"/>
      <c r="BY11" s="662"/>
      <c r="BZ11" s="662"/>
      <c r="CA11" s="662"/>
      <c r="CB11" s="666"/>
      <c r="CD11" s="655" t="s">
        <v>247</v>
      </c>
      <c r="CE11" s="656"/>
      <c r="CF11" s="656"/>
      <c r="CG11" s="656"/>
      <c r="CH11" s="656"/>
      <c r="CI11" s="656"/>
      <c r="CJ11" s="656"/>
      <c r="CK11" s="656"/>
      <c r="CL11" s="656"/>
      <c r="CM11" s="656"/>
      <c r="CN11" s="656"/>
      <c r="CO11" s="656"/>
      <c r="CP11" s="656"/>
      <c r="CQ11" s="657"/>
      <c r="CR11" s="658">
        <v>1760850</v>
      </c>
      <c r="CS11" s="659"/>
      <c r="CT11" s="659"/>
      <c r="CU11" s="659"/>
      <c r="CV11" s="659"/>
      <c r="CW11" s="659"/>
      <c r="CX11" s="659"/>
      <c r="CY11" s="660"/>
      <c r="CZ11" s="661">
        <v>1.2</v>
      </c>
      <c r="DA11" s="661"/>
      <c r="DB11" s="661"/>
      <c r="DC11" s="661"/>
      <c r="DD11" s="667">
        <v>1349716</v>
      </c>
      <c r="DE11" s="659"/>
      <c r="DF11" s="659"/>
      <c r="DG11" s="659"/>
      <c r="DH11" s="659"/>
      <c r="DI11" s="659"/>
      <c r="DJ11" s="659"/>
      <c r="DK11" s="659"/>
      <c r="DL11" s="659"/>
      <c r="DM11" s="659"/>
      <c r="DN11" s="659"/>
      <c r="DO11" s="659"/>
      <c r="DP11" s="660"/>
      <c r="DQ11" s="667">
        <v>813805</v>
      </c>
      <c r="DR11" s="659"/>
      <c r="DS11" s="659"/>
      <c r="DT11" s="659"/>
      <c r="DU11" s="659"/>
      <c r="DV11" s="659"/>
      <c r="DW11" s="659"/>
      <c r="DX11" s="659"/>
      <c r="DY11" s="659"/>
      <c r="DZ11" s="659"/>
      <c r="EA11" s="659"/>
      <c r="EB11" s="659"/>
      <c r="EC11" s="668"/>
    </row>
    <row r="12" spans="2:143" ht="11.25" customHeight="1" x14ac:dyDescent="0.15">
      <c r="B12" s="655" t="s">
        <v>248</v>
      </c>
      <c r="C12" s="656"/>
      <c r="D12" s="656"/>
      <c r="E12" s="656"/>
      <c r="F12" s="656"/>
      <c r="G12" s="656"/>
      <c r="H12" s="656"/>
      <c r="I12" s="656"/>
      <c r="J12" s="656"/>
      <c r="K12" s="656"/>
      <c r="L12" s="656"/>
      <c r="M12" s="656"/>
      <c r="N12" s="656"/>
      <c r="O12" s="656"/>
      <c r="P12" s="656"/>
      <c r="Q12" s="657"/>
      <c r="R12" s="658" t="s">
        <v>129</v>
      </c>
      <c r="S12" s="659"/>
      <c r="T12" s="659"/>
      <c r="U12" s="659"/>
      <c r="V12" s="659"/>
      <c r="W12" s="659"/>
      <c r="X12" s="659"/>
      <c r="Y12" s="660"/>
      <c r="Z12" s="661" t="s">
        <v>129</v>
      </c>
      <c r="AA12" s="661"/>
      <c r="AB12" s="661"/>
      <c r="AC12" s="661"/>
      <c r="AD12" s="662" t="s">
        <v>129</v>
      </c>
      <c r="AE12" s="662"/>
      <c r="AF12" s="662"/>
      <c r="AG12" s="662"/>
      <c r="AH12" s="662"/>
      <c r="AI12" s="662"/>
      <c r="AJ12" s="662"/>
      <c r="AK12" s="662"/>
      <c r="AL12" s="663" t="s">
        <v>129</v>
      </c>
      <c r="AM12" s="664"/>
      <c r="AN12" s="664"/>
      <c r="AO12" s="665"/>
      <c r="AP12" s="655" t="s">
        <v>249</v>
      </c>
      <c r="AQ12" s="656"/>
      <c r="AR12" s="656"/>
      <c r="AS12" s="656"/>
      <c r="AT12" s="656"/>
      <c r="AU12" s="656"/>
      <c r="AV12" s="656"/>
      <c r="AW12" s="656"/>
      <c r="AX12" s="656"/>
      <c r="AY12" s="656"/>
      <c r="AZ12" s="656"/>
      <c r="BA12" s="656"/>
      <c r="BB12" s="656"/>
      <c r="BC12" s="656"/>
      <c r="BD12" s="656"/>
      <c r="BE12" s="656"/>
      <c r="BF12" s="657"/>
      <c r="BG12" s="658">
        <v>19640717</v>
      </c>
      <c r="BH12" s="659"/>
      <c r="BI12" s="659"/>
      <c r="BJ12" s="659"/>
      <c r="BK12" s="659"/>
      <c r="BL12" s="659"/>
      <c r="BM12" s="659"/>
      <c r="BN12" s="660"/>
      <c r="BO12" s="661">
        <v>38.799999999999997</v>
      </c>
      <c r="BP12" s="661"/>
      <c r="BQ12" s="661"/>
      <c r="BR12" s="661"/>
      <c r="BS12" s="662" t="s">
        <v>129</v>
      </c>
      <c r="BT12" s="662"/>
      <c r="BU12" s="662"/>
      <c r="BV12" s="662"/>
      <c r="BW12" s="662"/>
      <c r="BX12" s="662"/>
      <c r="BY12" s="662"/>
      <c r="BZ12" s="662"/>
      <c r="CA12" s="662"/>
      <c r="CB12" s="666"/>
      <c r="CD12" s="655" t="s">
        <v>250</v>
      </c>
      <c r="CE12" s="656"/>
      <c r="CF12" s="656"/>
      <c r="CG12" s="656"/>
      <c r="CH12" s="656"/>
      <c r="CI12" s="656"/>
      <c r="CJ12" s="656"/>
      <c r="CK12" s="656"/>
      <c r="CL12" s="656"/>
      <c r="CM12" s="656"/>
      <c r="CN12" s="656"/>
      <c r="CO12" s="656"/>
      <c r="CP12" s="656"/>
      <c r="CQ12" s="657"/>
      <c r="CR12" s="658">
        <v>2855153</v>
      </c>
      <c r="CS12" s="659"/>
      <c r="CT12" s="659"/>
      <c r="CU12" s="659"/>
      <c r="CV12" s="659"/>
      <c r="CW12" s="659"/>
      <c r="CX12" s="659"/>
      <c r="CY12" s="660"/>
      <c r="CZ12" s="661">
        <v>2</v>
      </c>
      <c r="DA12" s="661"/>
      <c r="DB12" s="661"/>
      <c r="DC12" s="661"/>
      <c r="DD12" s="667">
        <v>372041</v>
      </c>
      <c r="DE12" s="659"/>
      <c r="DF12" s="659"/>
      <c r="DG12" s="659"/>
      <c r="DH12" s="659"/>
      <c r="DI12" s="659"/>
      <c r="DJ12" s="659"/>
      <c r="DK12" s="659"/>
      <c r="DL12" s="659"/>
      <c r="DM12" s="659"/>
      <c r="DN12" s="659"/>
      <c r="DO12" s="659"/>
      <c r="DP12" s="660"/>
      <c r="DQ12" s="667">
        <v>1640269</v>
      </c>
      <c r="DR12" s="659"/>
      <c r="DS12" s="659"/>
      <c r="DT12" s="659"/>
      <c r="DU12" s="659"/>
      <c r="DV12" s="659"/>
      <c r="DW12" s="659"/>
      <c r="DX12" s="659"/>
      <c r="DY12" s="659"/>
      <c r="DZ12" s="659"/>
      <c r="EA12" s="659"/>
      <c r="EB12" s="659"/>
      <c r="EC12" s="668"/>
    </row>
    <row r="13" spans="2:143" ht="11.25" customHeight="1" x14ac:dyDescent="0.15">
      <c r="B13" s="655" t="s">
        <v>251</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61" t="s">
        <v>129</v>
      </c>
      <c r="AA13" s="661"/>
      <c r="AB13" s="661"/>
      <c r="AC13" s="661"/>
      <c r="AD13" s="662" t="s">
        <v>129</v>
      </c>
      <c r="AE13" s="662"/>
      <c r="AF13" s="662"/>
      <c r="AG13" s="662"/>
      <c r="AH13" s="662"/>
      <c r="AI13" s="662"/>
      <c r="AJ13" s="662"/>
      <c r="AK13" s="662"/>
      <c r="AL13" s="663" t="s">
        <v>129</v>
      </c>
      <c r="AM13" s="664"/>
      <c r="AN13" s="664"/>
      <c r="AO13" s="665"/>
      <c r="AP13" s="655" t="s">
        <v>252</v>
      </c>
      <c r="AQ13" s="656"/>
      <c r="AR13" s="656"/>
      <c r="AS13" s="656"/>
      <c r="AT13" s="656"/>
      <c r="AU13" s="656"/>
      <c r="AV13" s="656"/>
      <c r="AW13" s="656"/>
      <c r="AX13" s="656"/>
      <c r="AY13" s="656"/>
      <c r="AZ13" s="656"/>
      <c r="BA13" s="656"/>
      <c r="BB13" s="656"/>
      <c r="BC13" s="656"/>
      <c r="BD13" s="656"/>
      <c r="BE13" s="656"/>
      <c r="BF13" s="657"/>
      <c r="BG13" s="658">
        <v>19546770</v>
      </c>
      <c r="BH13" s="659"/>
      <c r="BI13" s="659"/>
      <c r="BJ13" s="659"/>
      <c r="BK13" s="659"/>
      <c r="BL13" s="659"/>
      <c r="BM13" s="659"/>
      <c r="BN13" s="660"/>
      <c r="BO13" s="661">
        <v>38.6</v>
      </c>
      <c r="BP13" s="661"/>
      <c r="BQ13" s="661"/>
      <c r="BR13" s="661"/>
      <c r="BS13" s="662" t="s">
        <v>129</v>
      </c>
      <c r="BT13" s="662"/>
      <c r="BU13" s="662"/>
      <c r="BV13" s="662"/>
      <c r="BW13" s="662"/>
      <c r="BX13" s="662"/>
      <c r="BY13" s="662"/>
      <c r="BZ13" s="662"/>
      <c r="CA13" s="662"/>
      <c r="CB13" s="666"/>
      <c r="CD13" s="655" t="s">
        <v>253</v>
      </c>
      <c r="CE13" s="656"/>
      <c r="CF13" s="656"/>
      <c r="CG13" s="656"/>
      <c r="CH13" s="656"/>
      <c r="CI13" s="656"/>
      <c r="CJ13" s="656"/>
      <c r="CK13" s="656"/>
      <c r="CL13" s="656"/>
      <c r="CM13" s="656"/>
      <c r="CN13" s="656"/>
      <c r="CO13" s="656"/>
      <c r="CP13" s="656"/>
      <c r="CQ13" s="657"/>
      <c r="CR13" s="658">
        <v>11625188</v>
      </c>
      <c r="CS13" s="659"/>
      <c r="CT13" s="659"/>
      <c r="CU13" s="659"/>
      <c r="CV13" s="659"/>
      <c r="CW13" s="659"/>
      <c r="CX13" s="659"/>
      <c r="CY13" s="660"/>
      <c r="CZ13" s="661">
        <v>8.1999999999999993</v>
      </c>
      <c r="DA13" s="661"/>
      <c r="DB13" s="661"/>
      <c r="DC13" s="661"/>
      <c r="DD13" s="667">
        <v>3880866</v>
      </c>
      <c r="DE13" s="659"/>
      <c r="DF13" s="659"/>
      <c r="DG13" s="659"/>
      <c r="DH13" s="659"/>
      <c r="DI13" s="659"/>
      <c r="DJ13" s="659"/>
      <c r="DK13" s="659"/>
      <c r="DL13" s="659"/>
      <c r="DM13" s="659"/>
      <c r="DN13" s="659"/>
      <c r="DO13" s="659"/>
      <c r="DP13" s="660"/>
      <c r="DQ13" s="667">
        <v>8835749</v>
      </c>
      <c r="DR13" s="659"/>
      <c r="DS13" s="659"/>
      <c r="DT13" s="659"/>
      <c r="DU13" s="659"/>
      <c r="DV13" s="659"/>
      <c r="DW13" s="659"/>
      <c r="DX13" s="659"/>
      <c r="DY13" s="659"/>
      <c r="DZ13" s="659"/>
      <c r="EA13" s="659"/>
      <c r="EB13" s="659"/>
      <c r="EC13" s="668"/>
    </row>
    <row r="14" spans="2:143" ht="11.25" customHeight="1" x14ac:dyDescent="0.15">
      <c r="B14" s="655" t="s">
        <v>254</v>
      </c>
      <c r="C14" s="656"/>
      <c r="D14" s="656"/>
      <c r="E14" s="656"/>
      <c r="F14" s="656"/>
      <c r="G14" s="656"/>
      <c r="H14" s="656"/>
      <c r="I14" s="656"/>
      <c r="J14" s="656"/>
      <c r="K14" s="656"/>
      <c r="L14" s="656"/>
      <c r="M14" s="656"/>
      <c r="N14" s="656"/>
      <c r="O14" s="656"/>
      <c r="P14" s="656"/>
      <c r="Q14" s="657"/>
      <c r="R14" s="658">
        <v>15</v>
      </c>
      <c r="S14" s="659"/>
      <c r="T14" s="659"/>
      <c r="U14" s="659"/>
      <c r="V14" s="659"/>
      <c r="W14" s="659"/>
      <c r="X14" s="659"/>
      <c r="Y14" s="660"/>
      <c r="Z14" s="661">
        <v>0</v>
      </c>
      <c r="AA14" s="661"/>
      <c r="AB14" s="661"/>
      <c r="AC14" s="661"/>
      <c r="AD14" s="662">
        <v>15</v>
      </c>
      <c r="AE14" s="662"/>
      <c r="AF14" s="662"/>
      <c r="AG14" s="662"/>
      <c r="AH14" s="662"/>
      <c r="AI14" s="662"/>
      <c r="AJ14" s="662"/>
      <c r="AK14" s="662"/>
      <c r="AL14" s="663">
        <v>0</v>
      </c>
      <c r="AM14" s="664"/>
      <c r="AN14" s="664"/>
      <c r="AO14" s="665"/>
      <c r="AP14" s="655" t="s">
        <v>255</v>
      </c>
      <c r="AQ14" s="656"/>
      <c r="AR14" s="656"/>
      <c r="AS14" s="656"/>
      <c r="AT14" s="656"/>
      <c r="AU14" s="656"/>
      <c r="AV14" s="656"/>
      <c r="AW14" s="656"/>
      <c r="AX14" s="656"/>
      <c r="AY14" s="656"/>
      <c r="AZ14" s="656"/>
      <c r="BA14" s="656"/>
      <c r="BB14" s="656"/>
      <c r="BC14" s="656"/>
      <c r="BD14" s="656"/>
      <c r="BE14" s="656"/>
      <c r="BF14" s="657"/>
      <c r="BG14" s="658">
        <v>881283</v>
      </c>
      <c r="BH14" s="659"/>
      <c r="BI14" s="659"/>
      <c r="BJ14" s="659"/>
      <c r="BK14" s="659"/>
      <c r="BL14" s="659"/>
      <c r="BM14" s="659"/>
      <c r="BN14" s="660"/>
      <c r="BO14" s="661">
        <v>1.7</v>
      </c>
      <c r="BP14" s="661"/>
      <c r="BQ14" s="661"/>
      <c r="BR14" s="661"/>
      <c r="BS14" s="662" t="s">
        <v>129</v>
      </c>
      <c r="BT14" s="662"/>
      <c r="BU14" s="662"/>
      <c r="BV14" s="662"/>
      <c r="BW14" s="662"/>
      <c r="BX14" s="662"/>
      <c r="BY14" s="662"/>
      <c r="BZ14" s="662"/>
      <c r="CA14" s="662"/>
      <c r="CB14" s="666"/>
      <c r="CD14" s="655" t="s">
        <v>256</v>
      </c>
      <c r="CE14" s="656"/>
      <c r="CF14" s="656"/>
      <c r="CG14" s="656"/>
      <c r="CH14" s="656"/>
      <c r="CI14" s="656"/>
      <c r="CJ14" s="656"/>
      <c r="CK14" s="656"/>
      <c r="CL14" s="656"/>
      <c r="CM14" s="656"/>
      <c r="CN14" s="656"/>
      <c r="CO14" s="656"/>
      <c r="CP14" s="656"/>
      <c r="CQ14" s="657"/>
      <c r="CR14" s="658">
        <v>3921696</v>
      </c>
      <c r="CS14" s="659"/>
      <c r="CT14" s="659"/>
      <c r="CU14" s="659"/>
      <c r="CV14" s="659"/>
      <c r="CW14" s="659"/>
      <c r="CX14" s="659"/>
      <c r="CY14" s="660"/>
      <c r="CZ14" s="661">
        <v>2.8</v>
      </c>
      <c r="DA14" s="661"/>
      <c r="DB14" s="661"/>
      <c r="DC14" s="661"/>
      <c r="DD14" s="667">
        <v>153501</v>
      </c>
      <c r="DE14" s="659"/>
      <c r="DF14" s="659"/>
      <c r="DG14" s="659"/>
      <c r="DH14" s="659"/>
      <c r="DI14" s="659"/>
      <c r="DJ14" s="659"/>
      <c r="DK14" s="659"/>
      <c r="DL14" s="659"/>
      <c r="DM14" s="659"/>
      <c r="DN14" s="659"/>
      <c r="DO14" s="659"/>
      <c r="DP14" s="660"/>
      <c r="DQ14" s="667">
        <v>3783854</v>
      </c>
      <c r="DR14" s="659"/>
      <c r="DS14" s="659"/>
      <c r="DT14" s="659"/>
      <c r="DU14" s="659"/>
      <c r="DV14" s="659"/>
      <c r="DW14" s="659"/>
      <c r="DX14" s="659"/>
      <c r="DY14" s="659"/>
      <c r="DZ14" s="659"/>
      <c r="EA14" s="659"/>
      <c r="EB14" s="659"/>
      <c r="EC14" s="668"/>
    </row>
    <row r="15" spans="2:143" ht="11.25" customHeight="1" x14ac:dyDescent="0.15">
      <c r="B15" s="655" t="s">
        <v>257</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61" t="s">
        <v>129</v>
      </c>
      <c r="AA15" s="661"/>
      <c r="AB15" s="661"/>
      <c r="AC15" s="661"/>
      <c r="AD15" s="662" t="s">
        <v>129</v>
      </c>
      <c r="AE15" s="662"/>
      <c r="AF15" s="662"/>
      <c r="AG15" s="662"/>
      <c r="AH15" s="662"/>
      <c r="AI15" s="662"/>
      <c r="AJ15" s="662"/>
      <c r="AK15" s="662"/>
      <c r="AL15" s="663" t="s">
        <v>129</v>
      </c>
      <c r="AM15" s="664"/>
      <c r="AN15" s="664"/>
      <c r="AO15" s="665"/>
      <c r="AP15" s="655" t="s">
        <v>258</v>
      </c>
      <c r="AQ15" s="656"/>
      <c r="AR15" s="656"/>
      <c r="AS15" s="656"/>
      <c r="AT15" s="656"/>
      <c r="AU15" s="656"/>
      <c r="AV15" s="656"/>
      <c r="AW15" s="656"/>
      <c r="AX15" s="656"/>
      <c r="AY15" s="656"/>
      <c r="AZ15" s="656"/>
      <c r="BA15" s="656"/>
      <c r="BB15" s="656"/>
      <c r="BC15" s="656"/>
      <c r="BD15" s="656"/>
      <c r="BE15" s="656"/>
      <c r="BF15" s="657"/>
      <c r="BG15" s="658">
        <v>2184711</v>
      </c>
      <c r="BH15" s="659"/>
      <c r="BI15" s="659"/>
      <c r="BJ15" s="659"/>
      <c r="BK15" s="659"/>
      <c r="BL15" s="659"/>
      <c r="BM15" s="659"/>
      <c r="BN15" s="660"/>
      <c r="BO15" s="661">
        <v>4.3</v>
      </c>
      <c r="BP15" s="661"/>
      <c r="BQ15" s="661"/>
      <c r="BR15" s="661"/>
      <c r="BS15" s="662" t="s">
        <v>129</v>
      </c>
      <c r="BT15" s="662"/>
      <c r="BU15" s="662"/>
      <c r="BV15" s="662"/>
      <c r="BW15" s="662"/>
      <c r="BX15" s="662"/>
      <c r="BY15" s="662"/>
      <c r="BZ15" s="662"/>
      <c r="CA15" s="662"/>
      <c r="CB15" s="666"/>
      <c r="CD15" s="655" t="s">
        <v>259</v>
      </c>
      <c r="CE15" s="656"/>
      <c r="CF15" s="656"/>
      <c r="CG15" s="656"/>
      <c r="CH15" s="656"/>
      <c r="CI15" s="656"/>
      <c r="CJ15" s="656"/>
      <c r="CK15" s="656"/>
      <c r="CL15" s="656"/>
      <c r="CM15" s="656"/>
      <c r="CN15" s="656"/>
      <c r="CO15" s="656"/>
      <c r="CP15" s="656"/>
      <c r="CQ15" s="657"/>
      <c r="CR15" s="658">
        <v>12454908</v>
      </c>
      <c r="CS15" s="659"/>
      <c r="CT15" s="659"/>
      <c r="CU15" s="659"/>
      <c r="CV15" s="659"/>
      <c r="CW15" s="659"/>
      <c r="CX15" s="659"/>
      <c r="CY15" s="660"/>
      <c r="CZ15" s="661">
        <v>8.8000000000000007</v>
      </c>
      <c r="DA15" s="661"/>
      <c r="DB15" s="661"/>
      <c r="DC15" s="661"/>
      <c r="DD15" s="667">
        <v>1754582</v>
      </c>
      <c r="DE15" s="659"/>
      <c r="DF15" s="659"/>
      <c r="DG15" s="659"/>
      <c r="DH15" s="659"/>
      <c r="DI15" s="659"/>
      <c r="DJ15" s="659"/>
      <c r="DK15" s="659"/>
      <c r="DL15" s="659"/>
      <c r="DM15" s="659"/>
      <c r="DN15" s="659"/>
      <c r="DO15" s="659"/>
      <c r="DP15" s="660"/>
      <c r="DQ15" s="667">
        <v>9177973</v>
      </c>
      <c r="DR15" s="659"/>
      <c r="DS15" s="659"/>
      <c r="DT15" s="659"/>
      <c r="DU15" s="659"/>
      <c r="DV15" s="659"/>
      <c r="DW15" s="659"/>
      <c r="DX15" s="659"/>
      <c r="DY15" s="659"/>
      <c r="DZ15" s="659"/>
      <c r="EA15" s="659"/>
      <c r="EB15" s="659"/>
      <c r="EC15" s="668"/>
    </row>
    <row r="16" spans="2:143" ht="11.25" customHeight="1" x14ac:dyDescent="0.15">
      <c r="B16" s="655" t="s">
        <v>260</v>
      </c>
      <c r="C16" s="656"/>
      <c r="D16" s="656"/>
      <c r="E16" s="656"/>
      <c r="F16" s="656"/>
      <c r="G16" s="656"/>
      <c r="H16" s="656"/>
      <c r="I16" s="656"/>
      <c r="J16" s="656"/>
      <c r="K16" s="656"/>
      <c r="L16" s="656"/>
      <c r="M16" s="656"/>
      <c r="N16" s="656"/>
      <c r="O16" s="656"/>
      <c r="P16" s="656"/>
      <c r="Q16" s="657"/>
      <c r="R16" s="658">
        <v>184811</v>
      </c>
      <c r="S16" s="659"/>
      <c r="T16" s="659"/>
      <c r="U16" s="659"/>
      <c r="V16" s="659"/>
      <c r="W16" s="659"/>
      <c r="X16" s="659"/>
      <c r="Y16" s="660"/>
      <c r="Z16" s="661">
        <v>0.1</v>
      </c>
      <c r="AA16" s="661"/>
      <c r="AB16" s="661"/>
      <c r="AC16" s="661"/>
      <c r="AD16" s="662">
        <v>184811</v>
      </c>
      <c r="AE16" s="662"/>
      <c r="AF16" s="662"/>
      <c r="AG16" s="662"/>
      <c r="AH16" s="662"/>
      <c r="AI16" s="662"/>
      <c r="AJ16" s="662"/>
      <c r="AK16" s="662"/>
      <c r="AL16" s="663">
        <v>0.2</v>
      </c>
      <c r="AM16" s="664"/>
      <c r="AN16" s="664"/>
      <c r="AO16" s="665"/>
      <c r="AP16" s="655" t="s">
        <v>261</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61" t="s">
        <v>129</v>
      </c>
      <c r="BP16" s="661"/>
      <c r="BQ16" s="661"/>
      <c r="BR16" s="661"/>
      <c r="BS16" s="662" t="s">
        <v>129</v>
      </c>
      <c r="BT16" s="662"/>
      <c r="BU16" s="662"/>
      <c r="BV16" s="662"/>
      <c r="BW16" s="662"/>
      <c r="BX16" s="662"/>
      <c r="BY16" s="662"/>
      <c r="BZ16" s="662"/>
      <c r="CA16" s="662"/>
      <c r="CB16" s="666"/>
      <c r="CD16" s="655" t="s">
        <v>262</v>
      </c>
      <c r="CE16" s="656"/>
      <c r="CF16" s="656"/>
      <c r="CG16" s="656"/>
      <c r="CH16" s="656"/>
      <c r="CI16" s="656"/>
      <c r="CJ16" s="656"/>
      <c r="CK16" s="656"/>
      <c r="CL16" s="656"/>
      <c r="CM16" s="656"/>
      <c r="CN16" s="656"/>
      <c r="CO16" s="656"/>
      <c r="CP16" s="656"/>
      <c r="CQ16" s="657"/>
      <c r="CR16" s="658" t="s">
        <v>129</v>
      </c>
      <c r="CS16" s="659"/>
      <c r="CT16" s="659"/>
      <c r="CU16" s="659"/>
      <c r="CV16" s="659"/>
      <c r="CW16" s="659"/>
      <c r="CX16" s="659"/>
      <c r="CY16" s="660"/>
      <c r="CZ16" s="661" t="s">
        <v>129</v>
      </c>
      <c r="DA16" s="661"/>
      <c r="DB16" s="661"/>
      <c r="DC16" s="661"/>
      <c r="DD16" s="667" t="s">
        <v>129</v>
      </c>
      <c r="DE16" s="659"/>
      <c r="DF16" s="659"/>
      <c r="DG16" s="659"/>
      <c r="DH16" s="659"/>
      <c r="DI16" s="659"/>
      <c r="DJ16" s="659"/>
      <c r="DK16" s="659"/>
      <c r="DL16" s="659"/>
      <c r="DM16" s="659"/>
      <c r="DN16" s="659"/>
      <c r="DO16" s="659"/>
      <c r="DP16" s="660"/>
      <c r="DQ16" s="667" t="s">
        <v>129</v>
      </c>
      <c r="DR16" s="659"/>
      <c r="DS16" s="659"/>
      <c r="DT16" s="659"/>
      <c r="DU16" s="659"/>
      <c r="DV16" s="659"/>
      <c r="DW16" s="659"/>
      <c r="DX16" s="659"/>
      <c r="DY16" s="659"/>
      <c r="DZ16" s="659"/>
      <c r="EA16" s="659"/>
      <c r="EB16" s="659"/>
      <c r="EC16" s="668"/>
    </row>
    <row r="17" spans="2:133" ht="11.25" customHeight="1" x14ac:dyDescent="0.15">
      <c r="B17" s="655" t="s">
        <v>263</v>
      </c>
      <c r="C17" s="656"/>
      <c r="D17" s="656"/>
      <c r="E17" s="656"/>
      <c r="F17" s="656"/>
      <c r="G17" s="656"/>
      <c r="H17" s="656"/>
      <c r="I17" s="656"/>
      <c r="J17" s="656"/>
      <c r="K17" s="656"/>
      <c r="L17" s="656"/>
      <c r="M17" s="656"/>
      <c r="N17" s="656"/>
      <c r="O17" s="656"/>
      <c r="P17" s="656"/>
      <c r="Q17" s="657"/>
      <c r="R17" s="658">
        <v>509555</v>
      </c>
      <c r="S17" s="659"/>
      <c r="T17" s="659"/>
      <c r="U17" s="659"/>
      <c r="V17" s="659"/>
      <c r="W17" s="659"/>
      <c r="X17" s="659"/>
      <c r="Y17" s="660"/>
      <c r="Z17" s="661">
        <v>0.3</v>
      </c>
      <c r="AA17" s="661"/>
      <c r="AB17" s="661"/>
      <c r="AC17" s="661"/>
      <c r="AD17" s="662">
        <v>509555</v>
      </c>
      <c r="AE17" s="662"/>
      <c r="AF17" s="662"/>
      <c r="AG17" s="662"/>
      <c r="AH17" s="662"/>
      <c r="AI17" s="662"/>
      <c r="AJ17" s="662"/>
      <c r="AK17" s="662"/>
      <c r="AL17" s="663">
        <v>0.7</v>
      </c>
      <c r="AM17" s="664"/>
      <c r="AN17" s="664"/>
      <c r="AO17" s="665"/>
      <c r="AP17" s="655" t="s">
        <v>264</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61" t="s">
        <v>129</v>
      </c>
      <c r="BP17" s="661"/>
      <c r="BQ17" s="661"/>
      <c r="BR17" s="661"/>
      <c r="BS17" s="662" t="s">
        <v>129</v>
      </c>
      <c r="BT17" s="662"/>
      <c r="BU17" s="662"/>
      <c r="BV17" s="662"/>
      <c r="BW17" s="662"/>
      <c r="BX17" s="662"/>
      <c r="BY17" s="662"/>
      <c r="BZ17" s="662"/>
      <c r="CA17" s="662"/>
      <c r="CB17" s="666"/>
      <c r="CD17" s="655" t="s">
        <v>265</v>
      </c>
      <c r="CE17" s="656"/>
      <c r="CF17" s="656"/>
      <c r="CG17" s="656"/>
      <c r="CH17" s="656"/>
      <c r="CI17" s="656"/>
      <c r="CJ17" s="656"/>
      <c r="CK17" s="656"/>
      <c r="CL17" s="656"/>
      <c r="CM17" s="656"/>
      <c r="CN17" s="656"/>
      <c r="CO17" s="656"/>
      <c r="CP17" s="656"/>
      <c r="CQ17" s="657"/>
      <c r="CR17" s="658">
        <v>9694020</v>
      </c>
      <c r="CS17" s="659"/>
      <c r="CT17" s="659"/>
      <c r="CU17" s="659"/>
      <c r="CV17" s="659"/>
      <c r="CW17" s="659"/>
      <c r="CX17" s="659"/>
      <c r="CY17" s="660"/>
      <c r="CZ17" s="661">
        <v>6.9</v>
      </c>
      <c r="DA17" s="661"/>
      <c r="DB17" s="661"/>
      <c r="DC17" s="661"/>
      <c r="DD17" s="667" t="s">
        <v>129</v>
      </c>
      <c r="DE17" s="659"/>
      <c r="DF17" s="659"/>
      <c r="DG17" s="659"/>
      <c r="DH17" s="659"/>
      <c r="DI17" s="659"/>
      <c r="DJ17" s="659"/>
      <c r="DK17" s="659"/>
      <c r="DL17" s="659"/>
      <c r="DM17" s="659"/>
      <c r="DN17" s="659"/>
      <c r="DO17" s="659"/>
      <c r="DP17" s="660"/>
      <c r="DQ17" s="667">
        <v>9586565</v>
      </c>
      <c r="DR17" s="659"/>
      <c r="DS17" s="659"/>
      <c r="DT17" s="659"/>
      <c r="DU17" s="659"/>
      <c r="DV17" s="659"/>
      <c r="DW17" s="659"/>
      <c r="DX17" s="659"/>
      <c r="DY17" s="659"/>
      <c r="DZ17" s="659"/>
      <c r="EA17" s="659"/>
      <c r="EB17" s="659"/>
      <c r="EC17" s="668"/>
    </row>
    <row r="18" spans="2:133" ht="11.25" customHeight="1" x14ac:dyDescent="0.15">
      <c r="B18" s="655" t="s">
        <v>266</v>
      </c>
      <c r="C18" s="656"/>
      <c r="D18" s="656"/>
      <c r="E18" s="656"/>
      <c r="F18" s="656"/>
      <c r="G18" s="656"/>
      <c r="H18" s="656"/>
      <c r="I18" s="656"/>
      <c r="J18" s="656"/>
      <c r="K18" s="656"/>
      <c r="L18" s="656"/>
      <c r="M18" s="656"/>
      <c r="N18" s="656"/>
      <c r="O18" s="656"/>
      <c r="P18" s="656"/>
      <c r="Q18" s="657"/>
      <c r="R18" s="658">
        <v>972472</v>
      </c>
      <c r="S18" s="659"/>
      <c r="T18" s="659"/>
      <c r="U18" s="659"/>
      <c r="V18" s="659"/>
      <c r="W18" s="659"/>
      <c r="X18" s="659"/>
      <c r="Y18" s="660"/>
      <c r="Z18" s="661">
        <v>0.7</v>
      </c>
      <c r="AA18" s="661"/>
      <c r="AB18" s="661"/>
      <c r="AC18" s="661"/>
      <c r="AD18" s="662">
        <v>927339</v>
      </c>
      <c r="AE18" s="662"/>
      <c r="AF18" s="662"/>
      <c r="AG18" s="662"/>
      <c r="AH18" s="662"/>
      <c r="AI18" s="662"/>
      <c r="AJ18" s="662"/>
      <c r="AK18" s="662"/>
      <c r="AL18" s="663">
        <v>1.2000000476837158</v>
      </c>
      <c r="AM18" s="664"/>
      <c r="AN18" s="664"/>
      <c r="AO18" s="665"/>
      <c r="AP18" s="655" t="s">
        <v>267</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61" t="s">
        <v>129</v>
      </c>
      <c r="BP18" s="661"/>
      <c r="BQ18" s="661"/>
      <c r="BR18" s="661"/>
      <c r="BS18" s="662" t="s">
        <v>129</v>
      </c>
      <c r="BT18" s="662"/>
      <c r="BU18" s="662"/>
      <c r="BV18" s="662"/>
      <c r="BW18" s="662"/>
      <c r="BX18" s="662"/>
      <c r="BY18" s="662"/>
      <c r="BZ18" s="662"/>
      <c r="CA18" s="662"/>
      <c r="CB18" s="666"/>
      <c r="CD18" s="655" t="s">
        <v>268</v>
      </c>
      <c r="CE18" s="656"/>
      <c r="CF18" s="656"/>
      <c r="CG18" s="656"/>
      <c r="CH18" s="656"/>
      <c r="CI18" s="656"/>
      <c r="CJ18" s="656"/>
      <c r="CK18" s="656"/>
      <c r="CL18" s="656"/>
      <c r="CM18" s="656"/>
      <c r="CN18" s="656"/>
      <c r="CO18" s="656"/>
      <c r="CP18" s="656"/>
      <c r="CQ18" s="657"/>
      <c r="CR18" s="658">
        <v>1594</v>
      </c>
      <c r="CS18" s="659"/>
      <c r="CT18" s="659"/>
      <c r="CU18" s="659"/>
      <c r="CV18" s="659"/>
      <c r="CW18" s="659"/>
      <c r="CX18" s="659"/>
      <c r="CY18" s="660"/>
      <c r="CZ18" s="661">
        <v>0</v>
      </c>
      <c r="DA18" s="661"/>
      <c r="DB18" s="661"/>
      <c r="DC18" s="661"/>
      <c r="DD18" s="667">
        <v>1594</v>
      </c>
      <c r="DE18" s="659"/>
      <c r="DF18" s="659"/>
      <c r="DG18" s="659"/>
      <c r="DH18" s="659"/>
      <c r="DI18" s="659"/>
      <c r="DJ18" s="659"/>
      <c r="DK18" s="659"/>
      <c r="DL18" s="659"/>
      <c r="DM18" s="659"/>
      <c r="DN18" s="659"/>
      <c r="DO18" s="659"/>
      <c r="DP18" s="660"/>
      <c r="DQ18" s="667">
        <v>1594</v>
      </c>
      <c r="DR18" s="659"/>
      <c r="DS18" s="659"/>
      <c r="DT18" s="659"/>
      <c r="DU18" s="659"/>
      <c r="DV18" s="659"/>
      <c r="DW18" s="659"/>
      <c r="DX18" s="659"/>
      <c r="DY18" s="659"/>
      <c r="DZ18" s="659"/>
      <c r="EA18" s="659"/>
      <c r="EB18" s="659"/>
      <c r="EC18" s="668"/>
    </row>
    <row r="19" spans="2:133" ht="11.25" customHeight="1" x14ac:dyDescent="0.15">
      <c r="B19" s="655" t="s">
        <v>269</v>
      </c>
      <c r="C19" s="656"/>
      <c r="D19" s="656"/>
      <c r="E19" s="656"/>
      <c r="F19" s="656"/>
      <c r="G19" s="656"/>
      <c r="H19" s="656"/>
      <c r="I19" s="656"/>
      <c r="J19" s="656"/>
      <c r="K19" s="656"/>
      <c r="L19" s="656"/>
      <c r="M19" s="656"/>
      <c r="N19" s="656"/>
      <c r="O19" s="656"/>
      <c r="P19" s="656"/>
      <c r="Q19" s="657"/>
      <c r="R19" s="658">
        <v>403949</v>
      </c>
      <c r="S19" s="659"/>
      <c r="T19" s="659"/>
      <c r="U19" s="659"/>
      <c r="V19" s="659"/>
      <c r="W19" s="659"/>
      <c r="X19" s="659"/>
      <c r="Y19" s="660"/>
      <c r="Z19" s="661">
        <v>0.3</v>
      </c>
      <c r="AA19" s="661"/>
      <c r="AB19" s="661"/>
      <c r="AC19" s="661"/>
      <c r="AD19" s="662">
        <v>403949</v>
      </c>
      <c r="AE19" s="662"/>
      <c r="AF19" s="662"/>
      <c r="AG19" s="662"/>
      <c r="AH19" s="662"/>
      <c r="AI19" s="662"/>
      <c r="AJ19" s="662"/>
      <c r="AK19" s="662"/>
      <c r="AL19" s="663">
        <v>0.5</v>
      </c>
      <c r="AM19" s="664"/>
      <c r="AN19" s="664"/>
      <c r="AO19" s="665"/>
      <c r="AP19" s="655" t="s">
        <v>270</v>
      </c>
      <c r="AQ19" s="656"/>
      <c r="AR19" s="656"/>
      <c r="AS19" s="656"/>
      <c r="AT19" s="656"/>
      <c r="AU19" s="656"/>
      <c r="AV19" s="656"/>
      <c r="AW19" s="656"/>
      <c r="AX19" s="656"/>
      <c r="AY19" s="656"/>
      <c r="AZ19" s="656"/>
      <c r="BA19" s="656"/>
      <c r="BB19" s="656"/>
      <c r="BC19" s="656"/>
      <c r="BD19" s="656"/>
      <c r="BE19" s="656"/>
      <c r="BF19" s="657"/>
      <c r="BG19" s="658">
        <v>4000108</v>
      </c>
      <c r="BH19" s="659"/>
      <c r="BI19" s="659"/>
      <c r="BJ19" s="659"/>
      <c r="BK19" s="659"/>
      <c r="BL19" s="659"/>
      <c r="BM19" s="659"/>
      <c r="BN19" s="660"/>
      <c r="BO19" s="661">
        <v>7.9</v>
      </c>
      <c r="BP19" s="661"/>
      <c r="BQ19" s="661"/>
      <c r="BR19" s="661"/>
      <c r="BS19" s="662" t="s">
        <v>129</v>
      </c>
      <c r="BT19" s="662"/>
      <c r="BU19" s="662"/>
      <c r="BV19" s="662"/>
      <c r="BW19" s="662"/>
      <c r="BX19" s="662"/>
      <c r="BY19" s="662"/>
      <c r="BZ19" s="662"/>
      <c r="CA19" s="662"/>
      <c r="CB19" s="666"/>
      <c r="CD19" s="655" t="s">
        <v>271</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61" t="s">
        <v>129</v>
      </c>
      <c r="DA19" s="661"/>
      <c r="DB19" s="661"/>
      <c r="DC19" s="661"/>
      <c r="DD19" s="667" t="s">
        <v>129</v>
      </c>
      <c r="DE19" s="659"/>
      <c r="DF19" s="659"/>
      <c r="DG19" s="659"/>
      <c r="DH19" s="659"/>
      <c r="DI19" s="659"/>
      <c r="DJ19" s="659"/>
      <c r="DK19" s="659"/>
      <c r="DL19" s="659"/>
      <c r="DM19" s="659"/>
      <c r="DN19" s="659"/>
      <c r="DO19" s="659"/>
      <c r="DP19" s="660"/>
      <c r="DQ19" s="667" t="s">
        <v>129</v>
      </c>
      <c r="DR19" s="659"/>
      <c r="DS19" s="659"/>
      <c r="DT19" s="659"/>
      <c r="DU19" s="659"/>
      <c r="DV19" s="659"/>
      <c r="DW19" s="659"/>
      <c r="DX19" s="659"/>
      <c r="DY19" s="659"/>
      <c r="DZ19" s="659"/>
      <c r="EA19" s="659"/>
      <c r="EB19" s="659"/>
      <c r="EC19" s="668"/>
    </row>
    <row r="20" spans="2:133" ht="11.25" customHeight="1" x14ac:dyDescent="0.15">
      <c r="B20" s="655" t="s">
        <v>272</v>
      </c>
      <c r="C20" s="656"/>
      <c r="D20" s="656"/>
      <c r="E20" s="656"/>
      <c r="F20" s="656"/>
      <c r="G20" s="656"/>
      <c r="H20" s="656"/>
      <c r="I20" s="656"/>
      <c r="J20" s="656"/>
      <c r="K20" s="656"/>
      <c r="L20" s="656"/>
      <c r="M20" s="656"/>
      <c r="N20" s="656"/>
      <c r="O20" s="656"/>
      <c r="P20" s="656"/>
      <c r="Q20" s="657"/>
      <c r="R20" s="658">
        <v>62430</v>
      </c>
      <c r="S20" s="659"/>
      <c r="T20" s="659"/>
      <c r="U20" s="659"/>
      <c r="V20" s="659"/>
      <c r="W20" s="659"/>
      <c r="X20" s="659"/>
      <c r="Y20" s="660"/>
      <c r="Z20" s="661">
        <v>0</v>
      </c>
      <c r="AA20" s="661"/>
      <c r="AB20" s="661"/>
      <c r="AC20" s="661"/>
      <c r="AD20" s="662">
        <v>62430</v>
      </c>
      <c r="AE20" s="662"/>
      <c r="AF20" s="662"/>
      <c r="AG20" s="662"/>
      <c r="AH20" s="662"/>
      <c r="AI20" s="662"/>
      <c r="AJ20" s="662"/>
      <c r="AK20" s="662"/>
      <c r="AL20" s="663">
        <v>0.1</v>
      </c>
      <c r="AM20" s="664"/>
      <c r="AN20" s="664"/>
      <c r="AO20" s="665"/>
      <c r="AP20" s="655" t="s">
        <v>273</v>
      </c>
      <c r="AQ20" s="656"/>
      <c r="AR20" s="656"/>
      <c r="AS20" s="656"/>
      <c r="AT20" s="656"/>
      <c r="AU20" s="656"/>
      <c r="AV20" s="656"/>
      <c r="AW20" s="656"/>
      <c r="AX20" s="656"/>
      <c r="AY20" s="656"/>
      <c r="AZ20" s="656"/>
      <c r="BA20" s="656"/>
      <c r="BB20" s="656"/>
      <c r="BC20" s="656"/>
      <c r="BD20" s="656"/>
      <c r="BE20" s="656"/>
      <c r="BF20" s="657"/>
      <c r="BG20" s="658">
        <v>4000108</v>
      </c>
      <c r="BH20" s="659"/>
      <c r="BI20" s="659"/>
      <c r="BJ20" s="659"/>
      <c r="BK20" s="659"/>
      <c r="BL20" s="659"/>
      <c r="BM20" s="659"/>
      <c r="BN20" s="660"/>
      <c r="BO20" s="661">
        <v>7.9</v>
      </c>
      <c r="BP20" s="661"/>
      <c r="BQ20" s="661"/>
      <c r="BR20" s="661"/>
      <c r="BS20" s="662" t="s">
        <v>129</v>
      </c>
      <c r="BT20" s="662"/>
      <c r="BU20" s="662"/>
      <c r="BV20" s="662"/>
      <c r="BW20" s="662"/>
      <c r="BX20" s="662"/>
      <c r="BY20" s="662"/>
      <c r="BZ20" s="662"/>
      <c r="CA20" s="662"/>
      <c r="CB20" s="666"/>
      <c r="CD20" s="655" t="s">
        <v>274</v>
      </c>
      <c r="CE20" s="656"/>
      <c r="CF20" s="656"/>
      <c r="CG20" s="656"/>
      <c r="CH20" s="656"/>
      <c r="CI20" s="656"/>
      <c r="CJ20" s="656"/>
      <c r="CK20" s="656"/>
      <c r="CL20" s="656"/>
      <c r="CM20" s="656"/>
      <c r="CN20" s="656"/>
      <c r="CO20" s="656"/>
      <c r="CP20" s="656"/>
      <c r="CQ20" s="657"/>
      <c r="CR20" s="658">
        <v>141473946</v>
      </c>
      <c r="CS20" s="659"/>
      <c r="CT20" s="659"/>
      <c r="CU20" s="659"/>
      <c r="CV20" s="659"/>
      <c r="CW20" s="659"/>
      <c r="CX20" s="659"/>
      <c r="CY20" s="660"/>
      <c r="CZ20" s="661">
        <v>100</v>
      </c>
      <c r="DA20" s="661"/>
      <c r="DB20" s="661"/>
      <c r="DC20" s="661"/>
      <c r="DD20" s="667">
        <v>9197656</v>
      </c>
      <c r="DE20" s="659"/>
      <c r="DF20" s="659"/>
      <c r="DG20" s="659"/>
      <c r="DH20" s="659"/>
      <c r="DI20" s="659"/>
      <c r="DJ20" s="659"/>
      <c r="DK20" s="659"/>
      <c r="DL20" s="659"/>
      <c r="DM20" s="659"/>
      <c r="DN20" s="659"/>
      <c r="DO20" s="659"/>
      <c r="DP20" s="660"/>
      <c r="DQ20" s="667">
        <v>91297723</v>
      </c>
      <c r="DR20" s="659"/>
      <c r="DS20" s="659"/>
      <c r="DT20" s="659"/>
      <c r="DU20" s="659"/>
      <c r="DV20" s="659"/>
      <c r="DW20" s="659"/>
      <c r="DX20" s="659"/>
      <c r="DY20" s="659"/>
      <c r="DZ20" s="659"/>
      <c r="EA20" s="659"/>
      <c r="EB20" s="659"/>
      <c r="EC20" s="668"/>
    </row>
    <row r="21" spans="2:133" ht="11.25" customHeight="1" x14ac:dyDescent="0.15">
      <c r="B21" s="655" t="s">
        <v>275</v>
      </c>
      <c r="C21" s="656"/>
      <c r="D21" s="656"/>
      <c r="E21" s="656"/>
      <c r="F21" s="656"/>
      <c r="G21" s="656"/>
      <c r="H21" s="656"/>
      <c r="I21" s="656"/>
      <c r="J21" s="656"/>
      <c r="K21" s="656"/>
      <c r="L21" s="656"/>
      <c r="M21" s="656"/>
      <c r="N21" s="656"/>
      <c r="O21" s="656"/>
      <c r="P21" s="656"/>
      <c r="Q21" s="657"/>
      <c r="R21" s="658">
        <v>18138</v>
      </c>
      <c r="S21" s="659"/>
      <c r="T21" s="659"/>
      <c r="U21" s="659"/>
      <c r="V21" s="659"/>
      <c r="W21" s="659"/>
      <c r="X21" s="659"/>
      <c r="Y21" s="660"/>
      <c r="Z21" s="661">
        <v>0</v>
      </c>
      <c r="AA21" s="661"/>
      <c r="AB21" s="661"/>
      <c r="AC21" s="661"/>
      <c r="AD21" s="662">
        <v>18138</v>
      </c>
      <c r="AE21" s="662"/>
      <c r="AF21" s="662"/>
      <c r="AG21" s="662"/>
      <c r="AH21" s="662"/>
      <c r="AI21" s="662"/>
      <c r="AJ21" s="662"/>
      <c r="AK21" s="662"/>
      <c r="AL21" s="663">
        <v>0</v>
      </c>
      <c r="AM21" s="664"/>
      <c r="AN21" s="664"/>
      <c r="AO21" s="665"/>
      <c r="AP21" s="655" t="s">
        <v>276</v>
      </c>
      <c r="AQ21" s="671"/>
      <c r="AR21" s="671"/>
      <c r="AS21" s="671"/>
      <c r="AT21" s="671"/>
      <c r="AU21" s="671"/>
      <c r="AV21" s="671"/>
      <c r="AW21" s="671"/>
      <c r="AX21" s="671"/>
      <c r="AY21" s="671"/>
      <c r="AZ21" s="671"/>
      <c r="BA21" s="671"/>
      <c r="BB21" s="671"/>
      <c r="BC21" s="671"/>
      <c r="BD21" s="671"/>
      <c r="BE21" s="671"/>
      <c r="BF21" s="672"/>
      <c r="BG21" s="658">
        <v>254</v>
      </c>
      <c r="BH21" s="659"/>
      <c r="BI21" s="659"/>
      <c r="BJ21" s="659"/>
      <c r="BK21" s="659"/>
      <c r="BL21" s="659"/>
      <c r="BM21" s="659"/>
      <c r="BN21" s="660"/>
      <c r="BO21" s="661">
        <v>0</v>
      </c>
      <c r="BP21" s="661"/>
      <c r="BQ21" s="661"/>
      <c r="BR21" s="661"/>
      <c r="BS21" s="662" t="s">
        <v>129</v>
      </c>
      <c r="BT21" s="662"/>
      <c r="BU21" s="662"/>
      <c r="BV21" s="662"/>
      <c r="BW21" s="662"/>
      <c r="BX21" s="662"/>
      <c r="BY21" s="662"/>
      <c r="BZ21" s="662"/>
      <c r="CA21" s="662"/>
      <c r="CB21" s="666"/>
      <c r="CD21" s="676"/>
      <c r="CE21" s="677"/>
      <c r="CF21" s="677"/>
      <c r="CG21" s="677"/>
      <c r="CH21" s="677"/>
      <c r="CI21" s="677"/>
      <c r="CJ21" s="677"/>
      <c r="CK21" s="677"/>
      <c r="CL21" s="677"/>
      <c r="CM21" s="677"/>
      <c r="CN21" s="677"/>
      <c r="CO21" s="677"/>
      <c r="CP21" s="677"/>
      <c r="CQ21" s="678"/>
      <c r="CR21" s="679"/>
      <c r="CS21" s="674"/>
      <c r="CT21" s="674"/>
      <c r="CU21" s="674"/>
      <c r="CV21" s="674"/>
      <c r="CW21" s="674"/>
      <c r="CX21" s="674"/>
      <c r="CY21" s="680"/>
      <c r="CZ21" s="681"/>
      <c r="DA21" s="681"/>
      <c r="DB21" s="681"/>
      <c r="DC21" s="681"/>
      <c r="DD21" s="673"/>
      <c r="DE21" s="674"/>
      <c r="DF21" s="674"/>
      <c r="DG21" s="674"/>
      <c r="DH21" s="674"/>
      <c r="DI21" s="674"/>
      <c r="DJ21" s="674"/>
      <c r="DK21" s="674"/>
      <c r="DL21" s="674"/>
      <c r="DM21" s="674"/>
      <c r="DN21" s="674"/>
      <c r="DO21" s="674"/>
      <c r="DP21" s="680"/>
      <c r="DQ21" s="673"/>
      <c r="DR21" s="674"/>
      <c r="DS21" s="674"/>
      <c r="DT21" s="674"/>
      <c r="DU21" s="674"/>
      <c r="DV21" s="674"/>
      <c r="DW21" s="674"/>
      <c r="DX21" s="674"/>
      <c r="DY21" s="674"/>
      <c r="DZ21" s="674"/>
      <c r="EA21" s="674"/>
      <c r="EB21" s="674"/>
      <c r="EC21" s="675"/>
    </row>
    <row r="22" spans="2:133" ht="11.25" customHeight="1" x14ac:dyDescent="0.15">
      <c r="B22" s="685" t="s">
        <v>277</v>
      </c>
      <c r="C22" s="686"/>
      <c r="D22" s="686"/>
      <c r="E22" s="686"/>
      <c r="F22" s="686"/>
      <c r="G22" s="686"/>
      <c r="H22" s="686"/>
      <c r="I22" s="686"/>
      <c r="J22" s="686"/>
      <c r="K22" s="686"/>
      <c r="L22" s="686"/>
      <c r="M22" s="686"/>
      <c r="N22" s="686"/>
      <c r="O22" s="686"/>
      <c r="P22" s="686"/>
      <c r="Q22" s="687"/>
      <c r="R22" s="658">
        <v>487955</v>
      </c>
      <c r="S22" s="659"/>
      <c r="T22" s="659"/>
      <c r="U22" s="659"/>
      <c r="V22" s="659"/>
      <c r="W22" s="659"/>
      <c r="X22" s="659"/>
      <c r="Y22" s="660"/>
      <c r="Z22" s="661">
        <v>0.3</v>
      </c>
      <c r="AA22" s="661"/>
      <c r="AB22" s="661"/>
      <c r="AC22" s="661"/>
      <c r="AD22" s="662">
        <v>442822</v>
      </c>
      <c r="AE22" s="662"/>
      <c r="AF22" s="662"/>
      <c r="AG22" s="662"/>
      <c r="AH22" s="662"/>
      <c r="AI22" s="662"/>
      <c r="AJ22" s="662"/>
      <c r="AK22" s="662"/>
      <c r="AL22" s="663">
        <v>0.60000002384185791</v>
      </c>
      <c r="AM22" s="664"/>
      <c r="AN22" s="664"/>
      <c r="AO22" s="665"/>
      <c r="AP22" s="655" t="s">
        <v>278</v>
      </c>
      <c r="AQ22" s="671"/>
      <c r="AR22" s="671"/>
      <c r="AS22" s="671"/>
      <c r="AT22" s="671"/>
      <c r="AU22" s="671"/>
      <c r="AV22" s="671"/>
      <c r="AW22" s="671"/>
      <c r="AX22" s="671"/>
      <c r="AY22" s="671"/>
      <c r="AZ22" s="671"/>
      <c r="BA22" s="671"/>
      <c r="BB22" s="671"/>
      <c r="BC22" s="671"/>
      <c r="BD22" s="671"/>
      <c r="BE22" s="671"/>
      <c r="BF22" s="672"/>
      <c r="BG22" s="658">
        <v>1130035</v>
      </c>
      <c r="BH22" s="659"/>
      <c r="BI22" s="659"/>
      <c r="BJ22" s="659"/>
      <c r="BK22" s="659"/>
      <c r="BL22" s="659"/>
      <c r="BM22" s="659"/>
      <c r="BN22" s="660"/>
      <c r="BO22" s="661">
        <v>2.2000000000000002</v>
      </c>
      <c r="BP22" s="661"/>
      <c r="BQ22" s="661"/>
      <c r="BR22" s="661"/>
      <c r="BS22" s="662" t="s">
        <v>129</v>
      </c>
      <c r="BT22" s="662"/>
      <c r="BU22" s="662"/>
      <c r="BV22" s="662"/>
      <c r="BW22" s="662"/>
      <c r="BX22" s="662"/>
      <c r="BY22" s="662"/>
      <c r="BZ22" s="662"/>
      <c r="CA22" s="662"/>
      <c r="CB22" s="666"/>
      <c r="CD22" s="640" t="s">
        <v>279</v>
      </c>
      <c r="CE22" s="641"/>
      <c r="CF22" s="641"/>
      <c r="CG22" s="641"/>
      <c r="CH22" s="641"/>
      <c r="CI22" s="641"/>
      <c r="CJ22" s="641"/>
      <c r="CK22" s="641"/>
      <c r="CL22" s="641"/>
      <c r="CM22" s="641"/>
      <c r="CN22" s="641"/>
      <c r="CO22" s="641"/>
      <c r="CP22" s="641"/>
      <c r="CQ22" s="641"/>
      <c r="CR22" s="641"/>
      <c r="CS22" s="641"/>
      <c r="CT22" s="641"/>
      <c r="CU22" s="641"/>
      <c r="CV22" s="641"/>
      <c r="CW22" s="641"/>
      <c r="CX22" s="641"/>
      <c r="CY22" s="641"/>
      <c r="CZ22" s="641"/>
      <c r="DA22" s="641"/>
      <c r="DB22" s="641"/>
      <c r="DC22" s="641"/>
      <c r="DD22" s="641"/>
      <c r="DE22" s="641"/>
      <c r="DF22" s="641"/>
      <c r="DG22" s="641"/>
      <c r="DH22" s="641"/>
      <c r="DI22" s="641"/>
      <c r="DJ22" s="641"/>
      <c r="DK22" s="641"/>
      <c r="DL22" s="641"/>
      <c r="DM22" s="641"/>
      <c r="DN22" s="641"/>
      <c r="DO22" s="641"/>
      <c r="DP22" s="641"/>
      <c r="DQ22" s="641"/>
      <c r="DR22" s="641"/>
      <c r="DS22" s="641"/>
      <c r="DT22" s="641"/>
      <c r="DU22" s="641"/>
      <c r="DV22" s="641"/>
      <c r="DW22" s="641"/>
      <c r="DX22" s="641"/>
      <c r="DY22" s="641"/>
      <c r="DZ22" s="641"/>
      <c r="EA22" s="641"/>
      <c r="EB22" s="641"/>
      <c r="EC22" s="642"/>
    </row>
    <row r="23" spans="2:133" ht="11.25" customHeight="1" x14ac:dyDescent="0.15">
      <c r="B23" s="655" t="s">
        <v>280</v>
      </c>
      <c r="C23" s="656"/>
      <c r="D23" s="656"/>
      <c r="E23" s="656"/>
      <c r="F23" s="656"/>
      <c r="G23" s="656"/>
      <c r="H23" s="656"/>
      <c r="I23" s="656"/>
      <c r="J23" s="656"/>
      <c r="K23" s="656"/>
      <c r="L23" s="656"/>
      <c r="M23" s="656"/>
      <c r="N23" s="656"/>
      <c r="O23" s="656"/>
      <c r="P23" s="656"/>
      <c r="Q23" s="657"/>
      <c r="R23" s="658">
        <v>14216078</v>
      </c>
      <c r="S23" s="659"/>
      <c r="T23" s="659"/>
      <c r="U23" s="659"/>
      <c r="V23" s="659"/>
      <c r="W23" s="659"/>
      <c r="X23" s="659"/>
      <c r="Y23" s="660"/>
      <c r="Z23" s="661">
        <v>9.6</v>
      </c>
      <c r="AA23" s="661"/>
      <c r="AB23" s="661"/>
      <c r="AC23" s="661"/>
      <c r="AD23" s="662">
        <v>13932608</v>
      </c>
      <c r="AE23" s="662"/>
      <c r="AF23" s="662"/>
      <c r="AG23" s="662"/>
      <c r="AH23" s="662"/>
      <c r="AI23" s="662"/>
      <c r="AJ23" s="662"/>
      <c r="AK23" s="662"/>
      <c r="AL23" s="663">
        <v>18.7</v>
      </c>
      <c r="AM23" s="664"/>
      <c r="AN23" s="664"/>
      <c r="AO23" s="665"/>
      <c r="AP23" s="655" t="s">
        <v>281</v>
      </c>
      <c r="AQ23" s="671"/>
      <c r="AR23" s="671"/>
      <c r="AS23" s="671"/>
      <c r="AT23" s="671"/>
      <c r="AU23" s="671"/>
      <c r="AV23" s="671"/>
      <c r="AW23" s="671"/>
      <c r="AX23" s="671"/>
      <c r="AY23" s="671"/>
      <c r="AZ23" s="671"/>
      <c r="BA23" s="671"/>
      <c r="BB23" s="671"/>
      <c r="BC23" s="671"/>
      <c r="BD23" s="671"/>
      <c r="BE23" s="671"/>
      <c r="BF23" s="672"/>
      <c r="BG23" s="658">
        <v>2869819</v>
      </c>
      <c r="BH23" s="659"/>
      <c r="BI23" s="659"/>
      <c r="BJ23" s="659"/>
      <c r="BK23" s="659"/>
      <c r="BL23" s="659"/>
      <c r="BM23" s="659"/>
      <c r="BN23" s="660"/>
      <c r="BO23" s="661">
        <v>5.7</v>
      </c>
      <c r="BP23" s="661"/>
      <c r="BQ23" s="661"/>
      <c r="BR23" s="661"/>
      <c r="BS23" s="662" t="s">
        <v>129</v>
      </c>
      <c r="BT23" s="662"/>
      <c r="BU23" s="662"/>
      <c r="BV23" s="662"/>
      <c r="BW23" s="662"/>
      <c r="BX23" s="662"/>
      <c r="BY23" s="662"/>
      <c r="BZ23" s="662"/>
      <c r="CA23" s="662"/>
      <c r="CB23" s="666"/>
      <c r="CD23" s="640" t="s">
        <v>220</v>
      </c>
      <c r="CE23" s="641"/>
      <c r="CF23" s="641"/>
      <c r="CG23" s="641"/>
      <c r="CH23" s="641"/>
      <c r="CI23" s="641"/>
      <c r="CJ23" s="641"/>
      <c r="CK23" s="641"/>
      <c r="CL23" s="641"/>
      <c r="CM23" s="641"/>
      <c r="CN23" s="641"/>
      <c r="CO23" s="641"/>
      <c r="CP23" s="641"/>
      <c r="CQ23" s="642"/>
      <c r="CR23" s="640" t="s">
        <v>282</v>
      </c>
      <c r="CS23" s="641"/>
      <c r="CT23" s="641"/>
      <c r="CU23" s="641"/>
      <c r="CV23" s="641"/>
      <c r="CW23" s="641"/>
      <c r="CX23" s="641"/>
      <c r="CY23" s="642"/>
      <c r="CZ23" s="640" t="s">
        <v>283</v>
      </c>
      <c r="DA23" s="641"/>
      <c r="DB23" s="641"/>
      <c r="DC23" s="642"/>
      <c r="DD23" s="640" t="s">
        <v>284</v>
      </c>
      <c r="DE23" s="641"/>
      <c r="DF23" s="641"/>
      <c r="DG23" s="641"/>
      <c r="DH23" s="641"/>
      <c r="DI23" s="641"/>
      <c r="DJ23" s="641"/>
      <c r="DK23" s="642"/>
      <c r="DL23" s="682" t="s">
        <v>285</v>
      </c>
      <c r="DM23" s="683"/>
      <c r="DN23" s="683"/>
      <c r="DO23" s="683"/>
      <c r="DP23" s="683"/>
      <c r="DQ23" s="683"/>
      <c r="DR23" s="683"/>
      <c r="DS23" s="683"/>
      <c r="DT23" s="683"/>
      <c r="DU23" s="683"/>
      <c r="DV23" s="684"/>
      <c r="DW23" s="640" t="s">
        <v>286</v>
      </c>
      <c r="DX23" s="641"/>
      <c r="DY23" s="641"/>
      <c r="DZ23" s="641"/>
      <c r="EA23" s="641"/>
      <c r="EB23" s="641"/>
      <c r="EC23" s="642"/>
    </row>
    <row r="24" spans="2:133" ht="11.25" customHeight="1" x14ac:dyDescent="0.15">
      <c r="B24" s="655" t="s">
        <v>287</v>
      </c>
      <c r="C24" s="656"/>
      <c r="D24" s="656"/>
      <c r="E24" s="656"/>
      <c r="F24" s="656"/>
      <c r="G24" s="656"/>
      <c r="H24" s="656"/>
      <c r="I24" s="656"/>
      <c r="J24" s="656"/>
      <c r="K24" s="656"/>
      <c r="L24" s="656"/>
      <c r="M24" s="656"/>
      <c r="N24" s="656"/>
      <c r="O24" s="656"/>
      <c r="P24" s="656"/>
      <c r="Q24" s="657"/>
      <c r="R24" s="658">
        <v>13932608</v>
      </c>
      <c r="S24" s="659"/>
      <c r="T24" s="659"/>
      <c r="U24" s="659"/>
      <c r="V24" s="659"/>
      <c r="W24" s="659"/>
      <c r="X24" s="659"/>
      <c r="Y24" s="660"/>
      <c r="Z24" s="661">
        <v>9.4</v>
      </c>
      <c r="AA24" s="661"/>
      <c r="AB24" s="661"/>
      <c r="AC24" s="661"/>
      <c r="AD24" s="662">
        <v>13932608</v>
      </c>
      <c r="AE24" s="662"/>
      <c r="AF24" s="662"/>
      <c r="AG24" s="662"/>
      <c r="AH24" s="662"/>
      <c r="AI24" s="662"/>
      <c r="AJ24" s="662"/>
      <c r="AK24" s="662"/>
      <c r="AL24" s="663">
        <v>18.7</v>
      </c>
      <c r="AM24" s="664"/>
      <c r="AN24" s="664"/>
      <c r="AO24" s="665"/>
      <c r="AP24" s="655" t="s">
        <v>288</v>
      </c>
      <c r="AQ24" s="671"/>
      <c r="AR24" s="671"/>
      <c r="AS24" s="671"/>
      <c r="AT24" s="671"/>
      <c r="AU24" s="671"/>
      <c r="AV24" s="671"/>
      <c r="AW24" s="671"/>
      <c r="AX24" s="671"/>
      <c r="AY24" s="671"/>
      <c r="AZ24" s="671"/>
      <c r="BA24" s="671"/>
      <c r="BB24" s="671"/>
      <c r="BC24" s="671"/>
      <c r="BD24" s="671"/>
      <c r="BE24" s="671"/>
      <c r="BF24" s="672"/>
      <c r="BG24" s="658" t="s">
        <v>129</v>
      </c>
      <c r="BH24" s="659"/>
      <c r="BI24" s="659"/>
      <c r="BJ24" s="659"/>
      <c r="BK24" s="659"/>
      <c r="BL24" s="659"/>
      <c r="BM24" s="659"/>
      <c r="BN24" s="660"/>
      <c r="BO24" s="661" t="s">
        <v>129</v>
      </c>
      <c r="BP24" s="661"/>
      <c r="BQ24" s="661"/>
      <c r="BR24" s="661"/>
      <c r="BS24" s="662" t="s">
        <v>129</v>
      </c>
      <c r="BT24" s="662"/>
      <c r="BU24" s="662"/>
      <c r="BV24" s="662"/>
      <c r="BW24" s="662"/>
      <c r="BX24" s="662"/>
      <c r="BY24" s="662"/>
      <c r="BZ24" s="662"/>
      <c r="CA24" s="662"/>
      <c r="CB24" s="666"/>
      <c r="CD24" s="644" t="s">
        <v>289</v>
      </c>
      <c r="CE24" s="645"/>
      <c r="CF24" s="645"/>
      <c r="CG24" s="645"/>
      <c r="CH24" s="645"/>
      <c r="CI24" s="645"/>
      <c r="CJ24" s="645"/>
      <c r="CK24" s="645"/>
      <c r="CL24" s="645"/>
      <c r="CM24" s="645"/>
      <c r="CN24" s="645"/>
      <c r="CO24" s="645"/>
      <c r="CP24" s="645"/>
      <c r="CQ24" s="646"/>
      <c r="CR24" s="647">
        <v>75246696</v>
      </c>
      <c r="CS24" s="648"/>
      <c r="CT24" s="648"/>
      <c r="CU24" s="648"/>
      <c r="CV24" s="648"/>
      <c r="CW24" s="648"/>
      <c r="CX24" s="648"/>
      <c r="CY24" s="649"/>
      <c r="CZ24" s="652">
        <v>53.2</v>
      </c>
      <c r="DA24" s="653"/>
      <c r="DB24" s="653"/>
      <c r="DC24" s="669"/>
      <c r="DD24" s="688">
        <v>42052619</v>
      </c>
      <c r="DE24" s="648"/>
      <c r="DF24" s="648"/>
      <c r="DG24" s="648"/>
      <c r="DH24" s="648"/>
      <c r="DI24" s="648"/>
      <c r="DJ24" s="648"/>
      <c r="DK24" s="649"/>
      <c r="DL24" s="688">
        <v>41335895</v>
      </c>
      <c r="DM24" s="648"/>
      <c r="DN24" s="648"/>
      <c r="DO24" s="648"/>
      <c r="DP24" s="648"/>
      <c r="DQ24" s="648"/>
      <c r="DR24" s="648"/>
      <c r="DS24" s="648"/>
      <c r="DT24" s="648"/>
      <c r="DU24" s="648"/>
      <c r="DV24" s="649"/>
      <c r="DW24" s="652">
        <v>51.3</v>
      </c>
      <c r="DX24" s="653"/>
      <c r="DY24" s="653"/>
      <c r="DZ24" s="653"/>
      <c r="EA24" s="653"/>
      <c r="EB24" s="653"/>
      <c r="EC24" s="654"/>
    </row>
    <row r="25" spans="2:133" ht="11.25" customHeight="1" x14ac:dyDescent="0.15">
      <c r="B25" s="655" t="s">
        <v>290</v>
      </c>
      <c r="C25" s="656"/>
      <c r="D25" s="656"/>
      <c r="E25" s="656"/>
      <c r="F25" s="656"/>
      <c r="G25" s="656"/>
      <c r="H25" s="656"/>
      <c r="I25" s="656"/>
      <c r="J25" s="656"/>
      <c r="K25" s="656"/>
      <c r="L25" s="656"/>
      <c r="M25" s="656"/>
      <c r="N25" s="656"/>
      <c r="O25" s="656"/>
      <c r="P25" s="656"/>
      <c r="Q25" s="657"/>
      <c r="R25" s="658">
        <v>283470</v>
      </c>
      <c r="S25" s="659"/>
      <c r="T25" s="659"/>
      <c r="U25" s="659"/>
      <c r="V25" s="659"/>
      <c r="W25" s="659"/>
      <c r="X25" s="659"/>
      <c r="Y25" s="660"/>
      <c r="Z25" s="661">
        <v>0.2</v>
      </c>
      <c r="AA25" s="661"/>
      <c r="AB25" s="661"/>
      <c r="AC25" s="661"/>
      <c r="AD25" s="662" t="s">
        <v>129</v>
      </c>
      <c r="AE25" s="662"/>
      <c r="AF25" s="662"/>
      <c r="AG25" s="662"/>
      <c r="AH25" s="662"/>
      <c r="AI25" s="662"/>
      <c r="AJ25" s="662"/>
      <c r="AK25" s="662"/>
      <c r="AL25" s="663" t="s">
        <v>129</v>
      </c>
      <c r="AM25" s="664"/>
      <c r="AN25" s="664"/>
      <c r="AO25" s="665"/>
      <c r="AP25" s="655" t="s">
        <v>291</v>
      </c>
      <c r="AQ25" s="671"/>
      <c r="AR25" s="671"/>
      <c r="AS25" s="671"/>
      <c r="AT25" s="671"/>
      <c r="AU25" s="671"/>
      <c r="AV25" s="671"/>
      <c r="AW25" s="671"/>
      <c r="AX25" s="671"/>
      <c r="AY25" s="671"/>
      <c r="AZ25" s="671"/>
      <c r="BA25" s="671"/>
      <c r="BB25" s="671"/>
      <c r="BC25" s="671"/>
      <c r="BD25" s="671"/>
      <c r="BE25" s="671"/>
      <c r="BF25" s="672"/>
      <c r="BG25" s="658" t="s">
        <v>129</v>
      </c>
      <c r="BH25" s="659"/>
      <c r="BI25" s="659"/>
      <c r="BJ25" s="659"/>
      <c r="BK25" s="659"/>
      <c r="BL25" s="659"/>
      <c r="BM25" s="659"/>
      <c r="BN25" s="660"/>
      <c r="BO25" s="661" t="s">
        <v>129</v>
      </c>
      <c r="BP25" s="661"/>
      <c r="BQ25" s="661"/>
      <c r="BR25" s="661"/>
      <c r="BS25" s="662" t="s">
        <v>129</v>
      </c>
      <c r="BT25" s="662"/>
      <c r="BU25" s="662"/>
      <c r="BV25" s="662"/>
      <c r="BW25" s="662"/>
      <c r="BX25" s="662"/>
      <c r="BY25" s="662"/>
      <c r="BZ25" s="662"/>
      <c r="CA25" s="662"/>
      <c r="CB25" s="666"/>
      <c r="CD25" s="655" t="s">
        <v>292</v>
      </c>
      <c r="CE25" s="656"/>
      <c r="CF25" s="656"/>
      <c r="CG25" s="656"/>
      <c r="CH25" s="656"/>
      <c r="CI25" s="656"/>
      <c r="CJ25" s="656"/>
      <c r="CK25" s="656"/>
      <c r="CL25" s="656"/>
      <c r="CM25" s="656"/>
      <c r="CN25" s="656"/>
      <c r="CO25" s="656"/>
      <c r="CP25" s="656"/>
      <c r="CQ25" s="657"/>
      <c r="CR25" s="658">
        <v>20949992</v>
      </c>
      <c r="CS25" s="691"/>
      <c r="CT25" s="691"/>
      <c r="CU25" s="691"/>
      <c r="CV25" s="691"/>
      <c r="CW25" s="691"/>
      <c r="CX25" s="691"/>
      <c r="CY25" s="692"/>
      <c r="CZ25" s="663">
        <v>14.8</v>
      </c>
      <c r="DA25" s="689"/>
      <c r="DB25" s="689"/>
      <c r="DC25" s="693"/>
      <c r="DD25" s="667">
        <v>19157964</v>
      </c>
      <c r="DE25" s="691"/>
      <c r="DF25" s="691"/>
      <c r="DG25" s="691"/>
      <c r="DH25" s="691"/>
      <c r="DI25" s="691"/>
      <c r="DJ25" s="691"/>
      <c r="DK25" s="692"/>
      <c r="DL25" s="667">
        <v>19039009</v>
      </c>
      <c r="DM25" s="691"/>
      <c r="DN25" s="691"/>
      <c r="DO25" s="691"/>
      <c r="DP25" s="691"/>
      <c r="DQ25" s="691"/>
      <c r="DR25" s="691"/>
      <c r="DS25" s="691"/>
      <c r="DT25" s="691"/>
      <c r="DU25" s="691"/>
      <c r="DV25" s="692"/>
      <c r="DW25" s="663">
        <v>23.6</v>
      </c>
      <c r="DX25" s="689"/>
      <c r="DY25" s="689"/>
      <c r="DZ25" s="689"/>
      <c r="EA25" s="689"/>
      <c r="EB25" s="689"/>
      <c r="EC25" s="690"/>
    </row>
    <row r="26" spans="2:133" ht="11.25" customHeight="1" x14ac:dyDescent="0.15">
      <c r="B26" s="655" t="s">
        <v>293</v>
      </c>
      <c r="C26" s="656"/>
      <c r="D26" s="656"/>
      <c r="E26" s="656"/>
      <c r="F26" s="656"/>
      <c r="G26" s="656"/>
      <c r="H26" s="656"/>
      <c r="I26" s="656"/>
      <c r="J26" s="656"/>
      <c r="K26" s="656"/>
      <c r="L26" s="656"/>
      <c r="M26" s="656"/>
      <c r="N26" s="656"/>
      <c r="O26" s="656"/>
      <c r="P26" s="656"/>
      <c r="Q26" s="657"/>
      <c r="R26" s="658" t="s">
        <v>129</v>
      </c>
      <c r="S26" s="659"/>
      <c r="T26" s="659"/>
      <c r="U26" s="659"/>
      <c r="V26" s="659"/>
      <c r="W26" s="659"/>
      <c r="X26" s="659"/>
      <c r="Y26" s="660"/>
      <c r="Z26" s="661" t="s">
        <v>129</v>
      </c>
      <c r="AA26" s="661"/>
      <c r="AB26" s="661"/>
      <c r="AC26" s="661"/>
      <c r="AD26" s="662" t="s">
        <v>129</v>
      </c>
      <c r="AE26" s="662"/>
      <c r="AF26" s="662"/>
      <c r="AG26" s="662"/>
      <c r="AH26" s="662"/>
      <c r="AI26" s="662"/>
      <c r="AJ26" s="662"/>
      <c r="AK26" s="662"/>
      <c r="AL26" s="663" t="s">
        <v>129</v>
      </c>
      <c r="AM26" s="664"/>
      <c r="AN26" s="664"/>
      <c r="AO26" s="665"/>
      <c r="AP26" s="655" t="s">
        <v>294</v>
      </c>
      <c r="AQ26" s="671"/>
      <c r="AR26" s="671"/>
      <c r="AS26" s="671"/>
      <c r="AT26" s="671"/>
      <c r="AU26" s="671"/>
      <c r="AV26" s="671"/>
      <c r="AW26" s="671"/>
      <c r="AX26" s="671"/>
      <c r="AY26" s="671"/>
      <c r="AZ26" s="671"/>
      <c r="BA26" s="671"/>
      <c r="BB26" s="671"/>
      <c r="BC26" s="671"/>
      <c r="BD26" s="671"/>
      <c r="BE26" s="671"/>
      <c r="BF26" s="672"/>
      <c r="BG26" s="658" t="s">
        <v>129</v>
      </c>
      <c r="BH26" s="659"/>
      <c r="BI26" s="659"/>
      <c r="BJ26" s="659"/>
      <c r="BK26" s="659"/>
      <c r="BL26" s="659"/>
      <c r="BM26" s="659"/>
      <c r="BN26" s="660"/>
      <c r="BO26" s="661" t="s">
        <v>129</v>
      </c>
      <c r="BP26" s="661"/>
      <c r="BQ26" s="661"/>
      <c r="BR26" s="661"/>
      <c r="BS26" s="662" t="s">
        <v>129</v>
      </c>
      <c r="BT26" s="662"/>
      <c r="BU26" s="662"/>
      <c r="BV26" s="662"/>
      <c r="BW26" s="662"/>
      <c r="BX26" s="662"/>
      <c r="BY26" s="662"/>
      <c r="BZ26" s="662"/>
      <c r="CA26" s="662"/>
      <c r="CB26" s="666"/>
      <c r="CD26" s="655" t="s">
        <v>295</v>
      </c>
      <c r="CE26" s="656"/>
      <c r="CF26" s="656"/>
      <c r="CG26" s="656"/>
      <c r="CH26" s="656"/>
      <c r="CI26" s="656"/>
      <c r="CJ26" s="656"/>
      <c r="CK26" s="656"/>
      <c r="CL26" s="656"/>
      <c r="CM26" s="656"/>
      <c r="CN26" s="656"/>
      <c r="CO26" s="656"/>
      <c r="CP26" s="656"/>
      <c r="CQ26" s="657"/>
      <c r="CR26" s="658">
        <v>13513247</v>
      </c>
      <c r="CS26" s="659"/>
      <c r="CT26" s="659"/>
      <c r="CU26" s="659"/>
      <c r="CV26" s="659"/>
      <c r="CW26" s="659"/>
      <c r="CX26" s="659"/>
      <c r="CY26" s="660"/>
      <c r="CZ26" s="663">
        <v>9.6</v>
      </c>
      <c r="DA26" s="689"/>
      <c r="DB26" s="689"/>
      <c r="DC26" s="693"/>
      <c r="DD26" s="667">
        <v>12072985</v>
      </c>
      <c r="DE26" s="659"/>
      <c r="DF26" s="659"/>
      <c r="DG26" s="659"/>
      <c r="DH26" s="659"/>
      <c r="DI26" s="659"/>
      <c r="DJ26" s="659"/>
      <c r="DK26" s="660"/>
      <c r="DL26" s="667" t="s">
        <v>129</v>
      </c>
      <c r="DM26" s="659"/>
      <c r="DN26" s="659"/>
      <c r="DO26" s="659"/>
      <c r="DP26" s="659"/>
      <c r="DQ26" s="659"/>
      <c r="DR26" s="659"/>
      <c r="DS26" s="659"/>
      <c r="DT26" s="659"/>
      <c r="DU26" s="659"/>
      <c r="DV26" s="660"/>
      <c r="DW26" s="663" t="s">
        <v>129</v>
      </c>
      <c r="DX26" s="689"/>
      <c r="DY26" s="689"/>
      <c r="DZ26" s="689"/>
      <c r="EA26" s="689"/>
      <c r="EB26" s="689"/>
      <c r="EC26" s="690"/>
    </row>
    <row r="27" spans="2:133" ht="11.25" customHeight="1" x14ac:dyDescent="0.15">
      <c r="B27" s="655" t="s">
        <v>296</v>
      </c>
      <c r="C27" s="656"/>
      <c r="D27" s="656"/>
      <c r="E27" s="656"/>
      <c r="F27" s="656"/>
      <c r="G27" s="656"/>
      <c r="H27" s="656"/>
      <c r="I27" s="656"/>
      <c r="J27" s="656"/>
      <c r="K27" s="656"/>
      <c r="L27" s="656"/>
      <c r="M27" s="656"/>
      <c r="N27" s="656"/>
      <c r="O27" s="656"/>
      <c r="P27" s="656"/>
      <c r="Q27" s="657"/>
      <c r="R27" s="658">
        <v>77196690</v>
      </c>
      <c r="S27" s="659"/>
      <c r="T27" s="659"/>
      <c r="U27" s="659"/>
      <c r="V27" s="659"/>
      <c r="W27" s="659"/>
      <c r="X27" s="659"/>
      <c r="Y27" s="660"/>
      <c r="Z27" s="661">
        <v>52</v>
      </c>
      <c r="AA27" s="661"/>
      <c r="AB27" s="661"/>
      <c r="AC27" s="661"/>
      <c r="AD27" s="662">
        <v>73998268</v>
      </c>
      <c r="AE27" s="662"/>
      <c r="AF27" s="662"/>
      <c r="AG27" s="662"/>
      <c r="AH27" s="662"/>
      <c r="AI27" s="662"/>
      <c r="AJ27" s="662"/>
      <c r="AK27" s="662"/>
      <c r="AL27" s="663">
        <v>99.400001525878906</v>
      </c>
      <c r="AM27" s="664"/>
      <c r="AN27" s="664"/>
      <c r="AO27" s="665"/>
      <c r="AP27" s="655" t="s">
        <v>297</v>
      </c>
      <c r="AQ27" s="656"/>
      <c r="AR27" s="656"/>
      <c r="AS27" s="656"/>
      <c r="AT27" s="656"/>
      <c r="AU27" s="656"/>
      <c r="AV27" s="656"/>
      <c r="AW27" s="656"/>
      <c r="AX27" s="656"/>
      <c r="AY27" s="656"/>
      <c r="AZ27" s="656"/>
      <c r="BA27" s="656"/>
      <c r="BB27" s="656"/>
      <c r="BC27" s="656"/>
      <c r="BD27" s="656"/>
      <c r="BE27" s="656"/>
      <c r="BF27" s="657"/>
      <c r="BG27" s="658">
        <v>50584680</v>
      </c>
      <c r="BH27" s="659"/>
      <c r="BI27" s="659"/>
      <c r="BJ27" s="659"/>
      <c r="BK27" s="659"/>
      <c r="BL27" s="659"/>
      <c r="BM27" s="659"/>
      <c r="BN27" s="660"/>
      <c r="BO27" s="661">
        <v>100</v>
      </c>
      <c r="BP27" s="661"/>
      <c r="BQ27" s="661"/>
      <c r="BR27" s="661"/>
      <c r="BS27" s="662" t="s">
        <v>129</v>
      </c>
      <c r="BT27" s="662"/>
      <c r="BU27" s="662"/>
      <c r="BV27" s="662"/>
      <c r="BW27" s="662"/>
      <c r="BX27" s="662"/>
      <c r="BY27" s="662"/>
      <c r="BZ27" s="662"/>
      <c r="CA27" s="662"/>
      <c r="CB27" s="666"/>
      <c r="CD27" s="655" t="s">
        <v>298</v>
      </c>
      <c r="CE27" s="656"/>
      <c r="CF27" s="656"/>
      <c r="CG27" s="656"/>
      <c r="CH27" s="656"/>
      <c r="CI27" s="656"/>
      <c r="CJ27" s="656"/>
      <c r="CK27" s="656"/>
      <c r="CL27" s="656"/>
      <c r="CM27" s="656"/>
      <c r="CN27" s="656"/>
      <c r="CO27" s="656"/>
      <c r="CP27" s="656"/>
      <c r="CQ27" s="657"/>
      <c r="CR27" s="658">
        <v>44602684</v>
      </c>
      <c r="CS27" s="691"/>
      <c r="CT27" s="691"/>
      <c r="CU27" s="691"/>
      <c r="CV27" s="691"/>
      <c r="CW27" s="691"/>
      <c r="CX27" s="691"/>
      <c r="CY27" s="692"/>
      <c r="CZ27" s="663">
        <v>31.5</v>
      </c>
      <c r="DA27" s="689"/>
      <c r="DB27" s="689"/>
      <c r="DC27" s="693"/>
      <c r="DD27" s="667">
        <v>13308090</v>
      </c>
      <c r="DE27" s="691"/>
      <c r="DF27" s="691"/>
      <c r="DG27" s="691"/>
      <c r="DH27" s="691"/>
      <c r="DI27" s="691"/>
      <c r="DJ27" s="691"/>
      <c r="DK27" s="692"/>
      <c r="DL27" s="667">
        <v>12710321</v>
      </c>
      <c r="DM27" s="691"/>
      <c r="DN27" s="691"/>
      <c r="DO27" s="691"/>
      <c r="DP27" s="691"/>
      <c r="DQ27" s="691"/>
      <c r="DR27" s="691"/>
      <c r="DS27" s="691"/>
      <c r="DT27" s="691"/>
      <c r="DU27" s="691"/>
      <c r="DV27" s="692"/>
      <c r="DW27" s="663">
        <v>15.8</v>
      </c>
      <c r="DX27" s="689"/>
      <c r="DY27" s="689"/>
      <c r="DZ27" s="689"/>
      <c r="EA27" s="689"/>
      <c r="EB27" s="689"/>
      <c r="EC27" s="690"/>
    </row>
    <row r="28" spans="2:133" ht="11.25" customHeight="1" x14ac:dyDescent="0.15">
      <c r="B28" s="655" t="s">
        <v>299</v>
      </c>
      <c r="C28" s="656"/>
      <c r="D28" s="656"/>
      <c r="E28" s="656"/>
      <c r="F28" s="656"/>
      <c r="G28" s="656"/>
      <c r="H28" s="656"/>
      <c r="I28" s="656"/>
      <c r="J28" s="656"/>
      <c r="K28" s="656"/>
      <c r="L28" s="656"/>
      <c r="M28" s="656"/>
      <c r="N28" s="656"/>
      <c r="O28" s="656"/>
      <c r="P28" s="656"/>
      <c r="Q28" s="657"/>
      <c r="R28" s="658">
        <v>60918</v>
      </c>
      <c r="S28" s="659"/>
      <c r="T28" s="659"/>
      <c r="U28" s="659"/>
      <c r="V28" s="659"/>
      <c r="W28" s="659"/>
      <c r="X28" s="659"/>
      <c r="Y28" s="660"/>
      <c r="Z28" s="661">
        <v>0</v>
      </c>
      <c r="AA28" s="661"/>
      <c r="AB28" s="661"/>
      <c r="AC28" s="661"/>
      <c r="AD28" s="662">
        <v>60918</v>
      </c>
      <c r="AE28" s="662"/>
      <c r="AF28" s="662"/>
      <c r="AG28" s="662"/>
      <c r="AH28" s="662"/>
      <c r="AI28" s="662"/>
      <c r="AJ28" s="662"/>
      <c r="AK28" s="662"/>
      <c r="AL28" s="663">
        <v>0.1</v>
      </c>
      <c r="AM28" s="664"/>
      <c r="AN28" s="664"/>
      <c r="AO28" s="665"/>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61"/>
      <c r="BP28" s="661"/>
      <c r="BQ28" s="661"/>
      <c r="BR28" s="661"/>
      <c r="BS28" s="667"/>
      <c r="BT28" s="659"/>
      <c r="BU28" s="659"/>
      <c r="BV28" s="659"/>
      <c r="BW28" s="659"/>
      <c r="BX28" s="659"/>
      <c r="BY28" s="659"/>
      <c r="BZ28" s="659"/>
      <c r="CA28" s="659"/>
      <c r="CB28" s="668"/>
      <c r="CD28" s="655" t="s">
        <v>300</v>
      </c>
      <c r="CE28" s="656"/>
      <c r="CF28" s="656"/>
      <c r="CG28" s="656"/>
      <c r="CH28" s="656"/>
      <c r="CI28" s="656"/>
      <c r="CJ28" s="656"/>
      <c r="CK28" s="656"/>
      <c r="CL28" s="656"/>
      <c r="CM28" s="656"/>
      <c r="CN28" s="656"/>
      <c r="CO28" s="656"/>
      <c r="CP28" s="656"/>
      <c r="CQ28" s="657"/>
      <c r="CR28" s="658">
        <v>9694020</v>
      </c>
      <c r="CS28" s="659"/>
      <c r="CT28" s="659"/>
      <c r="CU28" s="659"/>
      <c r="CV28" s="659"/>
      <c r="CW28" s="659"/>
      <c r="CX28" s="659"/>
      <c r="CY28" s="660"/>
      <c r="CZ28" s="663">
        <v>6.9</v>
      </c>
      <c r="DA28" s="689"/>
      <c r="DB28" s="689"/>
      <c r="DC28" s="693"/>
      <c r="DD28" s="667">
        <v>9586565</v>
      </c>
      <c r="DE28" s="659"/>
      <c r="DF28" s="659"/>
      <c r="DG28" s="659"/>
      <c r="DH28" s="659"/>
      <c r="DI28" s="659"/>
      <c r="DJ28" s="659"/>
      <c r="DK28" s="660"/>
      <c r="DL28" s="667">
        <v>9586565</v>
      </c>
      <c r="DM28" s="659"/>
      <c r="DN28" s="659"/>
      <c r="DO28" s="659"/>
      <c r="DP28" s="659"/>
      <c r="DQ28" s="659"/>
      <c r="DR28" s="659"/>
      <c r="DS28" s="659"/>
      <c r="DT28" s="659"/>
      <c r="DU28" s="659"/>
      <c r="DV28" s="660"/>
      <c r="DW28" s="663">
        <v>11.9</v>
      </c>
      <c r="DX28" s="689"/>
      <c r="DY28" s="689"/>
      <c r="DZ28" s="689"/>
      <c r="EA28" s="689"/>
      <c r="EB28" s="689"/>
      <c r="EC28" s="690"/>
    </row>
    <row r="29" spans="2:133" ht="11.25" customHeight="1" x14ac:dyDescent="0.15">
      <c r="B29" s="655" t="s">
        <v>301</v>
      </c>
      <c r="C29" s="656"/>
      <c r="D29" s="656"/>
      <c r="E29" s="656"/>
      <c r="F29" s="656"/>
      <c r="G29" s="656"/>
      <c r="H29" s="656"/>
      <c r="I29" s="656"/>
      <c r="J29" s="656"/>
      <c r="K29" s="656"/>
      <c r="L29" s="656"/>
      <c r="M29" s="656"/>
      <c r="N29" s="656"/>
      <c r="O29" s="656"/>
      <c r="P29" s="656"/>
      <c r="Q29" s="657"/>
      <c r="R29" s="658">
        <v>249681</v>
      </c>
      <c r="S29" s="659"/>
      <c r="T29" s="659"/>
      <c r="U29" s="659"/>
      <c r="V29" s="659"/>
      <c r="W29" s="659"/>
      <c r="X29" s="659"/>
      <c r="Y29" s="660"/>
      <c r="Z29" s="661">
        <v>0.2</v>
      </c>
      <c r="AA29" s="661"/>
      <c r="AB29" s="661"/>
      <c r="AC29" s="661"/>
      <c r="AD29" s="662" t="s">
        <v>129</v>
      </c>
      <c r="AE29" s="662"/>
      <c r="AF29" s="662"/>
      <c r="AG29" s="662"/>
      <c r="AH29" s="662"/>
      <c r="AI29" s="662"/>
      <c r="AJ29" s="662"/>
      <c r="AK29" s="662"/>
      <c r="AL29" s="663" t="s">
        <v>129</v>
      </c>
      <c r="AM29" s="664"/>
      <c r="AN29" s="664"/>
      <c r="AO29" s="665"/>
      <c r="AP29" s="676"/>
      <c r="AQ29" s="677"/>
      <c r="AR29" s="677"/>
      <c r="AS29" s="677"/>
      <c r="AT29" s="677"/>
      <c r="AU29" s="677"/>
      <c r="AV29" s="677"/>
      <c r="AW29" s="677"/>
      <c r="AX29" s="677"/>
      <c r="AY29" s="677"/>
      <c r="AZ29" s="677"/>
      <c r="BA29" s="677"/>
      <c r="BB29" s="677"/>
      <c r="BC29" s="677"/>
      <c r="BD29" s="677"/>
      <c r="BE29" s="677"/>
      <c r="BF29" s="678"/>
      <c r="BG29" s="658"/>
      <c r="BH29" s="659"/>
      <c r="BI29" s="659"/>
      <c r="BJ29" s="659"/>
      <c r="BK29" s="659"/>
      <c r="BL29" s="659"/>
      <c r="BM29" s="659"/>
      <c r="BN29" s="660"/>
      <c r="BO29" s="661"/>
      <c r="BP29" s="661"/>
      <c r="BQ29" s="661"/>
      <c r="BR29" s="661"/>
      <c r="BS29" s="662"/>
      <c r="BT29" s="662"/>
      <c r="BU29" s="662"/>
      <c r="BV29" s="662"/>
      <c r="BW29" s="662"/>
      <c r="BX29" s="662"/>
      <c r="BY29" s="662"/>
      <c r="BZ29" s="662"/>
      <c r="CA29" s="662"/>
      <c r="CB29" s="666"/>
      <c r="CD29" s="694" t="s">
        <v>302</v>
      </c>
      <c r="CE29" s="695"/>
      <c r="CF29" s="655" t="s">
        <v>70</v>
      </c>
      <c r="CG29" s="656"/>
      <c r="CH29" s="656"/>
      <c r="CI29" s="656"/>
      <c r="CJ29" s="656"/>
      <c r="CK29" s="656"/>
      <c r="CL29" s="656"/>
      <c r="CM29" s="656"/>
      <c r="CN29" s="656"/>
      <c r="CO29" s="656"/>
      <c r="CP29" s="656"/>
      <c r="CQ29" s="657"/>
      <c r="CR29" s="658">
        <v>9694020</v>
      </c>
      <c r="CS29" s="691"/>
      <c r="CT29" s="691"/>
      <c r="CU29" s="691"/>
      <c r="CV29" s="691"/>
      <c r="CW29" s="691"/>
      <c r="CX29" s="691"/>
      <c r="CY29" s="692"/>
      <c r="CZ29" s="663">
        <v>6.9</v>
      </c>
      <c r="DA29" s="689"/>
      <c r="DB29" s="689"/>
      <c r="DC29" s="693"/>
      <c r="DD29" s="667">
        <v>9586565</v>
      </c>
      <c r="DE29" s="691"/>
      <c r="DF29" s="691"/>
      <c r="DG29" s="691"/>
      <c r="DH29" s="691"/>
      <c r="DI29" s="691"/>
      <c r="DJ29" s="691"/>
      <c r="DK29" s="692"/>
      <c r="DL29" s="667">
        <v>9586565</v>
      </c>
      <c r="DM29" s="691"/>
      <c r="DN29" s="691"/>
      <c r="DO29" s="691"/>
      <c r="DP29" s="691"/>
      <c r="DQ29" s="691"/>
      <c r="DR29" s="691"/>
      <c r="DS29" s="691"/>
      <c r="DT29" s="691"/>
      <c r="DU29" s="691"/>
      <c r="DV29" s="692"/>
      <c r="DW29" s="663">
        <v>11.9</v>
      </c>
      <c r="DX29" s="689"/>
      <c r="DY29" s="689"/>
      <c r="DZ29" s="689"/>
      <c r="EA29" s="689"/>
      <c r="EB29" s="689"/>
      <c r="EC29" s="690"/>
    </row>
    <row r="30" spans="2:133" ht="11.25" customHeight="1" x14ac:dyDescent="0.15">
      <c r="B30" s="655" t="s">
        <v>303</v>
      </c>
      <c r="C30" s="656"/>
      <c r="D30" s="656"/>
      <c r="E30" s="656"/>
      <c r="F30" s="656"/>
      <c r="G30" s="656"/>
      <c r="H30" s="656"/>
      <c r="I30" s="656"/>
      <c r="J30" s="656"/>
      <c r="K30" s="656"/>
      <c r="L30" s="656"/>
      <c r="M30" s="656"/>
      <c r="N30" s="656"/>
      <c r="O30" s="656"/>
      <c r="P30" s="656"/>
      <c r="Q30" s="657"/>
      <c r="R30" s="658">
        <v>1333564</v>
      </c>
      <c r="S30" s="659"/>
      <c r="T30" s="659"/>
      <c r="U30" s="659"/>
      <c r="V30" s="659"/>
      <c r="W30" s="659"/>
      <c r="X30" s="659"/>
      <c r="Y30" s="660"/>
      <c r="Z30" s="661">
        <v>0.9</v>
      </c>
      <c r="AA30" s="661"/>
      <c r="AB30" s="661"/>
      <c r="AC30" s="661"/>
      <c r="AD30" s="662">
        <v>250668</v>
      </c>
      <c r="AE30" s="662"/>
      <c r="AF30" s="662"/>
      <c r="AG30" s="662"/>
      <c r="AH30" s="662"/>
      <c r="AI30" s="662"/>
      <c r="AJ30" s="662"/>
      <c r="AK30" s="662"/>
      <c r="AL30" s="663">
        <v>0.3</v>
      </c>
      <c r="AM30" s="664"/>
      <c r="AN30" s="664"/>
      <c r="AO30" s="665"/>
      <c r="AP30" s="640" t="s">
        <v>220</v>
      </c>
      <c r="AQ30" s="641"/>
      <c r="AR30" s="641"/>
      <c r="AS30" s="641"/>
      <c r="AT30" s="641"/>
      <c r="AU30" s="641"/>
      <c r="AV30" s="641"/>
      <c r="AW30" s="641"/>
      <c r="AX30" s="641"/>
      <c r="AY30" s="641"/>
      <c r="AZ30" s="641"/>
      <c r="BA30" s="641"/>
      <c r="BB30" s="641"/>
      <c r="BC30" s="641"/>
      <c r="BD30" s="641"/>
      <c r="BE30" s="641"/>
      <c r="BF30" s="642"/>
      <c r="BG30" s="640" t="s">
        <v>304</v>
      </c>
      <c r="BH30" s="700"/>
      <c r="BI30" s="700"/>
      <c r="BJ30" s="700"/>
      <c r="BK30" s="700"/>
      <c r="BL30" s="700"/>
      <c r="BM30" s="700"/>
      <c r="BN30" s="700"/>
      <c r="BO30" s="700"/>
      <c r="BP30" s="700"/>
      <c r="BQ30" s="701"/>
      <c r="BR30" s="640" t="s">
        <v>305</v>
      </c>
      <c r="BS30" s="700"/>
      <c r="BT30" s="700"/>
      <c r="BU30" s="700"/>
      <c r="BV30" s="700"/>
      <c r="BW30" s="700"/>
      <c r="BX30" s="700"/>
      <c r="BY30" s="700"/>
      <c r="BZ30" s="700"/>
      <c r="CA30" s="700"/>
      <c r="CB30" s="701"/>
      <c r="CD30" s="696"/>
      <c r="CE30" s="697"/>
      <c r="CF30" s="655" t="s">
        <v>306</v>
      </c>
      <c r="CG30" s="656"/>
      <c r="CH30" s="656"/>
      <c r="CI30" s="656"/>
      <c r="CJ30" s="656"/>
      <c r="CK30" s="656"/>
      <c r="CL30" s="656"/>
      <c r="CM30" s="656"/>
      <c r="CN30" s="656"/>
      <c r="CO30" s="656"/>
      <c r="CP30" s="656"/>
      <c r="CQ30" s="657"/>
      <c r="CR30" s="658">
        <v>9309746</v>
      </c>
      <c r="CS30" s="659"/>
      <c r="CT30" s="659"/>
      <c r="CU30" s="659"/>
      <c r="CV30" s="659"/>
      <c r="CW30" s="659"/>
      <c r="CX30" s="659"/>
      <c r="CY30" s="660"/>
      <c r="CZ30" s="663">
        <v>6.6</v>
      </c>
      <c r="DA30" s="689"/>
      <c r="DB30" s="689"/>
      <c r="DC30" s="693"/>
      <c r="DD30" s="667">
        <v>9206868</v>
      </c>
      <c r="DE30" s="659"/>
      <c r="DF30" s="659"/>
      <c r="DG30" s="659"/>
      <c r="DH30" s="659"/>
      <c r="DI30" s="659"/>
      <c r="DJ30" s="659"/>
      <c r="DK30" s="660"/>
      <c r="DL30" s="667">
        <v>9206868</v>
      </c>
      <c r="DM30" s="659"/>
      <c r="DN30" s="659"/>
      <c r="DO30" s="659"/>
      <c r="DP30" s="659"/>
      <c r="DQ30" s="659"/>
      <c r="DR30" s="659"/>
      <c r="DS30" s="659"/>
      <c r="DT30" s="659"/>
      <c r="DU30" s="659"/>
      <c r="DV30" s="660"/>
      <c r="DW30" s="663">
        <v>11.4</v>
      </c>
      <c r="DX30" s="689"/>
      <c r="DY30" s="689"/>
      <c r="DZ30" s="689"/>
      <c r="EA30" s="689"/>
      <c r="EB30" s="689"/>
      <c r="EC30" s="690"/>
    </row>
    <row r="31" spans="2:133" ht="11.25" customHeight="1" x14ac:dyDescent="0.15">
      <c r="B31" s="655" t="s">
        <v>307</v>
      </c>
      <c r="C31" s="656"/>
      <c r="D31" s="656"/>
      <c r="E31" s="656"/>
      <c r="F31" s="656"/>
      <c r="G31" s="656"/>
      <c r="H31" s="656"/>
      <c r="I31" s="656"/>
      <c r="J31" s="656"/>
      <c r="K31" s="656"/>
      <c r="L31" s="656"/>
      <c r="M31" s="656"/>
      <c r="N31" s="656"/>
      <c r="O31" s="656"/>
      <c r="P31" s="656"/>
      <c r="Q31" s="657"/>
      <c r="R31" s="658">
        <v>964777</v>
      </c>
      <c r="S31" s="659"/>
      <c r="T31" s="659"/>
      <c r="U31" s="659"/>
      <c r="V31" s="659"/>
      <c r="W31" s="659"/>
      <c r="X31" s="659"/>
      <c r="Y31" s="660"/>
      <c r="Z31" s="661">
        <v>0.6</v>
      </c>
      <c r="AA31" s="661"/>
      <c r="AB31" s="661"/>
      <c r="AC31" s="661"/>
      <c r="AD31" s="662" t="s">
        <v>129</v>
      </c>
      <c r="AE31" s="662"/>
      <c r="AF31" s="662"/>
      <c r="AG31" s="662"/>
      <c r="AH31" s="662"/>
      <c r="AI31" s="662"/>
      <c r="AJ31" s="662"/>
      <c r="AK31" s="662"/>
      <c r="AL31" s="663" t="s">
        <v>129</v>
      </c>
      <c r="AM31" s="664"/>
      <c r="AN31" s="664"/>
      <c r="AO31" s="665"/>
      <c r="AP31" s="704" t="s">
        <v>308</v>
      </c>
      <c r="AQ31" s="705"/>
      <c r="AR31" s="705"/>
      <c r="AS31" s="705"/>
      <c r="AT31" s="710" t="s">
        <v>309</v>
      </c>
      <c r="AU31" s="354"/>
      <c r="AV31" s="354"/>
      <c r="AW31" s="354"/>
      <c r="AX31" s="644" t="s">
        <v>187</v>
      </c>
      <c r="AY31" s="645"/>
      <c r="AZ31" s="645"/>
      <c r="BA31" s="645"/>
      <c r="BB31" s="645"/>
      <c r="BC31" s="645"/>
      <c r="BD31" s="645"/>
      <c r="BE31" s="645"/>
      <c r="BF31" s="646"/>
      <c r="BG31" s="714">
        <v>99.4</v>
      </c>
      <c r="BH31" s="702"/>
      <c r="BI31" s="702"/>
      <c r="BJ31" s="702"/>
      <c r="BK31" s="702"/>
      <c r="BL31" s="702"/>
      <c r="BM31" s="653">
        <v>97.9</v>
      </c>
      <c r="BN31" s="702"/>
      <c r="BO31" s="702"/>
      <c r="BP31" s="702"/>
      <c r="BQ31" s="703"/>
      <c r="BR31" s="714">
        <v>99.1</v>
      </c>
      <c r="BS31" s="702"/>
      <c r="BT31" s="702"/>
      <c r="BU31" s="702"/>
      <c r="BV31" s="702"/>
      <c r="BW31" s="702"/>
      <c r="BX31" s="653">
        <v>97.6</v>
      </c>
      <c r="BY31" s="702"/>
      <c r="BZ31" s="702"/>
      <c r="CA31" s="702"/>
      <c r="CB31" s="703"/>
      <c r="CD31" s="696"/>
      <c r="CE31" s="697"/>
      <c r="CF31" s="655" t="s">
        <v>310</v>
      </c>
      <c r="CG31" s="656"/>
      <c r="CH31" s="656"/>
      <c r="CI31" s="656"/>
      <c r="CJ31" s="656"/>
      <c r="CK31" s="656"/>
      <c r="CL31" s="656"/>
      <c r="CM31" s="656"/>
      <c r="CN31" s="656"/>
      <c r="CO31" s="656"/>
      <c r="CP31" s="656"/>
      <c r="CQ31" s="657"/>
      <c r="CR31" s="658">
        <v>384274</v>
      </c>
      <c r="CS31" s="691"/>
      <c r="CT31" s="691"/>
      <c r="CU31" s="691"/>
      <c r="CV31" s="691"/>
      <c r="CW31" s="691"/>
      <c r="CX31" s="691"/>
      <c r="CY31" s="692"/>
      <c r="CZ31" s="663">
        <v>0.3</v>
      </c>
      <c r="DA31" s="689"/>
      <c r="DB31" s="689"/>
      <c r="DC31" s="693"/>
      <c r="DD31" s="667">
        <v>379697</v>
      </c>
      <c r="DE31" s="691"/>
      <c r="DF31" s="691"/>
      <c r="DG31" s="691"/>
      <c r="DH31" s="691"/>
      <c r="DI31" s="691"/>
      <c r="DJ31" s="691"/>
      <c r="DK31" s="692"/>
      <c r="DL31" s="667">
        <v>379697</v>
      </c>
      <c r="DM31" s="691"/>
      <c r="DN31" s="691"/>
      <c r="DO31" s="691"/>
      <c r="DP31" s="691"/>
      <c r="DQ31" s="691"/>
      <c r="DR31" s="691"/>
      <c r="DS31" s="691"/>
      <c r="DT31" s="691"/>
      <c r="DU31" s="691"/>
      <c r="DV31" s="692"/>
      <c r="DW31" s="663">
        <v>0.5</v>
      </c>
      <c r="DX31" s="689"/>
      <c r="DY31" s="689"/>
      <c r="DZ31" s="689"/>
      <c r="EA31" s="689"/>
      <c r="EB31" s="689"/>
      <c r="EC31" s="690"/>
    </row>
    <row r="32" spans="2:133" ht="11.25" customHeight="1" x14ac:dyDescent="0.15">
      <c r="B32" s="655" t="s">
        <v>311</v>
      </c>
      <c r="C32" s="656"/>
      <c r="D32" s="656"/>
      <c r="E32" s="656"/>
      <c r="F32" s="656"/>
      <c r="G32" s="656"/>
      <c r="H32" s="656"/>
      <c r="I32" s="656"/>
      <c r="J32" s="656"/>
      <c r="K32" s="656"/>
      <c r="L32" s="656"/>
      <c r="M32" s="656"/>
      <c r="N32" s="656"/>
      <c r="O32" s="656"/>
      <c r="P32" s="656"/>
      <c r="Q32" s="657"/>
      <c r="R32" s="658">
        <v>36302602</v>
      </c>
      <c r="S32" s="659"/>
      <c r="T32" s="659"/>
      <c r="U32" s="659"/>
      <c r="V32" s="659"/>
      <c r="W32" s="659"/>
      <c r="X32" s="659"/>
      <c r="Y32" s="660"/>
      <c r="Z32" s="661">
        <v>24.4</v>
      </c>
      <c r="AA32" s="661"/>
      <c r="AB32" s="661"/>
      <c r="AC32" s="661"/>
      <c r="AD32" s="662" t="s">
        <v>129</v>
      </c>
      <c r="AE32" s="662"/>
      <c r="AF32" s="662"/>
      <c r="AG32" s="662"/>
      <c r="AH32" s="662"/>
      <c r="AI32" s="662"/>
      <c r="AJ32" s="662"/>
      <c r="AK32" s="662"/>
      <c r="AL32" s="663" t="s">
        <v>129</v>
      </c>
      <c r="AM32" s="664"/>
      <c r="AN32" s="664"/>
      <c r="AO32" s="665"/>
      <c r="AP32" s="706"/>
      <c r="AQ32" s="707"/>
      <c r="AR32" s="707"/>
      <c r="AS32" s="707"/>
      <c r="AT32" s="711"/>
      <c r="AU32" s="350" t="s">
        <v>312</v>
      </c>
      <c r="AX32" s="655" t="s">
        <v>313</v>
      </c>
      <c r="AY32" s="656"/>
      <c r="AZ32" s="656"/>
      <c r="BA32" s="656"/>
      <c r="BB32" s="656"/>
      <c r="BC32" s="656"/>
      <c r="BD32" s="656"/>
      <c r="BE32" s="656"/>
      <c r="BF32" s="657"/>
      <c r="BG32" s="715">
        <v>99.3</v>
      </c>
      <c r="BH32" s="691"/>
      <c r="BI32" s="691"/>
      <c r="BJ32" s="691"/>
      <c r="BK32" s="691"/>
      <c r="BL32" s="691"/>
      <c r="BM32" s="664">
        <v>97.5</v>
      </c>
      <c r="BN32" s="691"/>
      <c r="BO32" s="691"/>
      <c r="BP32" s="691"/>
      <c r="BQ32" s="713"/>
      <c r="BR32" s="715">
        <v>98.9</v>
      </c>
      <c r="BS32" s="691"/>
      <c r="BT32" s="691"/>
      <c r="BU32" s="691"/>
      <c r="BV32" s="691"/>
      <c r="BW32" s="691"/>
      <c r="BX32" s="664">
        <v>97.3</v>
      </c>
      <c r="BY32" s="691"/>
      <c r="BZ32" s="691"/>
      <c r="CA32" s="691"/>
      <c r="CB32" s="713"/>
      <c r="CD32" s="698"/>
      <c r="CE32" s="699"/>
      <c r="CF32" s="655" t="s">
        <v>314</v>
      </c>
      <c r="CG32" s="656"/>
      <c r="CH32" s="656"/>
      <c r="CI32" s="656"/>
      <c r="CJ32" s="656"/>
      <c r="CK32" s="656"/>
      <c r="CL32" s="656"/>
      <c r="CM32" s="656"/>
      <c r="CN32" s="656"/>
      <c r="CO32" s="656"/>
      <c r="CP32" s="656"/>
      <c r="CQ32" s="657"/>
      <c r="CR32" s="658" t="s">
        <v>129</v>
      </c>
      <c r="CS32" s="659"/>
      <c r="CT32" s="659"/>
      <c r="CU32" s="659"/>
      <c r="CV32" s="659"/>
      <c r="CW32" s="659"/>
      <c r="CX32" s="659"/>
      <c r="CY32" s="660"/>
      <c r="CZ32" s="663" t="s">
        <v>129</v>
      </c>
      <c r="DA32" s="689"/>
      <c r="DB32" s="689"/>
      <c r="DC32" s="693"/>
      <c r="DD32" s="667" t="s">
        <v>129</v>
      </c>
      <c r="DE32" s="659"/>
      <c r="DF32" s="659"/>
      <c r="DG32" s="659"/>
      <c r="DH32" s="659"/>
      <c r="DI32" s="659"/>
      <c r="DJ32" s="659"/>
      <c r="DK32" s="660"/>
      <c r="DL32" s="667" t="s">
        <v>129</v>
      </c>
      <c r="DM32" s="659"/>
      <c r="DN32" s="659"/>
      <c r="DO32" s="659"/>
      <c r="DP32" s="659"/>
      <c r="DQ32" s="659"/>
      <c r="DR32" s="659"/>
      <c r="DS32" s="659"/>
      <c r="DT32" s="659"/>
      <c r="DU32" s="659"/>
      <c r="DV32" s="660"/>
      <c r="DW32" s="663" t="s">
        <v>129</v>
      </c>
      <c r="DX32" s="689"/>
      <c r="DY32" s="689"/>
      <c r="DZ32" s="689"/>
      <c r="EA32" s="689"/>
      <c r="EB32" s="689"/>
      <c r="EC32" s="690"/>
    </row>
    <row r="33" spans="2:133" ht="11.25" customHeight="1" x14ac:dyDescent="0.15">
      <c r="B33" s="685" t="s">
        <v>315</v>
      </c>
      <c r="C33" s="686"/>
      <c r="D33" s="686"/>
      <c r="E33" s="686"/>
      <c r="F33" s="686"/>
      <c r="G33" s="686"/>
      <c r="H33" s="686"/>
      <c r="I33" s="686"/>
      <c r="J33" s="686"/>
      <c r="K33" s="686"/>
      <c r="L33" s="686"/>
      <c r="M33" s="686"/>
      <c r="N33" s="686"/>
      <c r="O33" s="686"/>
      <c r="P33" s="686"/>
      <c r="Q33" s="687"/>
      <c r="R33" s="658" t="s">
        <v>129</v>
      </c>
      <c r="S33" s="659"/>
      <c r="T33" s="659"/>
      <c r="U33" s="659"/>
      <c r="V33" s="659"/>
      <c r="W33" s="659"/>
      <c r="X33" s="659"/>
      <c r="Y33" s="660"/>
      <c r="Z33" s="661" t="s">
        <v>129</v>
      </c>
      <c r="AA33" s="661"/>
      <c r="AB33" s="661"/>
      <c r="AC33" s="661"/>
      <c r="AD33" s="662" t="s">
        <v>129</v>
      </c>
      <c r="AE33" s="662"/>
      <c r="AF33" s="662"/>
      <c r="AG33" s="662"/>
      <c r="AH33" s="662"/>
      <c r="AI33" s="662"/>
      <c r="AJ33" s="662"/>
      <c r="AK33" s="662"/>
      <c r="AL33" s="663" t="s">
        <v>129</v>
      </c>
      <c r="AM33" s="664"/>
      <c r="AN33" s="664"/>
      <c r="AO33" s="665"/>
      <c r="AP33" s="708"/>
      <c r="AQ33" s="709"/>
      <c r="AR33" s="709"/>
      <c r="AS33" s="709"/>
      <c r="AT33" s="712"/>
      <c r="AU33" s="355"/>
      <c r="AV33" s="355"/>
      <c r="AW33" s="355"/>
      <c r="AX33" s="676" t="s">
        <v>316</v>
      </c>
      <c r="AY33" s="677"/>
      <c r="AZ33" s="677"/>
      <c r="BA33" s="677"/>
      <c r="BB33" s="677"/>
      <c r="BC33" s="677"/>
      <c r="BD33" s="677"/>
      <c r="BE33" s="677"/>
      <c r="BF33" s="678"/>
      <c r="BG33" s="716">
        <v>99.5</v>
      </c>
      <c r="BH33" s="717"/>
      <c r="BI33" s="717"/>
      <c r="BJ33" s="717"/>
      <c r="BK33" s="717"/>
      <c r="BL33" s="717"/>
      <c r="BM33" s="718">
        <v>98</v>
      </c>
      <c r="BN33" s="717"/>
      <c r="BO33" s="717"/>
      <c r="BP33" s="717"/>
      <c r="BQ33" s="719"/>
      <c r="BR33" s="716">
        <v>99.3</v>
      </c>
      <c r="BS33" s="717"/>
      <c r="BT33" s="717"/>
      <c r="BU33" s="717"/>
      <c r="BV33" s="717"/>
      <c r="BW33" s="717"/>
      <c r="BX33" s="718">
        <v>97.7</v>
      </c>
      <c r="BY33" s="717"/>
      <c r="BZ33" s="717"/>
      <c r="CA33" s="717"/>
      <c r="CB33" s="719"/>
      <c r="CD33" s="655" t="s">
        <v>317</v>
      </c>
      <c r="CE33" s="656"/>
      <c r="CF33" s="656"/>
      <c r="CG33" s="656"/>
      <c r="CH33" s="656"/>
      <c r="CI33" s="656"/>
      <c r="CJ33" s="656"/>
      <c r="CK33" s="656"/>
      <c r="CL33" s="656"/>
      <c r="CM33" s="656"/>
      <c r="CN33" s="656"/>
      <c r="CO33" s="656"/>
      <c r="CP33" s="656"/>
      <c r="CQ33" s="657"/>
      <c r="CR33" s="658">
        <v>57029594</v>
      </c>
      <c r="CS33" s="691"/>
      <c r="CT33" s="691"/>
      <c r="CU33" s="691"/>
      <c r="CV33" s="691"/>
      <c r="CW33" s="691"/>
      <c r="CX33" s="691"/>
      <c r="CY33" s="692"/>
      <c r="CZ33" s="663">
        <v>40.299999999999997</v>
      </c>
      <c r="DA33" s="689"/>
      <c r="DB33" s="689"/>
      <c r="DC33" s="693"/>
      <c r="DD33" s="667">
        <v>45047829</v>
      </c>
      <c r="DE33" s="691"/>
      <c r="DF33" s="691"/>
      <c r="DG33" s="691"/>
      <c r="DH33" s="691"/>
      <c r="DI33" s="691"/>
      <c r="DJ33" s="691"/>
      <c r="DK33" s="692"/>
      <c r="DL33" s="667">
        <v>29029738</v>
      </c>
      <c r="DM33" s="691"/>
      <c r="DN33" s="691"/>
      <c r="DO33" s="691"/>
      <c r="DP33" s="691"/>
      <c r="DQ33" s="691"/>
      <c r="DR33" s="691"/>
      <c r="DS33" s="691"/>
      <c r="DT33" s="691"/>
      <c r="DU33" s="691"/>
      <c r="DV33" s="692"/>
      <c r="DW33" s="663">
        <v>36</v>
      </c>
      <c r="DX33" s="689"/>
      <c r="DY33" s="689"/>
      <c r="DZ33" s="689"/>
      <c r="EA33" s="689"/>
      <c r="EB33" s="689"/>
      <c r="EC33" s="690"/>
    </row>
    <row r="34" spans="2:133" ht="11.25" customHeight="1" x14ac:dyDescent="0.15">
      <c r="B34" s="655" t="s">
        <v>318</v>
      </c>
      <c r="C34" s="656"/>
      <c r="D34" s="656"/>
      <c r="E34" s="656"/>
      <c r="F34" s="656"/>
      <c r="G34" s="656"/>
      <c r="H34" s="656"/>
      <c r="I34" s="656"/>
      <c r="J34" s="656"/>
      <c r="K34" s="656"/>
      <c r="L34" s="656"/>
      <c r="M34" s="656"/>
      <c r="N34" s="656"/>
      <c r="O34" s="656"/>
      <c r="P34" s="656"/>
      <c r="Q34" s="657"/>
      <c r="R34" s="658">
        <v>9747782</v>
      </c>
      <c r="S34" s="659"/>
      <c r="T34" s="659"/>
      <c r="U34" s="659"/>
      <c r="V34" s="659"/>
      <c r="W34" s="659"/>
      <c r="X34" s="659"/>
      <c r="Y34" s="660"/>
      <c r="Z34" s="661">
        <v>6.6</v>
      </c>
      <c r="AA34" s="661"/>
      <c r="AB34" s="661"/>
      <c r="AC34" s="661"/>
      <c r="AD34" s="662" t="s">
        <v>129</v>
      </c>
      <c r="AE34" s="662"/>
      <c r="AF34" s="662"/>
      <c r="AG34" s="662"/>
      <c r="AH34" s="662"/>
      <c r="AI34" s="662"/>
      <c r="AJ34" s="662"/>
      <c r="AK34" s="662"/>
      <c r="AL34" s="663" t="s">
        <v>129</v>
      </c>
      <c r="AM34" s="664"/>
      <c r="AN34" s="664"/>
      <c r="AO34" s="665"/>
      <c r="AP34" s="356"/>
      <c r="AQ34" s="357"/>
      <c r="AS34" s="354"/>
      <c r="AT34" s="354"/>
      <c r="AU34" s="354"/>
      <c r="AV34" s="354"/>
      <c r="AW34" s="354"/>
      <c r="AX34" s="354"/>
      <c r="AY34" s="354"/>
      <c r="AZ34" s="354"/>
      <c r="BA34" s="354"/>
      <c r="BB34" s="354"/>
      <c r="BC34" s="354"/>
      <c r="BD34" s="354"/>
      <c r="BE34" s="354"/>
      <c r="BF34" s="354"/>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D34" s="655" t="s">
        <v>319</v>
      </c>
      <c r="CE34" s="656"/>
      <c r="CF34" s="656"/>
      <c r="CG34" s="656"/>
      <c r="CH34" s="656"/>
      <c r="CI34" s="656"/>
      <c r="CJ34" s="656"/>
      <c r="CK34" s="656"/>
      <c r="CL34" s="656"/>
      <c r="CM34" s="656"/>
      <c r="CN34" s="656"/>
      <c r="CO34" s="656"/>
      <c r="CP34" s="656"/>
      <c r="CQ34" s="657"/>
      <c r="CR34" s="658">
        <v>22294474</v>
      </c>
      <c r="CS34" s="659"/>
      <c r="CT34" s="659"/>
      <c r="CU34" s="659"/>
      <c r="CV34" s="659"/>
      <c r="CW34" s="659"/>
      <c r="CX34" s="659"/>
      <c r="CY34" s="660"/>
      <c r="CZ34" s="663">
        <v>15.8</v>
      </c>
      <c r="DA34" s="689"/>
      <c r="DB34" s="689"/>
      <c r="DC34" s="693"/>
      <c r="DD34" s="667">
        <v>15218510</v>
      </c>
      <c r="DE34" s="659"/>
      <c r="DF34" s="659"/>
      <c r="DG34" s="659"/>
      <c r="DH34" s="659"/>
      <c r="DI34" s="659"/>
      <c r="DJ34" s="659"/>
      <c r="DK34" s="660"/>
      <c r="DL34" s="667">
        <v>12184257</v>
      </c>
      <c r="DM34" s="659"/>
      <c r="DN34" s="659"/>
      <c r="DO34" s="659"/>
      <c r="DP34" s="659"/>
      <c r="DQ34" s="659"/>
      <c r="DR34" s="659"/>
      <c r="DS34" s="659"/>
      <c r="DT34" s="659"/>
      <c r="DU34" s="659"/>
      <c r="DV34" s="660"/>
      <c r="DW34" s="663">
        <v>15.1</v>
      </c>
      <c r="DX34" s="689"/>
      <c r="DY34" s="689"/>
      <c r="DZ34" s="689"/>
      <c r="EA34" s="689"/>
      <c r="EB34" s="689"/>
      <c r="EC34" s="690"/>
    </row>
    <row r="35" spans="2:133" ht="11.25" customHeight="1" x14ac:dyDescent="0.15">
      <c r="B35" s="655" t="s">
        <v>320</v>
      </c>
      <c r="C35" s="656"/>
      <c r="D35" s="656"/>
      <c r="E35" s="656"/>
      <c r="F35" s="656"/>
      <c r="G35" s="656"/>
      <c r="H35" s="656"/>
      <c r="I35" s="656"/>
      <c r="J35" s="656"/>
      <c r="K35" s="656"/>
      <c r="L35" s="656"/>
      <c r="M35" s="656"/>
      <c r="N35" s="656"/>
      <c r="O35" s="656"/>
      <c r="P35" s="656"/>
      <c r="Q35" s="657"/>
      <c r="R35" s="658">
        <v>2696411</v>
      </c>
      <c r="S35" s="659"/>
      <c r="T35" s="659"/>
      <c r="U35" s="659"/>
      <c r="V35" s="659"/>
      <c r="W35" s="659"/>
      <c r="X35" s="659"/>
      <c r="Y35" s="660"/>
      <c r="Z35" s="661">
        <v>1.8</v>
      </c>
      <c r="AA35" s="661"/>
      <c r="AB35" s="661"/>
      <c r="AC35" s="661"/>
      <c r="AD35" s="662">
        <v>105370</v>
      </c>
      <c r="AE35" s="662"/>
      <c r="AF35" s="662"/>
      <c r="AG35" s="662"/>
      <c r="AH35" s="662"/>
      <c r="AI35" s="662"/>
      <c r="AJ35" s="662"/>
      <c r="AK35" s="662"/>
      <c r="AL35" s="663">
        <v>0.1</v>
      </c>
      <c r="AM35" s="664"/>
      <c r="AN35" s="664"/>
      <c r="AO35" s="665"/>
      <c r="AP35" s="358"/>
      <c r="AQ35" s="640" t="s">
        <v>321</v>
      </c>
      <c r="AR35" s="641"/>
      <c r="AS35" s="641"/>
      <c r="AT35" s="641"/>
      <c r="AU35" s="641"/>
      <c r="AV35" s="641"/>
      <c r="AW35" s="641"/>
      <c r="AX35" s="641"/>
      <c r="AY35" s="641"/>
      <c r="AZ35" s="641"/>
      <c r="BA35" s="641"/>
      <c r="BB35" s="641"/>
      <c r="BC35" s="641"/>
      <c r="BD35" s="641"/>
      <c r="BE35" s="641"/>
      <c r="BF35" s="642"/>
      <c r="BG35" s="640" t="s">
        <v>322</v>
      </c>
      <c r="BH35" s="641"/>
      <c r="BI35" s="641"/>
      <c r="BJ35" s="641"/>
      <c r="BK35" s="641"/>
      <c r="BL35" s="641"/>
      <c r="BM35" s="641"/>
      <c r="BN35" s="641"/>
      <c r="BO35" s="641"/>
      <c r="BP35" s="641"/>
      <c r="BQ35" s="641"/>
      <c r="BR35" s="641"/>
      <c r="BS35" s="641"/>
      <c r="BT35" s="641"/>
      <c r="BU35" s="641"/>
      <c r="BV35" s="641"/>
      <c r="BW35" s="641"/>
      <c r="BX35" s="641"/>
      <c r="BY35" s="641"/>
      <c r="BZ35" s="641"/>
      <c r="CA35" s="641"/>
      <c r="CB35" s="642"/>
      <c r="CD35" s="655" t="s">
        <v>323</v>
      </c>
      <c r="CE35" s="656"/>
      <c r="CF35" s="656"/>
      <c r="CG35" s="656"/>
      <c r="CH35" s="656"/>
      <c r="CI35" s="656"/>
      <c r="CJ35" s="656"/>
      <c r="CK35" s="656"/>
      <c r="CL35" s="656"/>
      <c r="CM35" s="656"/>
      <c r="CN35" s="656"/>
      <c r="CO35" s="656"/>
      <c r="CP35" s="656"/>
      <c r="CQ35" s="657"/>
      <c r="CR35" s="658">
        <v>804861</v>
      </c>
      <c r="CS35" s="691"/>
      <c r="CT35" s="691"/>
      <c r="CU35" s="691"/>
      <c r="CV35" s="691"/>
      <c r="CW35" s="691"/>
      <c r="CX35" s="691"/>
      <c r="CY35" s="692"/>
      <c r="CZ35" s="663">
        <v>0.6</v>
      </c>
      <c r="DA35" s="689"/>
      <c r="DB35" s="689"/>
      <c r="DC35" s="693"/>
      <c r="DD35" s="667">
        <v>729417</v>
      </c>
      <c r="DE35" s="691"/>
      <c r="DF35" s="691"/>
      <c r="DG35" s="691"/>
      <c r="DH35" s="691"/>
      <c r="DI35" s="691"/>
      <c r="DJ35" s="691"/>
      <c r="DK35" s="692"/>
      <c r="DL35" s="667">
        <v>712863</v>
      </c>
      <c r="DM35" s="691"/>
      <c r="DN35" s="691"/>
      <c r="DO35" s="691"/>
      <c r="DP35" s="691"/>
      <c r="DQ35" s="691"/>
      <c r="DR35" s="691"/>
      <c r="DS35" s="691"/>
      <c r="DT35" s="691"/>
      <c r="DU35" s="691"/>
      <c r="DV35" s="692"/>
      <c r="DW35" s="663">
        <v>0.9</v>
      </c>
      <c r="DX35" s="689"/>
      <c r="DY35" s="689"/>
      <c r="DZ35" s="689"/>
      <c r="EA35" s="689"/>
      <c r="EB35" s="689"/>
      <c r="EC35" s="690"/>
    </row>
    <row r="36" spans="2:133" ht="11.25" customHeight="1" x14ac:dyDescent="0.15">
      <c r="B36" s="655" t="s">
        <v>324</v>
      </c>
      <c r="C36" s="656"/>
      <c r="D36" s="656"/>
      <c r="E36" s="656"/>
      <c r="F36" s="656"/>
      <c r="G36" s="656"/>
      <c r="H36" s="656"/>
      <c r="I36" s="656"/>
      <c r="J36" s="656"/>
      <c r="K36" s="656"/>
      <c r="L36" s="656"/>
      <c r="M36" s="656"/>
      <c r="N36" s="656"/>
      <c r="O36" s="656"/>
      <c r="P36" s="656"/>
      <c r="Q36" s="657"/>
      <c r="R36" s="658">
        <v>159984</v>
      </c>
      <c r="S36" s="659"/>
      <c r="T36" s="659"/>
      <c r="U36" s="659"/>
      <c r="V36" s="659"/>
      <c r="W36" s="659"/>
      <c r="X36" s="659"/>
      <c r="Y36" s="660"/>
      <c r="Z36" s="661">
        <v>0.1</v>
      </c>
      <c r="AA36" s="661"/>
      <c r="AB36" s="661"/>
      <c r="AC36" s="661"/>
      <c r="AD36" s="662" t="s">
        <v>129</v>
      </c>
      <c r="AE36" s="662"/>
      <c r="AF36" s="662"/>
      <c r="AG36" s="662"/>
      <c r="AH36" s="662"/>
      <c r="AI36" s="662"/>
      <c r="AJ36" s="662"/>
      <c r="AK36" s="662"/>
      <c r="AL36" s="663" t="s">
        <v>129</v>
      </c>
      <c r="AM36" s="664"/>
      <c r="AN36" s="664"/>
      <c r="AO36" s="665"/>
      <c r="AP36" s="358"/>
      <c r="AQ36" s="720" t="s">
        <v>325</v>
      </c>
      <c r="AR36" s="721"/>
      <c r="AS36" s="721"/>
      <c r="AT36" s="721"/>
      <c r="AU36" s="721"/>
      <c r="AV36" s="721"/>
      <c r="AW36" s="721"/>
      <c r="AX36" s="721"/>
      <c r="AY36" s="722"/>
      <c r="AZ36" s="647">
        <v>19147385</v>
      </c>
      <c r="BA36" s="648"/>
      <c r="BB36" s="648"/>
      <c r="BC36" s="648"/>
      <c r="BD36" s="648"/>
      <c r="BE36" s="648"/>
      <c r="BF36" s="723"/>
      <c r="BG36" s="644" t="s">
        <v>326</v>
      </c>
      <c r="BH36" s="645"/>
      <c r="BI36" s="645"/>
      <c r="BJ36" s="645"/>
      <c r="BK36" s="645"/>
      <c r="BL36" s="645"/>
      <c r="BM36" s="645"/>
      <c r="BN36" s="645"/>
      <c r="BO36" s="645"/>
      <c r="BP36" s="645"/>
      <c r="BQ36" s="645"/>
      <c r="BR36" s="645"/>
      <c r="BS36" s="645"/>
      <c r="BT36" s="645"/>
      <c r="BU36" s="646"/>
      <c r="BV36" s="647">
        <v>962556</v>
      </c>
      <c r="BW36" s="648"/>
      <c r="BX36" s="648"/>
      <c r="BY36" s="648"/>
      <c r="BZ36" s="648"/>
      <c r="CA36" s="648"/>
      <c r="CB36" s="723"/>
      <c r="CD36" s="655" t="s">
        <v>327</v>
      </c>
      <c r="CE36" s="656"/>
      <c r="CF36" s="656"/>
      <c r="CG36" s="656"/>
      <c r="CH36" s="656"/>
      <c r="CI36" s="656"/>
      <c r="CJ36" s="656"/>
      <c r="CK36" s="656"/>
      <c r="CL36" s="656"/>
      <c r="CM36" s="656"/>
      <c r="CN36" s="656"/>
      <c r="CO36" s="656"/>
      <c r="CP36" s="656"/>
      <c r="CQ36" s="657"/>
      <c r="CR36" s="658">
        <v>11061874</v>
      </c>
      <c r="CS36" s="659"/>
      <c r="CT36" s="659"/>
      <c r="CU36" s="659"/>
      <c r="CV36" s="659"/>
      <c r="CW36" s="659"/>
      <c r="CX36" s="659"/>
      <c r="CY36" s="660"/>
      <c r="CZ36" s="663">
        <v>7.8</v>
      </c>
      <c r="DA36" s="689"/>
      <c r="DB36" s="689"/>
      <c r="DC36" s="693"/>
      <c r="DD36" s="667">
        <v>10021145</v>
      </c>
      <c r="DE36" s="659"/>
      <c r="DF36" s="659"/>
      <c r="DG36" s="659"/>
      <c r="DH36" s="659"/>
      <c r="DI36" s="659"/>
      <c r="DJ36" s="659"/>
      <c r="DK36" s="660"/>
      <c r="DL36" s="667">
        <v>6662919</v>
      </c>
      <c r="DM36" s="659"/>
      <c r="DN36" s="659"/>
      <c r="DO36" s="659"/>
      <c r="DP36" s="659"/>
      <c r="DQ36" s="659"/>
      <c r="DR36" s="659"/>
      <c r="DS36" s="659"/>
      <c r="DT36" s="659"/>
      <c r="DU36" s="659"/>
      <c r="DV36" s="660"/>
      <c r="DW36" s="663">
        <v>8.3000000000000007</v>
      </c>
      <c r="DX36" s="689"/>
      <c r="DY36" s="689"/>
      <c r="DZ36" s="689"/>
      <c r="EA36" s="689"/>
      <c r="EB36" s="689"/>
      <c r="EC36" s="690"/>
    </row>
    <row r="37" spans="2:133" ht="11.25" customHeight="1" x14ac:dyDescent="0.15">
      <c r="B37" s="655" t="s">
        <v>328</v>
      </c>
      <c r="C37" s="656"/>
      <c r="D37" s="656"/>
      <c r="E37" s="656"/>
      <c r="F37" s="656"/>
      <c r="G37" s="656"/>
      <c r="H37" s="656"/>
      <c r="I37" s="656"/>
      <c r="J37" s="656"/>
      <c r="K37" s="656"/>
      <c r="L37" s="656"/>
      <c r="M37" s="656"/>
      <c r="N37" s="656"/>
      <c r="O37" s="656"/>
      <c r="P37" s="656"/>
      <c r="Q37" s="657"/>
      <c r="R37" s="658">
        <v>2778227</v>
      </c>
      <c r="S37" s="659"/>
      <c r="T37" s="659"/>
      <c r="U37" s="659"/>
      <c r="V37" s="659"/>
      <c r="W37" s="659"/>
      <c r="X37" s="659"/>
      <c r="Y37" s="660"/>
      <c r="Z37" s="661">
        <v>1.9</v>
      </c>
      <c r="AA37" s="661"/>
      <c r="AB37" s="661"/>
      <c r="AC37" s="661"/>
      <c r="AD37" s="662" t="s">
        <v>129</v>
      </c>
      <c r="AE37" s="662"/>
      <c r="AF37" s="662"/>
      <c r="AG37" s="662"/>
      <c r="AH37" s="662"/>
      <c r="AI37" s="662"/>
      <c r="AJ37" s="662"/>
      <c r="AK37" s="662"/>
      <c r="AL37" s="663" t="s">
        <v>129</v>
      </c>
      <c r="AM37" s="664"/>
      <c r="AN37" s="664"/>
      <c r="AO37" s="665"/>
      <c r="AQ37" s="724" t="s">
        <v>329</v>
      </c>
      <c r="AR37" s="725"/>
      <c r="AS37" s="725"/>
      <c r="AT37" s="725"/>
      <c r="AU37" s="725"/>
      <c r="AV37" s="725"/>
      <c r="AW37" s="725"/>
      <c r="AX37" s="725"/>
      <c r="AY37" s="726"/>
      <c r="AZ37" s="658">
        <v>4633395</v>
      </c>
      <c r="BA37" s="659"/>
      <c r="BB37" s="659"/>
      <c r="BC37" s="659"/>
      <c r="BD37" s="691"/>
      <c r="BE37" s="691"/>
      <c r="BF37" s="713"/>
      <c r="BG37" s="655" t="s">
        <v>330</v>
      </c>
      <c r="BH37" s="656"/>
      <c r="BI37" s="656"/>
      <c r="BJ37" s="656"/>
      <c r="BK37" s="656"/>
      <c r="BL37" s="656"/>
      <c r="BM37" s="656"/>
      <c r="BN37" s="656"/>
      <c r="BO37" s="656"/>
      <c r="BP37" s="656"/>
      <c r="BQ37" s="656"/>
      <c r="BR37" s="656"/>
      <c r="BS37" s="656"/>
      <c r="BT37" s="656"/>
      <c r="BU37" s="657"/>
      <c r="BV37" s="658">
        <v>212606</v>
      </c>
      <c r="BW37" s="659"/>
      <c r="BX37" s="659"/>
      <c r="BY37" s="659"/>
      <c r="BZ37" s="659"/>
      <c r="CA37" s="659"/>
      <c r="CB37" s="668"/>
      <c r="CD37" s="655" t="s">
        <v>331</v>
      </c>
      <c r="CE37" s="656"/>
      <c r="CF37" s="656"/>
      <c r="CG37" s="656"/>
      <c r="CH37" s="656"/>
      <c r="CI37" s="656"/>
      <c r="CJ37" s="656"/>
      <c r="CK37" s="656"/>
      <c r="CL37" s="656"/>
      <c r="CM37" s="656"/>
      <c r="CN37" s="656"/>
      <c r="CO37" s="656"/>
      <c r="CP37" s="656"/>
      <c r="CQ37" s="657"/>
      <c r="CR37" s="658">
        <v>55058</v>
      </c>
      <c r="CS37" s="691"/>
      <c r="CT37" s="691"/>
      <c r="CU37" s="691"/>
      <c r="CV37" s="691"/>
      <c r="CW37" s="691"/>
      <c r="CX37" s="691"/>
      <c r="CY37" s="692"/>
      <c r="CZ37" s="663">
        <v>0</v>
      </c>
      <c r="DA37" s="689"/>
      <c r="DB37" s="689"/>
      <c r="DC37" s="693"/>
      <c r="DD37" s="667">
        <v>55058</v>
      </c>
      <c r="DE37" s="691"/>
      <c r="DF37" s="691"/>
      <c r="DG37" s="691"/>
      <c r="DH37" s="691"/>
      <c r="DI37" s="691"/>
      <c r="DJ37" s="691"/>
      <c r="DK37" s="692"/>
      <c r="DL37" s="667">
        <v>55058</v>
      </c>
      <c r="DM37" s="691"/>
      <c r="DN37" s="691"/>
      <c r="DO37" s="691"/>
      <c r="DP37" s="691"/>
      <c r="DQ37" s="691"/>
      <c r="DR37" s="691"/>
      <c r="DS37" s="691"/>
      <c r="DT37" s="691"/>
      <c r="DU37" s="691"/>
      <c r="DV37" s="692"/>
      <c r="DW37" s="663">
        <v>0.1</v>
      </c>
      <c r="DX37" s="689"/>
      <c r="DY37" s="689"/>
      <c r="DZ37" s="689"/>
      <c r="EA37" s="689"/>
      <c r="EB37" s="689"/>
      <c r="EC37" s="690"/>
    </row>
    <row r="38" spans="2:133" ht="11.25" customHeight="1" x14ac:dyDescent="0.15">
      <c r="B38" s="655" t="s">
        <v>332</v>
      </c>
      <c r="C38" s="656"/>
      <c r="D38" s="656"/>
      <c r="E38" s="656"/>
      <c r="F38" s="656"/>
      <c r="G38" s="656"/>
      <c r="H38" s="656"/>
      <c r="I38" s="656"/>
      <c r="J38" s="656"/>
      <c r="K38" s="656"/>
      <c r="L38" s="656"/>
      <c r="M38" s="656"/>
      <c r="N38" s="656"/>
      <c r="O38" s="656"/>
      <c r="P38" s="656"/>
      <c r="Q38" s="657"/>
      <c r="R38" s="658">
        <v>4494906</v>
      </c>
      <c r="S38" s="659"/>
      <c r="T38" s="659"/>
      <c r="U38" s="659"/>
      <c r="V38" s="659"/>
      <c r="W38" s="659"/>
      <c r="X38" s="659"/>
      <c r="Y38" s="660"/>
      <c r="Z38" s="661">
        <v>3</v>
      </c>
      <c r="AA38" s="661"/>
      <c r="AB38" s="661"/>
      <c r="AC38" s="661"/>
      <c r="AD38" s="662" t="s">
        <v>129</v>
      </c>
      <c r="AE38" s="662"/>
      <c r="AF38" s="662"/>
      <c r="AG38" s="662"/>
      <c r="AH38" s="662"/>
      <c r="AI38" s="662"/>
      <c r="AJ38" s="662"/>
      <c r="AK38" s="662"/>
      <c r="AL38" s="663" t="s">
        <v>129</v>
      </c>
      <c r="AM38" s="664"/>
      <c r="AN38" s="664"/>
      <c r="AO38" s="665"/>
      <c r="AQ38" s="724" t="s">
        <v>333</v>
      </c>
      <c r="AR38" s="725"/>
      <c r="AS38" s="725"/>
      <c r="AT38" s="725"/>
      <c r="AU38" s="725"/>
      <c r="AV38" s="725"/>
      <c r="AW38" s="725"/>
      <c r="AX38" s="725"/>
      <c r="AY38" s="726"/>
      <c r="AZ38" s="658">
        <v>1632880</v>
      </c>
      <c r="BA38" s="659"/>
      <c r="BB38" s="659"/>
      <c r="BC38" s="659"/>
      <c r="BD38" s="691"/>
      <c r="BE38" s="691"/>
      <c r="BF38" s="713"/>
      <c r="BG38" s="655" t="s">
        <v>334</v>
      </c>
      <c r="BH38" s="656"/>
      <c r="BI38" s="656"/>
      <c r="BJ38" s="656"/>
      <c r="BK38" s="656"/>
      <c r="BL38" s="656"/>
      <c r="BM38" s="656"/>
      <c r="BN38" s="656"/>
      <c r="BO38" s="656"/>
      <c r="BP38" s="656"/>
      <c r="BQ38" s="656"/>
      <c r="BR38" s="656"/>
      <c r="BS38" s="656"/>
      <c r="BT38" s="656"/>
      <c r="BU38" s="657"/>
      <c r="BV38" s="658">
        <v>47330</v>
      </c>
      <c r="BW38" s="659"/>
      <c r="BX38" s="659"/>
      <c r="BY38" s="659"/>
      <c r="BZ38" s="659"/>
      <c r="CA38" s="659"/>
      <c r="CB38" s="668"/>
      <c r="CD38" s="655" t="s">
        <v>335</v>
      </c>
      <c r="CE38" s="656"/>
      <c r="CF38" s="656"/>
      <c r="CG38" s="656"/>
      <c r="CH38" s="656"/>
      <c r="CI38" s="656"/>
      <c r="CJ38" s="656"/>
      <c r="CK38" s="656"/>
      <c r="CL38" s="656"/>
      <c r="CM38" s="656"/>
      <c r="CN38" s="656"/>
      <c r="CO38" s="656"/>
      <c r="CP38" s="656"/>
      <c r="CQ38" s="657"/>
      <c r="CR38" s="658">
        <v>12812934</v>
      </c>
      <c r="CS38" s="659"/>
      <c r="CT38" s="659"/>
      <c r="CU38" s="659"/>
      <c r="CV38" s="659"/>
      <c r="CW38" s="659"/>
      <c r="CX38" s="659"/>
      <c r="CY38" s="660"/>
      <c r="CZ38" s="663">
        <v>9.1</v>
      </c>
      <c r="DA38" s="689"/>
      <c r="DB38" s="689"/>
      <c r="DC38" s="693"/>
      <c r="DD38" s="667">
        <v>10325494</v>
      </c>
      <c r="DE38" s="659"/>
      <c r="DF38" s="659"/>
      <c r="DG38" s="659"/>
      <c r="DH38" s="659"/>
      <c r="DI38" s="659"/>
      <c r="DJ38" s="659"/>
      <c r="DK38" s="660"/>
      <c r="DL38" s="667">
        <v>9469699</v>
      </c>
      <c r="DM38" s="659"/>
      <c r="DN38" s="659"/>
      <c r="DO38" s="659"/>
      <c r="DP38" s="659"/>
      <c r="DQ38" s="659"/>
      <c r="DR38" s="659"/>
      <c r="DS38" s="659"/>
      <c r="DT38" s="659"/>
      <c r="DU38" s="659"/>
      <c r="DV38" s="660"/>
      <c r="DW38" s="663">
        <v>11.7</v>
      </c>
      <c r="DX38" s="689"/>
      <c r="DY38" s="689"/>
      <c r="DZ38" s="689"/>
      <c r="EA38" s="689"/>
      <c r="EB38" s="689"/>
      <c r="EC38" s="690"/>
    </row>
    <row r="39" spans="2:133" ht="11.25" customHeight="1" x14ac:dyDescent="0.15">
      <c r="B39" s="655" t="s">
        <v>336</v>
      </c>
      <c r="C39" s="656"/>
      <c r="D39" s="656"/>
      <c r="E39" s="656"/>
      <c r="F39" s="656"/>
      <c r="G39" s="656"/>
      <c r="H39" s="656"/>
      <c r="I39" s="656"/>
      <c r="J39" s="656"/>
      <c r="K39" s="656"/>
      <c r="L39" s="656"/>
      <c r="M39" s="656"/>
      <c r="N39" s="656"/>
      <c r="O39" s="656"/>
      <c r="P39" s="656"/>
      <c r="Q39" s="657"/>
      <c r="R39" s="658">
        <v>2967513</v>
      </c>
      <c r="S39" s="659"/>
      <c r="T39" s="659"/>
      <c r="U39" s="659"/>
      <c r="V39" s="659"/>
      <c r="W39" s="659"/>
      <c r="X39" s="659"/>
      <c r="Y39" s="660"/>
      <c r="Z39" s="661">
        <v>2</v>
      </c>
      <c r="AA39" s="661"/>
      <c r="AB39" s="661"/>
      <c r="AC39" s="661"/>
      <c r="AD39" s="662">
        <v>9732</v>
      </c>
      <c r="AE39" s="662"/>
      <c r="AF39" s="662"/>
      <c r="AG39" s="662"/>
      <c r="AH39" s="662"/>
      <c r="AI39" s="662"/>
      <c r="AJ39" s="662"/>
      <c r="AK39" s="662"/>
      <c r="AL39" s="663">
        <v>0</v>
      </c>
      <c r="AM39" s="664"/>
      <c r="AN39" s="664"/>
      <c r="AO39" s="665"/>
      <c r="AQ39" s="724" t="s">
        <v>337</v>
      </c>
      <c r="AR39" s="725"/>
      <c r="AS39" s="725"/>
      <c r="AT39" s="725"/>
      <c r="AU39" s="725"/>
      <c r="AV39" s="725"/>
      <c r="AW39" s="725"/>
      <c r="AX39" s="725"/>
      <c r="AY39" s="726"/>
      <c r="AZ39" s="658">
        <v>68176</v>
      </c>
      <c r="BA39" s="659"/>
      <c r="BB39" s="659"/>
      <c r="BC39" s="659"/>
      <c r="BD39" s="691"/>
      <c r="BE39" s="691"/>
      <c r="BF39" s="713"/>
      <c r="BG39" s="655" t="s">
        <v>338</v>
      </c>
      <c r="BH39" s="656"/>
      <c r="BI39" s="656"/>
      <c r="BJ39" s="656"/>
      <c r="BK39" s="656"/>
      <c r="BL39" s="656"/>
      <c r="BM39" s="656"/>
      <c r="BN39" s="656"/>
      <c r="BO39" s="656"/>
      <c r="BP39" s="656"/>
      <c r="BQ39" s="656"/>
      <c r="BR39" s="656"/>
      <c r="BS39" s="656"/>
      <c r="BT39" s="656"/>
      <c r="BU39" s="657"/>
      <c r="BV39" s="658">
        <v>72915</v>
      </c>
      <c r="BW39" s="659"/>
      <c r="BX39" s="659"/>
      <c r="BY39" s="659"/>
      <c r="BZ39" s="659"/>
      <c r="CA39" s="659"/>
      <c r="CB39" s="668"/>
      <c r="CD39" s="655" t="s">
        <v>339</v>
      </c>
      <c r="CE39" s="656"/>
      <c r="CF39" s="656"/>
      <c r="CG39" s="656"/>
      <c r="CH39" s="656"/>
      <c r="CI39" s="656"/>
      <c r="CJ39" s="656"/>
      <c r="CK39" s="656"/>
      <c r="CL39" s="656"/>
      <c r="CM39" s="656"/>
      <c r="CN39" s="656"/>
      <c r="CO39" s="656"/>
      <c r="CP39" s="656"/>
      <c r="CQ39" s="657"/>
      <c r="CR39" s="658">
        <v>8869331</v>
      </c>
      <c r="CS39" s="691"/>
      <c r="CT39" s="691"/>
      <c r="CU39" s="691"/>
      <c r="CV39" s="691"/>
      <c r="CW39" s="691"/>
      <c r="CX39" s="691"/>
      <c r="CY39" s="692"/>
      <c r="CZ39" s="663">
        <v>6.3</v>
      </c>
      <c r="DA39" s="689"/>
      <c r="DB39" s="689"/>
      <c r="DC39" s="693"/>
      <c r="DD39" s="667">
        <v>8752283</v>
      </c>
      <c r="DE39" s="691"/>
      <c r="DF39" s="691"/>
      <c r="DG39" s="691"/>
      <c r="DH39" s="691"/>
      <c r="DI39" s="691"/>
      <c r="DJ39" s="691"/>
      <c r="DK39" s="692"/>
      <c r="DL39" s="667" t="s">
        <v>129</v>
      </c>
      <c r="DM39" s="691"/>
      <c r="DN39" s="691"/>
      <c r="DO39" s="691"/>
      <c r="DP39" s="691"/>
      <c r="DQ39" s="691"/>
      <c r="DR39" s="691"/>
      <c r="DS39" s="691"/>
      <c r="DT39" s="691"/>
      <c r="DU39" s="691"/>
      <c r="DV39" s="692"/>
      <c r="DW39" s="663" t="s">
        <v>129</v>
      </c>
      <c r="DX39" s="689"/>
      <c r="DY39" s="689"/>
      <c r="DZ39" s="689"/>
      <c r="EA39" s="689"/>
      <c r="EB39" s="689"/>
      <c r="EC39" s="690"/>
    </row>
    <row r="40" spans="2:133" ht="11.25" customHeight="1" x14ac:dyDescent="0.15">
      <c r="B40" s="655" t="s">
        <v>340</v>
      </c>
      <c r="C40" s="656"/>
      <c r="D40" s="656"/>
      <c r="E40" s="656"/>
      <c r="F40" s="656"/>
      <c r="G40" s="656"/>
      <c r="H40" s="656"/>
      <c r="I40" s="656"/>
      <c r="J40" s="656"/>
      <c r="K40" s="656"/>
      <c r="L40" s="656"/>
      <c r="M40" s="656"/>
      <c r="N40" s="656"/>
      <c r="O40" s="656"/>
      <c r="P40" s="656"/>
      <c r="Q40" s="657"/>
      <c r="R40" s="658">
        <v>9636100</v>
      </c>
      <c r="S40" s="659"/>
      <c r="T40" s="659"/>
      <c r="U40" s="659"/>
      <c r="V40" s="659"/>
      <c r="W40" s="659"/>
      <c r="X40" s="659"/>
      <c r="Y40" s="660"/>
      <c r="Z40" s="661">
        <v>6.5</v>
      </c>
      <c r="AA40" s="661"/>
      <c r="AB40" s="661"/>
      <c r="AC40" s="661"/>
      <c r="AD40" s="662" t="s">
        <v>129</v>
      </c>
      <c r="AE40" s="662"/>
      <c r="AF40" s="662"/>
      <c r="AG40" s="662"/>
      <c r="AH40" s="662"/>
      <c r="AI40" s="662"/>
      <c r="AJ40" s="662"/>
      <c r="AK40" s="662"/>
      <c r="AL40" s="663" t="s">
        <v>129</v>
      </c>
      <c r="AM40" s="664"/>
      <c r="AN40" s="664"/>
      <c r="AO40" s="665"/>
      <c r="AQ40" s="724" t="s">
        <v>341</v>
      </c>
      <c r="AR40" s="725"/>
      <c r="AS40" s="725"/>
      <c r="AT40" s="725"/>
      <c r="AU40" s="725"/>
      <c r="AV40" s="725"/>
      <c r="AW40" s="725"/>
      <c r="AX40" s="725"/>
      <c r="AY40" s="726"/>
      <c r="AZ40" s="658">
        <v>51113</v>
      </c>
      <c r="BA40" s="659"/>
      <c r="BB40" s="659"/>
      <c r="BC40" s="659"/>
      <c r="BD40" s="691"/>
      <c r="BE40" s="691"/>
      <c r="BF40" s="713"/>
      <c r="BG40" s="706" t="s">
        <v>342</v>
      </c>
      <c r="BH40" s="707"/>
      <c r="BI40" s="707"/>
      <c r="BJ40" s="707"/>
      <c r="BK40" s="707"/>
      <c r="BL40" s="359"/>
      <c r="BM40" s="656" t="s">
        <v>343</v>
      </c>
      <c r="BN40" s="656"/>
      <c r="BO40" s="656"/>
      <c r="BP40" s="656"/>
      <c r="BQ40" s="656"/>
      <c r="BR40" s="656"/>
      <c r="BS40" s="656"/>
      <c r="BT40" s="656"/>
      <c r="BU40" s="657"/>
      <c r="BV40" s="658">
        <v>102</v>
      </c>
      <c r="BW40" s="659"/>
      <c r="BX40" s="659"/>
      <c r="BY40" s="659"/>
      <c r="BZ40" s="659"/>
      <c r="CA40" s="659"/>
      <c r="CB40" s="668"/>
      <c r="CD40" s="655" t="s">
        <v>344</v>
      </c>
      <c r="CE40" s="656"/>
      <c r="CF40" s="656"/>
      <c r="CG40" s="656"/>
      <c r="CH40" s="656"/>
      <c r="CI40" s="656"/>
      <c r="CJ40" s="656"/>
      <c r="CK40" s="656"/>
      <c r="CL40" s="656"/>
      <c r="CM40" s="656"/>
      <c r="CN40" s="656"/>
      <c r="CO40" s="656"/>
      <c r="CP40" s="656"/>
      <c r="CQ40" s="657"/>
      <c r="CR40" s="658">
        <v>1186120</v>
      </c>
      <c r="CS40" s="659"/>
      <c r="CT40" s="659"/>
      <c r="CU40" s="659"/>
      <c r="CV40" s="659"/>
      <c r="CW40" s="659"/>
      <c r="CX40" s="659"/>
      <c r="CY40" s="660"/>
      <c r="CZ40" s="663">
        <v>0.8</v>
      </c>
      <c r="DA40" s="689"/>
      <c r="DB40" s="689"/>
      <c r="DC40" s="693"/>
      <c r="DD40" s="667">
        <v>980</v>
      </c>
      <c r="DE40" s="659"/>
      <c r="DF40" s="659"/>
      <c r="DG40" s="659"/>
      <c r="DH40" s="659"/>
      <c r="DI40" s="659"/>
      <c r="DJ40" s="659"/>
      <c r="DK40" s="660"/>
      <c r="DL40" s="667" t="s">
        <v>129</v>
      </c>
      <c r="DM40" s="659"/>
      <c r="DN40" s="659"/>
      <c r="DO40" s="659"/>
      <c r="DP40" s="659"/>
      <c r="DQ40" s="659"/>
      <c r="DR40" s="659"/>
      <c r="DS40" s="659"/>
      <c r="DT40" s="659"/>
      <c r="DU40" s="659"/>
      <c r="DV40" s="660"/>
      <c r="DW40" s="663" t="s">
        <v>129</v>
      </c>
      <c r="DX40" s="689"/>
      <c r="DY40" s="689"/>
      <c r="DZ40" s="689"/>
      <c r="EA40" s="689"/>
      <c r="EB40" s="689"/>
      <c r="EC40" s="690"/>
    </row>
    <row r="41" spans="2:133" ht="11.25" customHeight="1" x14ac:dyDescent="0.15">
      <c r="B41" s="655" t="s">
        <v>345</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61" t="s">
        <v>129</v>
      </c>
      <c r="AA41" s="661"/>
      <c r="AB41" s="661"/>
      <c r="AC41" s="661"/>
      <c r="AD41" s="662" t="s">
        <v>129</v>
      </c>
      <c r="AE41" s="662"/>
      <c r="AF41" s="662"/>
      <c r="AG41" s="662"/>
      <c r="AH41" s="662"/>
      <c r="AI41" s="662"/>
      <c r="AJ41" s="662"/>
      <c r="AK41" s="662"/>
      <c r="AL41" s="663" t="s">
        <v>129</v>
      </c>
      <c r="AM41" s="664"/>
      <c r="AN41" s="664"/>
      <c r="AO41" s="665"/>
      <c r="AQ41" s="724" t="s">
        <v>346</v>
      </c>
      <c r="AR41" s="725"/>
      <c r="AS41" s="725"/>
      <c r="AT41" s="725"/>
      <c r="AU41" s="725"/>
      <c r="AV41" s="725"/>
      <c r="AW41" s="725"/>
      <c r="AX41" s="725"/>
      <c r="AY41" s="726"/>
      <c r="AZ41" s="658">
        <v>3226947</v>
      </c>
      <c r="BA41" s="659"/>
      <c r="BB41" s="659"/>
      <c r="BC41" s="659"/>
      <c r="BD41" s="691"/>
      <c r="BE41" s="691"/>
      <c r="BF41" s="713"/>
      <c r="BG41" s="706"/>
      <c r="BH41" s="707"/>
      <c r="BI41" s="707"/>
      <c r="BJ41" s="707"/>
      <c r="BK41" s="707"/>
      <c r="BL41" s="359"/>
      <c r="BM41" s="656" t="s">
        <v>347</v>
      </c>
      <c r="BN41" s="656"/>
      <c r="BO41" s="656"/>
      <c r="BP41" s="656"/>
      <c r="BQ41" s="656"/>
      <c r="BR41" s="656"/>
      <c r="BS41" s="656"/>
      <c r="BT41" s="656"/>
      <c r="BU41" s="657"/>
      <c r="BV41" s="658" t="s">
        <v>129</v>
      </c>
      <c r="BW41" s="659"/>
      <c r="BX41" s="659"/>
      <c r="BY41" s="659"/>
      <c r="BZ41" s="659"/>
      <c r="CA41" s="659"/>
      <c r="CB41" s="668"/>
      <c r="CD41" s="655" t="s">
        <v>348</v>
      </c>
      <c r="CE41" s="656"/>
      <c r="CF41" s="656"/>
      <c r="CG41" s="656"/>
      <c r="CH41" s="656"/>
      <c r="CI41" s="656"/>
      <c r="CJ41" s="656"/>
      <c r="CK41" s="656"/>
      <c r="CL41" s="656"/>
      <c r="CM41" s="656"/>
      <c r="CN41" s="656"/>
      <c r="CO41" s="656"/>
      <c r="CP41" s="656"/>
      <c r="CQ41" s="657"/>
      <c r="CR41" s="658" t="s">
        <v>129</v>
      </c>
      <c r="CS41" s="691"/>
      <c r="CT41" s="691"/>
      <c r="CU41" s="691"/>
      <c r="CV41" s="691"/>
      <c r="CW41" s="691"/>
      <c r="CX41" s="691"/>
      <c r="CY41" s="692"/>
      <c r="CZ41" s="663" t="s">
        <v>129</v>
      </c>
      <c r="DA41" s="689"/>
      <c r="DB41" s="689"/>
      <c r="DC41" s="693"/>
      <c r="DD41" s="667" t="s">
        <v>129</v>
      </c>
      <c r="DE41" s="691"/>
      <c r="DF41" s="691"/>
      <c r="DG41" s="691"/>
      <c r="DH41" s="691"/>
      <c r="DI41" s="691"/>
      <c r="DJ41" s="691"/>
      <c r="DK41" s="692"/>
      <c r="DL41" s="733"/>
      <c r="DM41" s="734"/>
      <c r="DN41" s="734"/>
      <c r="DO41" s="734"/>
      <c r="DP41" s="734"/>
      <c r="DQ41" s="734"/>
      <c r="DR41" s="734"/>
      <c r="DS41" s="734"/>
      <c r="DT41" s="734"/>
      <c r="DU41" s="734"/>
      <c r="DV41" s="735"/>
      <c r="DW41" s="730"/>
      <c r="DX41" s="731"/>
      <c r="DY41" s="731"/>
      <c r="DZ41" s="731"/>
      <c r="EA41" s="731"/>
      <c r="EB41" s="731"/>
      <c r="EC41" s="732"/>
    </row>
    <row r="42" spans="2:133" ht="11.25" customHeight="1" x14ac:dyDescent="0.15">
      <c r="B42" s="655" t="s">
        <v>349</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61" t="s">
        <v>129</v>
      </c>
      <c r="AA42" s="661"/>
      <c r="AB42" s="661"/>
      <c r="AC42" s="661"/>
      <c r="AD42" s="662" t="s">
        <v>129</v>
      </c>
      <c r="AE42" s="662"/>
      <c r="AF42" s="662"/>
      <c r="AG42" s="662"/>
      <c r="AH42" s="662"/>
      <c r="AI42" s="662"/>
      <c r="AJ42" s="662"/>
      <c r="AK42" s="662"/>
      <c r="AL42" s="663" t="s">
        <v>129</v>
      </c>
      <c r="AM42" s="664"/>
      <c r="AN42" s="664"/>
      <c r="AO42" s="665"/>
      <c r="AQ42" s="727" t="s">
        <v>350</v>
      </c>
      <c r="AR42" s="728"/>
      <c r="AS42" s="728"/>
      <c r="AT42" s="728"/>
      <c r="AU42" s="728"/>
      <c r="AV42" s="728"/>
      <c r="AW42" s="728"/>
      <c r="AX42" s="728"/>
      <c r="AY42" s="729"/>
      <c r="AZ42" s="736">
        <v>9534874</v>
      </c>
      <c r="BA42" s="737"/>
      <c r="BB42" s="737"/>
      <c r="BC42" s="737"/>
      <c r="BD42" s="717"/>
      <c r="BE42" s="717"/>
      <c r="BF42" s="719"/>
      <c r="BG42" s="708"/>
      <c r="BH42" s="709"/>
      <c r="BI42" s="709"/>
      <c r="BJ42" s="709"/>
      <c r="BK42" s="709"/>
      <c r="BL42" s="360"/>
      <c r="BM42" s="677" t="s">
        <v>351</v>
      </c>
      <c r="BN42" s="677"/>
      <c r="BO42" s="677"/>
      <c r="BP42" s="677"/>
      <c r="BQ42" s="677"/>
      <c r="BR42" s="677"/>
      <c r="BS42" s="677"/>
      <c r="BT42" s="677"/>
      <c r="BU42" s="678"/>
      <c r="BV42" s="736">
        <v>326</v>
      </c>
      <c r="BW42" s="737"/>
      <c r="BX42" s="737"/>
      <c r="BY42" s="737"/>
      <c r="BZ42" s="737"/>
      <c r="CA42" s="737"/>
      <c r="CB42" s="743"/>
      <c r="CD42" s="655" t="s">
        <v>352</v>
      </c>
      <c r="CE42" s="656"/>
      <c r="CF42" s="656"/>
      <c r="CG42" s="656"/>
      <c r="CH42" s="656"/>
      <c r="CI42" s="656"/>
      <c r="CJ42" s="656"/>
      <c r="CK42" s="656"/>
      <c r="CL42" s="656"/>
      <c r="CM42" s="656"/>
      <c r="CN42" s="656"/>
      <c r="CO42" s="656"/>
      <c r="CP42" s="656"/>
      <c r="CQ42" s="657"/>
      <c r="CR42" s="658">
        <v>9197656</v>
      </c>
      <c r="CS42" s="691"/>
      <c r="CT42" s="691"/>
      <c r="CU42" s="691"/>
      <c r="CV42" s="691"/>
      <c r="CW42" s="691"/>
      <c r="CX42" s="691"/>
      <c r="CY42" s="692"/>
      <c r="CZ42" s="663">
        <v>6.5</v>
      </c>
      <c r="DA42" s="689"/>
      <c r="DB42" s="689"/>
      <c r="DC42" s="693"/>
      <c r="DD42" s="667">
        <v>4197275</v>
      </c>
      <c r="DE42" s="691"/>
      <c r="DF42" s="691"/>
      <c r="DG42" s="691"/>
      <c r="DH42" s="691"/>
      <c r="DI42" s="691"/>
      <c r="DJ42" s="691"/>
      <c r="DK42" s="692"/>
      <c r="DL42" s="733"/>
      <c r="DM42" s="734"/>
      <c r="DN42" s="734"/>
      <c r="DO42" s="734"/>
      <c r="DP42" s="734"/>
      <c r="DQ42" s="734"/>
      <c r="DR42" s="734"/>
      <c r="DS42" s="734"/>
      <c r="DT42" s="734"/>
      <c r="DU42" s="734"/>
      <c r="DV42" s="735"/>
      <c r="DW42" s="730"/>
      <c r="DX42" s="731"/>
      <c r="DY42" s="731"/>
      <c r="DZ42" s="731"/>
      <c r="EA42" s="731"/>
      <c r="EB42" s="731"/>
      <c r="EC42" s="732"/>
    </row>
    <row r="43" spans="2:133" ht="11.25" customHeight="1" x14ac:dyDescent="0.15">
      <c r="B43" s="655" t="s">
        <v>353</v>
      </c>
      <c r="C43" s="656"/>
      <c r="D43" s="656"/>
      <c r="E43" s="656"/>
      <c r="F43" s="656"/>
      <c r="G43" s="656"/>
      <c r="H43" s="656"/>
      <c r="I43" s="656"/>
      <c r="J43" s="656"/>
      <c r="K43" s="656"/>
      <c r="L43" s="656"/>
      <c r="M43" s="656"/>
      <c r="N43" s="656"/>
      <c r="O43" s="656"/>
      <c r="P43" s="656"/>
      <c r="Q43" s="657"/>
      <c r="R43" s="658">
        <v>6193700</v>
      </c>
      <c r="S43" s="659"/>
      <c r="T43" s="659"/>
      <c r="U43" s="659"/>
      <c r="V43" s="659"/>
      <c r="W43" s="659"/>
      <c r="X43" s="659"/>
      <c r="Y43" s="660"/>
      <c r="Z43" s="661">
        <v>4.2</v>
      </c>
      <c r="AA43" s="661"/>
      <c r="AB43" s="661"/>
      <c r="AC43" s="661"/>
      <c r="AD43" s="662" t="s">
        <v>129</v>
      </c>
      <c r="AE43" s="662"/>
      <c r="AF43" s="662"/>
      <c r="AG43" s="662"/>
      <c r="AH43" s="662"/>
      <c r="AI43" s="662"/>
      <c r="AJ43" s="662"/>
      <c r="AK43" s="662"/>
      <c r="AL43" s="663" t="s">
        <v>129</v>
      </c>
      <c r="AM43" s="664"/>
      <c r="AN43" s="664"/>
      <c r="AO43" s="665"/>
      <c r="CD43" s="655" t="s">
        <v>354</v>
      </c>
      <c r="CE43" s="656"/>
      <c r="CF43" s="656"/>
      <c r="CG43" s="656"/>
      <c r="CH43" s="656"/>
      <c r="CI43" s="656"/>
      <c r="CJ43" s="656"/>
      <c r="CK43" s="656"/>
      <c r="CL43" s="656"/>
      <c r="CM43" s="656"/>
      <c r="CN43" s="656"/>
      <c r="CO43" s="656"/>
      <c r="CP43" s="656"/>
      <c r="CQ43" s="657"/>
      <c r="CR43" s="658">
        <v>537346</v>
      </c>
      <c r="CS43" s="691"/>
      <c r="CT43" s="691"/>
      <c r="CU43" s="691"/>
      <c r="CV43" s="691"/>
      <c r="CW43" s="691"/>
      <c r="CX43" s="691"/>
      <c r="CY43" s="692"/>
      <c r="CZ43" s="663">
        <v>0.4</v>
      </c>
      <c r="DA43" s="689"/>
      <c r="DB43" s="689"/>
      <c r="DC43" s="693"/>
      <c r="DD43" s="667">
        <v>537346</v>
      </c>
      <c r="DE43" s="691"/>
      <c r="DF43" s="691"/>
      <c r="DG43" s="691"/>
      <c r="DH43" s="691"/>
      <c r="DI43" s="691"/>
      <c r="DJ43" s="691"/>
      <c r="DK43" s="692"/>
      <c r="DL43" s="733"/>
      <c r="DM43" s="734"/>
      <c r="DN43" s="734"/>
      <c r="DO43" s="734"/>
      <c r="DP43" s="734"/>
      <c r="DQ43" s="734"/>
      <c r="DR43" s="734"/>
      <c r="DS43" s="734"/>
      <c r="DT43" s="734"/>
      <c r="DU43" s="734"/>
      <c r="DV43" s="735"/>
      <c r="DW43" s="730"/>
      <c r="DX43" s="731"/>
      <c r="DY43" s="731"/>
      <c r="DZ43" s="731"/>
      <c r="EA43" s="731"/>
      <c r="EB43" s="731"/>
      <c r="EC43" s="732"/>
    </row>
    <row r="44" spans="2:133" ht="11.25" customHeight="1" x14ac:dyDescent="0.15">
      <c r="B44" s="676" t="s">
        <v>355</v>
      </c>
      <c r="C44" s="677"/>
      <c r="D44" s="677"/>
      <c r="E44" s="677"/>
      <c r="F44" s="677"/>
      <c r="G44" s="677"/>
      <c r="H44" s="677"/>
      <c r="I44" s="677"/>
      <c r="J44" s="677"/>
      <c r="K44" s="677"/>
      <c r="L44" s="677"/>
      <c r="M44" s="677"/>
      <c r="N44" s="677"/>
      <c r="O44" s="677"/>
      <c r="P44" s="677"/>
      <c r="Q44" s="678"/>
      <c r="R44" s="736">
        <v>148589155</v>
      </c>
      <c r="S44" s="737"/>
      <c r="T44" s="737"/>
      <c r="U44" s="737"/>
      <c r="V44" s="737"/>
      <c r="W44" s="737"/>
      <c r="X44" s="737"/>
      <c r="Y44" s="738"/>
      <c r="Z44" s="739">
        <v>100</v>
      </c>
      <c r="AA44" s="739"/>
      <c r="AB44" s="739"/>
      <c r="AC44" s="739"/>
      <c r="AD44" s="740">
        <v>74424956</v>
      </c>
      <c r="AE44" s="740"/>
      <c r="AF44" s="740"/>
      <c r="AG44" s="740"/>
      <c r="AH44" s="740"/>
      <c r="AI44" s="740"/>
      <c r="AJ44" s="740"/>
      <c r="AK44" s="740"/>
      <c r="AL44" s="741">
        <v>100</v>
      </c>
      <c r="AM44" s="718"/>
      <c r="AN44" s="718"/>
      <c r="AO44" s="742"/>
      <c r="CD44" s="694" t="s">
        <v>302</v>
      </c>
      <c r="CE44" s="695"/>
      <c r="CF44" s="655" t="s">
        <v>356</v>
      </c>
      <c r="CG44" s="656"/>
      <c r="CH44" s="656"/>
      <c r="CI44" s="656"/>
      <c r="CJ44" s="656"/>
      <c r="CK44" s="656"/>
      <c r="CL44" s="656"/>
      <c r="CM44" s="656"/>
      <c r="CN44" s="656"/>
      <c r="CO44" s="656"/>
      <c r="CP44" s="656"/>
      <c r="CQ44" s="657"/>
      <c r="CR44" s="658">
        <v>9197656</v>
      </c>
      <c r="CS44" s="659"/>
      <c r="CT44" s="659"/>
      <c r="CU44" s="659"/>
      <c r="CV44" s="659"/>
      <c r="CW44" s="659"/>
      <c r="CX44" s="659"/>
      <c r="CY44" s="660"/>
      <c r="CZ44" s="663">
        <v>6.5</v>
      </c>
      <c r="DA44" s="664"/>
      <c r="DB44" s="664"/>
      <c r="DC44" s="670"/>
      <c r="DD44" s="667">
        <v>4197275</v>
      </c>
      <c r="DE44" s="659"/>
      <c r="DF44" s="659"/>
      <c r="DG44" s="659"/>
      <c r="DH44" s="659"/>
      <c r="DI44" s="659"/>
      <c r="DJ44" s="659"/>
      <c r="DK44" s="660"/>
      <c r="DL44" s="733"/>
      <c r="DM44" s="734"/>
      <c r="DN44" s="734"/>
      <c r="DO44" s="734"/>
      <c r="DP44" s="734"/>
      <c r="DQ44" s="734"/>
      <c r="DR44" s="734"/>
      <c r="DS44" s="734"/>
      <c r="DT44" s="734"/>
      <c r="DU44" s="734"/>
      <c r="DV44" s="735"/>
      <c r="DW44" s="730"/>
      <c r="DX44" s="731"/>
      <c r="DY44" s="731"/>
      <c r="DZ44" s="731"/>
      <c r="EA44" s="731"/>
      <c r="EB44" s="731"/>
      <c r="EC44" s="732"/>
    </row>
    <row r="45" spans="2:133" ht="11.25" customHeight="1" x14ac:dyDescent="0.15">
      <c r="CD45" s="696"/>
      <c r="CE45" s="697"/>
      <c r="CF45" s="655" t="s">
        <v>357</v>
      </c>
      <c r="CG45" s="656"/>
      <c r="CH45" s="656"/>
      <c r="CI45" s="656"/>
      <c r="CJ45" s="656"/>
      <c r="CK45" s="656"/>
      <c r="CL45" s="656"/>
      <c r="CM45" s="656"/>
      <c r="CN45" s="656"/>
      <c r="CO45" s="656"/>
      <c r="CP45" s="656"/>
      <c r="CQ45" s="657"/>
      <c r="CR45" s="658">
        <v>2266279</v>
      </c>
      <c r="CS45" s="691"/>
      <c r="CT45" s="691"/>
      <c r="CU45" s="691"/>
      <c r="CV45" s="691"/>
      <c r="CW45" s="691"/>
      <c r="CX45" s="691"/>
      <c r="CY45" s="692"/>
      <c r="CZ45" s="663">
        <v>1.6</v>
      </c>
      <c r="DA45" s="689"/>
      <c r="DB45" s="689"/>
      <c r="DC45" s="693"/>
      <c r="DD45" s="667">
        <v>397569</v>
      </c>
      <c r="DE45" s="691"/>
      <c r="DF45" s="691"/>
      <c r="DG45" s="691"/>
      <c r="DH45" s="691"/>
      <c r="DI45" s="691"/>
      <c r="DJ45" s="691"/>
      <c r="DK45" s="692"/>
      <c r="DL45" s="733"/>
      <c r="DM45" s="734"/>
      <c r="DN45" s="734"/>
      <c r="DO45" s="734"/>
      <c r="DP45" s="734"/>
      <c r="DQ45" s="734"/>
      <c r="DR45" s="734"/>
      <c r="DS45" s="734"/>
      <c r="DT45" s="734"/>
      <c r="DU45" s="734"/>
      <c r="DV45" s="735"/>
      <c r="DW45" s="730"/>
      <c r="DX45" s="731"/>
      <c r="DY45" s="731"/>
      <c r="DZ45" s="731"/>
      <c r="EA45" s="731"/>
      <c r="EB45" s="731"/>
      <c r="EC45" s="732"/>
    </row>
    <row r="46" spans="2:133" ht="11.25" customHeight="1" x14ac:dyDescent="0.15">
      <c r="B46" s="350" t="s">
        <v>358</v>
      </c>
      <c r="CD46" s="696"/>
      <c r="CE46" s="697"/>
      <c r="CF46" s="655" t="s">
        <v>359</v>
      </c>
      <c r="CG46" s="656"/>
      <c r="CH46" s="656"/>
      <c r="CI46" s="656"/>
      <c r="CJ46" s="656"/>
      <c r="CK46" s="656"/>
      <c r="CL46" s="656"/>
      <c r="CM46" s="656"/>
      <c r="CN46" s="656"/>
      <c r="CO46" s="656"/>
      <c r="CP46" s="656"/>
      <c r="CQ46" s="657"/>
      <c r="CR46" s="658">
        <v>6826673</v>
      </c>
      <c r="CS46" s="659"/>
      <c r="CT46" s="659"/>
      <c r="CU46" s="659"/>
      <c r="CV46" s="659"/>
      <c r="CW46" s="659"/>
      <c r="CX46" s="659"/>
      <c r="CY46" s="660"/>
      <c r="CZ46" s="663">
        <v>4.8</v>
      </c>
      <c r="DA46" s="664"/>
      <c r="DB46" s="664"/>
      <c r="DC46" s="670"/>
      <c r="DD46" s="667">
        <v>3695429</v>
      </c>
      <c r="DE46" s="659"/>
      <c r="DF46" s="659"/>
      <c r="DG46" s="659"/>
      <c r="DH46" s="659"/>
      <c r="DI46" s="659"/>
      <c r="DJ46" s="659"/>
      <c r="DK46" s="660"/>
      <c r="DL46" s="733"/>
      <c r="DM46" s="734"/>
      <c r="DN46" s="734"/>
      <c r="DO46" s="734"/>
      <c r="DP46" s="734"/>
      <c r="DQ46" s="734"/>
      <c r="DR46" s="734"/>
      <c r="DS46" s="734"/>
      <c r="DT46" s="734"/>
      <c r="DU46" s="734"/>
      <c r="DV46" s="735"/>
      <c r="DW46" s="730"/>
      <c r="DX46" s="731"/>
      <c r="DY46" s="731"/>
      <c r="DZ46" s="731"/>
      <c r="EA46" s="731"/>
      <c r="EB46" s="731"/>
      <c r="EC46" s="732"/>
    </row>
    <row r="47" spans="2:133" ht="11.25" customHeight="1" x14ac:dyDescent="0.15">
      <c r="B47" s="754" t="s">
        <v>360</v>
      </c>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D47" s="696"/>
      <c r="CE47" s="697"/>
      <c r="CF47" s="655" t="s">
        <v>361</v>
      </c>
      <c r="CG47" s="656"/>
      <c r="CH47" s="656"/>
      <c r="CI47" s="656"/>
      <c r="CJ47" s="656"/>
      <c r="CK47" s="656"/>
      <c r="CL47" s="656"/>
      <c r="CM47" s="656"/>
      <c r="CN47" s="656"/>
      <c r="CO47" s="656"/>
      <c r="CP47" s="656"/>
      <c r="CQ47" s="657"/>
      <c r="CR47" s="658" t="s">
        <v>129</v>
      </c>
      <c r="CS47" s="691"/>
      <c r="CT47" s="691"/>
      <c r="CU47" s="691"/>
      <c r="CV47" s="691"/>
      <c r="CW47" s="691"/>
      <c r="CX47" s="691"/>
      <c r="CY47" s="692"/>
      <c r="CZ47" s="663" t="s">
        <v>129</v>
      </c>
      <c r="DA47" s="689"/>
      <c r="DB47" s="689"/>
      <c r="DC47" s="693"/>
      <c r="DD47" s="667" t="s">
        <v>129</v>
      </c>
      <c r="DE47" s="691"/>
      <c r="DF47" s="691"/>
      <c r="DG47" s="691"/>
      <c r="DH47" s="691"/>
      <c r="DI47" s="691"/>
      <c r="DJ47" s="691"/>
      <c r="DK47" s="692"/>
      <c r="DL47" s="733"/>
      <c r="DM47" s="734"/>
      <c r="DN47" s="734"/>
      <c r="DO47" s="734"/>
      <c r="DP47" s="734"/>
      <c r="DQ47" s="734"/>
      <c r="DR47" s="734"/>
      <c r="DS47" s="734"/>
      <c r="DT47" s="734"/>
      <c r="DU47" s="734"/>
      <c r="DV47" s="735"/>
      <c r="DW47" s="730"/>
      <c r="DX47" s="731"/>
      <c r="DY47" s="731"/>
      <c r="DZ47" s="731"/>
      <c r="EA47" s="731"/>
      <c r="EB47" s="731"/>
      <c r="EC47" s="732"/>
    </row>
    <row r="48" spans="2:133" x14ac:dyDescent="0.15">
      <c r="B48" s="754" t="s">
        <v>362</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4"/>
      <c r="CA48" s="754"/>
      <c r="CB48" s="754"/>
      <c r="CD48" s="698"/>
      <c r="CE48" s="699"/>
      <c r="CF48" s="655" t="s">
        <v>363</v>
      </c>
      <c r="CG48" s="656"/>
      <c r="CH48" s="656"/>
      <c r="CI48" s="656"/>
      <c r="CJ48" s="656"/>
      <c r="CK48" s="656"/>
      <c r="CL48" s="656"/>
      <c r="CM48" s="656"/>
      <c r="CN48" s="656"/>
      <c r="CO48" s="656"/>
      <c r="CP48" s="656"/>
      <c r="CQ48" s="657"/>
      <c r="CR48" s="658" t="s">
        <v>129</v>
      </c>
      <c r="CS48" s="659"/>
      <c r="CT48" s="659"/>
      <c r="CU48" s="659"/>
      <c r="CV48" s="659"/>
      <c r="CW48" s="659"/>
      <c r="CX48" s="659"/>
      <c r="CY48" s="660"/>
      <c r="CZ48" s="663" t="s">
        <v>129</v>
      </c>
      <c r="DA48" s="664"/>
      <c r="DB48" s="664"/>
      <c r="DC48" s="670"/>
      <c r="DD48" s="667" t="s">
        <v>129</v>
      </c>
      <c r="DE48" s="659"/>
      <c r="DF48" s="659"/>
      <c r="DG48" s="659"/>
      <c r="DH48" s="659"/>
      <c r="DI48" s="659"/>
      <c r="DJ48" s="659"/>
      <c r="DK48" s="660"/>
      <c r="DL48" s="733"/>
      <c r="DM48" s="734"/>
      <c r="DN48" s="734"/>
      <c r="DO48" s="734"/>
      <c r="DP48" s="734"/>
      <c r="DQ48" s="734"/>
      <c r="DR48" s="734"/>
      <c r="DS48" s="734"/>
      <c r="DT48" s="734"/>
      <c r="DU48" s="734"/>
      <c r="DV48" s="735"/>
      <c r="DW48" s="730"/>
      <c r="DX48" s="731"/>
      <c r="DY48" s="731"/>
      <c r="DZ48" s="731"/>
      <c r="EA48" s="731"/>
      <c r="EB48" s="731"/>
      <c r="EC48" s="732"/>
    </row>
    <row r="49" spans="2:133" ht="11.25" customHeight="1" x14ac:dyDescent="0.15">
      <c r="B49" s="361"/>
      <c r="CD49" s="676" t="s">
        <v>364</v>
      </c>
      <c r="CE49" s="677"/>
      <c r="CF49" s="677"/>
      <c r="CG49" s="677"/>
      <c r="CH49" s="677"/>
      <c r="CI49" s="677"/>
      <c r="CJ49" s="677"/>
      <c r="CK49" s="677"/>
      <c r="CL49" s="677"/>
      <c r="CM49" s="677"/>
      <c r="CN49" s="677"/>
      <c r="CO49" s="677"/>
      <c r="CP49" s="677"/>
      <c r="CQ49" s="678"/>
      <c r="CR49" s="736">
        <v>141473946</v>
      </c>
      <c r="CS49" s="717"/>
      <c r="CT49" s="717"/>
      <c r="CU49" s="717"/>
      <c r="CV49" s="717"/>
      <c r="CW49" s="717"/>
      <c r="CX49" s="717"/>
      <c r="CY49" s="744"/>
      <c r="CZ49" s="741">
        <v>100</v>
      </c>
      <c r="DA49" s="745"/>
      <c r="DB49" s="745"/>
      <c r="DC49" s="746"/>
      <c r="DD49" s="747">
        <v>91297723</v>
      </c>
      <c r="DE49" s="717"/>
      <c r="DF49" s="717"/>
      <c r="DG49" s="717"/>
      <c r="DH49" s="717"/>
      <c r="DI49" s="717"/>
      <c r="DJ49" s="717"/>
      <c r="DK49" s="744"/>
      <c r="DL49" s="748"/>
      <c r="DM49" s="749"/>
      <c r="DN49" s="749"/>
      <c r="DO49" s="749"/>
      <c r="DP49" s="749"/>
      <c r="DQ49" s="749"/>
      <c r="DR49" s="749"/>
      <c r="DS49" s="749"/>
      <c r="DT49" s="749"/>
      <c r="DU49" s="749"/>
      <c r="DV49" s="750"/>
      <c r="DW49" s="751"/>
      <c r="DX49" s="752"/>
      <c r="DY49" s="752"/>
      <c r="DZ49" s="752"/>
      <c r="EA49" s="752"/>
      <c r="EB49" s="752"/>
      <c r="EC49" s="753"/>
    </row>
    <row r="50" spans="2:133" hidden="1" x14ac:dyDescent="0.15">
      <c r="B50" s="361"/>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9" t="s">
        <v>365</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1129"/>
      <c r="BD2" s="1129"/>
      <c r="BE2" s="1129"/>
      <c r="BF2" s="1129"/>
      <c r="BG2" s="1129"/>
      <c r="BH2" s="1129"/>
      <c r="BI2" s="1129"/>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30" t="s">
        <v>366</v>
      </c>
      <c r="DK2" s="1131"/>
      <c r="DL2" s="1131"/>
      <c r="DM2" s="1131"/>
      <c r="DN2" s="1131"/>
      <c r="DO2" s="1132"/>
      <c r="DP2" s="210"/>
      <c r="DQ2" s="1130" t="s">
        <v>367</v>
      </c>
      <c r="DR2" s="1131"/>
      <c r="DS2" s="1131"/>
      <c r="DT2" s="1131"/>
      <c r="DU2" s="1131"/>
      <c r="DV2" s="1131"/>
      <c r="DW2" s="1131"/>
      <c r="DX2" s="1131"/>
      <c r="DY2" s="1131"/>
      <c r="DZ2" s="1132"/>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3" t="s">
        <v>368</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14"/>
      <c r="BA4" s="214"/>
      <c r="BB4" s="214"/>
      <c r="BC4" s="214"/>
      <c r="BD4" s="214"/>
      <c r="BE4" s="215"/>
      <c r="BF4" s="215"/>
      <c r="BG4" s="215"/>
      <c r="BH4" s="215"/>
      <c r="BI4" s="215"/>
      <c r="BJ4" s="215"/>
      <c r="BK4" s="215"/>
      <c r="BL4" s="215"/>
      <c r="BM4" s="215"/>
      <c r="BN4" s="215"/>
      <c r="BO4" s="215"/>
      <c r="BP4" s="215"/>
      <c r="BQ4" s="764" t="s">
        <v>369</v>
      </c>
      <c r="BR4" s="764"/>
      <c r="BS4" s="764"/>
      <c r="BT4" s="764"/>
      <c r="BU4" s="764"/>
      <c r="BV4" s="764"/>
      <c r="BW4" s="764"/>
      <c r="BX4" s="764"/>
      <c r="BY4" s="764"/>
      <c r="BZ4" s="764"/>
      <c r="CA4" s="764"/>
      <c r="CB4" s="764"/>
      <c r="CC4" s="764"/>
      <c r="CD4" s="764"/>
      <c r="CE4" s="764"/>
      <c r="CF4" s="764"/>
      <c r="CG4" s="764"/>
      <c r="CH4" s="764"/>
      <c r="CI4" s="764"/>
      <c r="CJ4" s="764"/>
      <c r="CK4" s="764"/>
      <c r="CL4" s="764"/>
      <c r="CM4" s="764"/>
      <c r="CN4" s="764"/>
      <c r="CO4" s="764"/>
      <c r="CP4" s="764"/>
      <c r="CQ4" s="764"/>
      <c r="CR4" s="764"/>
      <c r="CS4" s="764"/>
      <c r="CT4" s="764"/>
      <c r="CU4" s="764"/>
      <c r="CV4" s="764"/>
      <c r="CW4" s="764"/>
      <c r="CX4" s="764"/>
      <c r="CY4" s="764"/>
      <c r="CZ4" s="764"/>
      <c r="DA4" s="764"/>
      <c r="DB4" s="764"/>
      <c r="DC4" s="764"/>
      <c r="DD4" s="764"/>
      <c r="DE4" s="764"/>
      <c r="DF4" s="764"/>
      <c r="DG4" s="764"/>
      <c r="DH4" s="764"/>
      <c r="DI4" s="764"/>
      <c r="DJ4" s="764"/>
      <c r="DK4" s="764"/>
      <c r="DL4" s="764"/>
      <c r="DM4" s="764"/>
      <c r="DN4" s="764"/>
      <c r="DO4" s="764"/>
      <c r="DP4" s="764"/>
      <c r="DQ4" s="764"/>
      <c r="DR4" s="764"/>
      <c r="DS4" s="764"/>
      <c r="DT4" s="764"/>
      <c r="DU4" s="764"/>
      <c r="DV4" s="764"/>
      <c r="DW4" s="764"/>
      <c r="DX4" s="764"/>
      <c r="DY4" s="764"/>
      <c r="DZ4" s="764"/>
      <c r="EA4" s="216"/>
    </row>
    <row r="5" spans="1:131" s="217" customFormat="1" ht="26.25" customHeight="1" x14ac:dyDescent="0.15">
      <c r="A5" s="1029" t="s">
        <v>370</v>
      </c>
      <c r="B5" s="1030"/>
      <c r="C5" s="1030"/>
      <c r="D5" s="1030"/>
      <c r="E5" s="1030"/>
      <c r="F5" s="1030"/>
      <c r="G5" s="1030"/>
      <c r="H5" s="1030"/>
      <c r="I5" s="1030"/>
      <c r="J5" s="1030"/>
      <c r="K5" s="1030"/>
      <c r="L5" s="1030"/>
      <c r="M5" s="1030"/>
      <c r="N5" s="1030"/>
      <c r="O5" s="1030"/>
      <c r="P5" s="1031"/>
      <c r="Q5" s="1035" t="s">
        <v>371</v>
      </c>
      <c r="R5" s="1036"/>
      <c r="S5" s="1036"/>
      <c r="T5" s="1036"/>
      <c r="U5" s="1037"/>
      <c r="V5" s="1035" t="s">
        <v>372</v>
      </c>
      <c r="W5" s="1036"/>
      <c r="X5" s="1036"/>
      <c r="Y5" s="1036"/>
      <c r="Z5" s="1037"/>
      <c r="AA5" s="1035" t="s">
        <v>373</v>
      </c>
      <c r="AB5" s="1036"/>
      <c r="AC5" s="1036"/>
      <c r="AD5" s="1036"/>
      <c r="AE5" s="1036"/>
      <c r="AF5" s="1133" t="s">
        <v>374</v>
      </c>
      <c r="AG5" s="1036"/>
      <c r="AH5" s="1036"/>
      <c r="AI5" s="1036"/>
      <c r="AJ5" s="1049"/>
      <c r="AK5" s="1036" t="s">
        <v>375</v>
      </c>
      <c r="AL5" s="1036"/>
      <c r="AM5" s="1036"/>
      <c r="AN5" s="1036"/>
      <c r="AO5" s="1037"/>
      <c r="AP5" s="1035" t="s">
        <v>376</v>
      </c>
      <c r="AQ5" s="1036"/>
      <c r="AR5" s="1036"/>
      <c r="AS5" s="1036"/>
      <c r="AT5" s="1037"/>
      <c r="AU5" s="1035" t="s">
        <v>377</v>
      </c>
      <c r="AV5" s="1036"/>
      <c r="AW5" s="1036"/>
      <c r="AX5" s="1036"/>
      <c r="AY5" s="1049"/>
      <c r="AZ5" s="214"/>
      <c r="BA5" s="214"/>
      <c r="BB5" s="214"/>
      <c r="BC5" s="214"/>
      <c r="BD5" s="214"/>
      <c r="BE5" s="215"/>
      <c r="BF5" s="215"/>
      <c r="BG5" s="215"/>
      <c r="BH5" s="215"/>
      <c r="BI5" s="215"/>
      <c r="BJ5" s="215"/>
      <c r="BK5" s="215"/>
      <c r="BL5" s="215"/>
      <c r="BM5" s="215"/>
      <c r="BN5" s="215"/>
      <c r="BO5" s="215"/>
      <c r="BP5" s="215"/>
      <c r="BQ5" s="1029" t="s">
        <v>378</v>
      </c>
      <c r="BR5" s="1030"/>
      <c r="BS5" s="1030"/>
      <c r="BT5" s="1030"/>
      <c r="BU5" s="1030"/>
      <c r="BV5" s="1030"/>
      <c r="BW5" s="1030"/>
      <c r="BX5" s="1030"/>
      <c r="BY5" s="1030"/>
      <c r="BZ5" s="1030"/>
      <c r="CA5" s="1030"/>
      <c r="CB5" s="1030"/>
      <c r="CC5" s="1030"/>
      <c r="CD5" s="1030"/>
      <c r="CE5" s="1030"/>
      <c r="CF5" s="1030"/>
      <c r="CG5" s="1031"/>
      <c r="CH5" s="1035" t="s">
        <v>379</v>
      </c>
      <c r="CI5" s="1036"/>
      <c r="CJ5" s="1036"/>
      <c r="CK5" s="1036"/>
      <c r="CL5" s="1037"/>
      <c r="CM5" s="1035" t="s">
        <v>380</v>
      </c>
      <c r="CN5" s="1036"/>
      <c r="CO5" s="1036"/>
      <c r="CP5" s="1036"/>
      <c r="CQ5" s="1037"/>
      <c r="CR5" s="1035" t="s">
        <v>381</v>
      </c>
      <c r="CS5" s="1036"/>
      <c r="CT5" s="1036"/>
      <c r="CU5" s="1036"/>
      <c r="CV5" s="1037"/>
      <c r="CW5" s="1035" t="s">
        <v>382</v>
      </c>
      <c r="CX5" s="1036"/>
      <c r="CY5" s="1036"/>
      <c r="CZ5" s="1036"/>
      <c r="DA5" s="1037"/>
      <c r="DB5" s="1035" t="s">
        <v>383</v>
      </c>
      <c r="DC5" s="1036"/>
      <c r="DD5" s="1036"/>
      <c r="DE5" s="1036"/>
      <c r="DF5" s="1037"/>
      <c r="DG5" s="1123" t="s">
        <v>384</v>
      </c>
      <c r="DH5" s="1124"/>
      <c r="DI5" s="1124"/>
      <c r="DJ5" s="1124"/>
      <c r="DK5" s="1125"/>
      <c r="DL5" s="1123" t="s">
        <v>385</v>
      </c>
      <c r="DM5" s="1124"/>
      <c r="DN5" s="1124"/>
      <c r="DO5" s="1124"/>
      <c r="DP5" s="1125"/>
      <c r="DQ5" s="1035" t="s">
        <v>386</v>
      </c>
      <c r="DR5" s="1036"/>
      <c r="DS5" s="1036"/>
      <c r="DT5" s="1036"/>
      <c r="DU5" s="1037"/>
      <c r="DV5" s="1035" t="s">
        <v>377</v>
      </c>
      <c r="DW5" s="1036"/>
      <c r="DX5" s="1036"/>
      <c r="DY5" s="1036"/>
      <c r="DZ5" s="1049"/>
      <c r="EA5" s="216"/>
    </row>
    <row r="6" spans="1:131" s="217"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34"/>
      <c r="AG6" s="1039"/>
      <c r="AH6" s="1039"/>
      <c r="AI6" s="1039"/>
      <c r="AJ6" s="1050"/>
      <c r="AK6" s="1039"/>
      <c r="AL6" s="1039"/>
      <c r="AM6" s="1039"/>
      <c r="AN6" s="1039"/>
      <c r="AO6" s="1040"/>
      <c r="AP6" s="1038"/>
      <c r="AQ6" s="1039"/>
      <c r="AR6" s="1039"/>
      <c r="AS6" s="1039"/>
      <c r="AT6" s="1040"/>
      <c r="AU6" s="1038"/>
      <c r="AV6" s="1039"/>
      <c r="AW6" s="1039"/>
      <c r="AX6" s="1039"/>
      <c r="AY6" s="1050"/>
      <c r="AZ6" s="214"/>
      <c r="BA6" s="214"/>
      <c r="BB6" s="214"/>
      <c r="BC6" s="214"/>
      <c r="BD6" s="214"/>
      <c r="BE6" s="215"/>
      <c r="BF6" s="215"/>
      <c r="BG6" s="215"/>
      <c r="BH6" s="215"/>
      <c r="BI6" s="215"/>
      <c r="BJ6" s="215"/>
      <c r="BK6" s="215"/>
      <c r="BL6" s="215"/>
      <c r="BM6" s="215"/>
      <c r="BN6" s="215"/>
      <c r="BO6" s="215"/>
      <c r="BP6" s="215"/>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26"/>
      <c r="DH6" s="1127"/>
      <c r="DI6" s="1127"/>
      <c r="DJ6" s="1127"/>
      <c r="DK6" s="1128"/>
      <c r="DL6" s="1126"/>
      <c r="DM6" s="1127"/>
      <c r="DN6" s="1127"/>
      <c r="DO6" s="1127"/>
      <c r="DP6" s="1128"/>
      <c r="DQ6" s="1038"/>
      <c r="DR6" s="1039"/>
      <c r="DS6" s="1039"/>
      <c r="DT6" s="1039"/>
      <c r="DU6" s="1040"/>
      <c r="DV6" s="1038"/>
      <c r="DW6" s="1039"/>
      <c r="DX6" s="1039"/>
      <c r="DY6" s="1039"/>
      <c r="DZ6" s="1050"/>
      <c r="EA6" s="216"/>
    </row>
    <row r="7" spans="1:131" s="217" customFormat="1" ht="26.25" customHeight="1" thickTop="1" x14ac:dyDescent="0.15">
      <c r="A7" s="218">
        <v>1</v>
      </c>
      <c r="B7" s="1081" t="s">
        <v>387</v>
      </c>
      <c r="C7" s="1082"/>
      <c r="D7" s="1082"/>
      <c r="E7" s="1082"/>
      <c r="F7" s="1082"/>
      <c r="G7" s="1082"/>
      <c r="H7" s="1082"/>
      <c r="I7" s="1082"/>
      <c r="J7" s="1082"/>
      <c r="K7" s="1082"/>
      <c r="L7" s="1082"/>
      <c r="M7" s="1082"/>
      <c r="N7" s="1082"/>
      <c r="O7" s="1082"/>
      <c r="P7" s="1083"/>
      <c r="Q7" s="1141">
        <v>148578</v>
      </c>
      <c r="R7" s="1142"/>
      <c r="S7" s="1142"/>
      <c r="T7" s="1142"/>
      <c r="U7" s="1143"/>
      <c r="V7" s="1144">
        <v>141472</v>
      </c>
      <c r="W7" s="1142"/>
      <c r="X7" s="1142"/>
      <c r="Y7" s="1142"/>
      <c r="Z7" s="1143"/>
      <c r="AA7" s="1144">
        <v>7107</v>
      </c>
      <c r="AB7" s="1142"/>
      <c r="AC7" s="1142"/>
      <c r="AD7" s="1142"/>
      <c r="AE7" s="1145"/>
      <c r="AF7" s="1146">
        <v>6910</v>
      </c>
      <c r="AG7" s="1142"/>
      <c r="AH7" s="1142"/>
      <c r="AI7" s="1142"/>
      <c r="AJ7" s="1145"/>
      <c r="AK7" s="1147">
        <v>2778</v>
      </c>
      <c r="AL7" s="1136"/>
      <c r="AM7" s="1136"/>
      <c r="AN7" s="1136"/>
      <c r="AO7" s="1148"/>
      <c r="AP7" s="1149">
        <v>107123</v>
      </c>
      <c r="AQ7" s="1136"/>
      <c r="AR7" s="1136"/>
      <c r="AS7" s="1136"/>
      <c r="AT7" s="1148"/>
      <c r="AU7" s="1150"/>
      <c r="AV7" s="1139"/>
      <c r="AW7" s="1139"/>
      <c r="AX7" s="1139"/>
      <c r="AY7" s="1140"/>
      <c r="AZ7" s="214"/>
      <c r="BA7" s="214"/>
      <c r="BB7" s="214"/>
      <c r="BC7" s="214"/>
      <c r="BD7" s="214"/>
      <c r="BE7" s="215"/>
      <c r="BF7" s="215"/>
      <c r="BG7" s="215"/>
      <c r="BH7" s="215"/>
      <c r="BI7" s="215"/>
      <c r="BJ7" s="215"/>
      <c r="BK7" s="215"/>
      <c r="BL7" s="215"/>
      <c r="BM7" s="215"/>
      <c r="BN7" s="215"/>
      <c r="BO7" s="215"/>
      <c r="BP7" s="215"/>
      <c r="BQ7" s="218">
        <v>1</v>
      </c>
      <c r="BR7" s="219"/>
      <c r="BS7" s="1138" t="s">
        <v>582</v>
      </c>
      <c r="BT7" s="1139"/>
      <c r="BU7" s="1139"/>
      <c r="BV7" s="1139"/>
      <c r="BW7" s="1139"/>
      <c r="BX7" s="1139"/>
      <c r="BY7" s="1139"/>
      <c r="BZ7" s="1139"/>
      <c r="CA7" s="1139"/>
      <c r="CB7" s="1139"/>
      <c r="CC7" s="1139"/>
      <c r="CD7" s="1139"/>
      <c r="CE7" s="1139"/>
      <c r="CF7" s="1139"/>
      <c r="CG7" s="1151"/>
      <c r="CH7" s="1135">
        <v>0</v>
      </c>
      <c r="CI7" s="1136"/>
      <c r="CJ7" s="1136"/>
      <c r="CK7" s="1136"/>
      <c r="CL7" s="1137"/>
      <c r="CM7" s="1135">
        <v>11</v>
      </c>
      <c r="CN7" s="1136"/>
      <c r="CO7" s="1136"/>
      <c r="CP7" s="1136"/>
      <c r="CQ7" s="1137"/>
      <c r="CR7" s="1135">
        <v>10</v>
      </c>
      <c r="CS7" s="1136"/>
      <c r="CT7" s="1136"/>
      <c r="CU7" s="1136"/>
      <c r="CV7" s="1137"/>
      <c r="CW7" s="1135">
        <v>49</v>
      </c>
      <c r="CX7" s="1136"/>
      <c r="CY7" s="1136"/>
      <c r="CZ7" s="1136"/>
      <c r="DA7" s="1137"/>
      <c r="DB7" s="1135" t="s">
        <v>579</v>
      </c>
      <c r="DC7" s="1136"/>
      <c r="DD7" s="1136"/>
      <c r="DE7" s="1136"/>
      <c r="DF7" s="1137"/>
      <c r="DG7" s="1135" t="s">
        <v>579</v>
      </c>
      <c r="DH7" s="1136"/>
      <c r="DI7" s="1136"/>
      <c r="DJ7" s="1136"/>
      <c r="DK7" s="1137"/>
      <c r="DL7" s="1135" t="s">
        <v>579</v>
      </c>
      <c r="DM7" s="1136"/>
      <c r="DN7" s="1136"/>
      <c r="DO7" s="1136"/>
      <c r="DP7" s="1137"/>
      <c r="DQ7" s="1135" t="s">
        <v>579</v>
      </c>
      <c r="DR7" s="1136"/>
      <c r="DS7" s="1136"/>
      <c r="DT7" s="1136"/>
      <c r="DU7" s="1137"/>
      <c r="DV7" s="1138"/>
      <c r="DW7" s="1139"/>
      <c r="DX7" s="1139"/>
      <c r="DY7" s="1139"/>
      <c r="DZ7" s="1140"/>
      <c r="EA7" s="216"/>
    </row>
    <row r="8" spans="1:131" s="217" customFormat="1" ht="26.25" customHeight="1" x14ac:dyDescent="0.15">
      <c r="A8" s="220">
        <v>2</v>
      </c>
      <c r="B8" s="1064" t="s">
        <v>388</v>
      </c>
      <c r="C8" s="1065"/>
      <c r="D8" s="1065"/>
      <c r="E8" s="1065"/>
      <c r="F8" s="1065"/>
      <c r="G8" s="1065"/>
      <c r="H8" s="1065"/>
      <c r="I8" s="1065"/>
      <c r="J8" s="1065"/>
      <c r="K8" s="1065"/>
      <c r="L8" s="1065"/>
      <c r="M8" s="1065"/>
      <c r="N8" s="1065"/>
      <c r="O8" s="1065"/>
      <c r="P8" s="1066"/>
      <c r="Q8" s="1119">
        <v>14</v>
      </c>
      <c r="R8" s="1070"/>
      <c r="S8" s="1070"/>
      <c r="T8" s="1070"/>
      <c r="U8" s="1120"/>
      <c r="V8" s="1074">
        <v>5</v>
      </c>
      <c r="W8" s="1070"/>
      <c r="X8" s="1070"/>
      <c r="Y8" s="1070"/>
      <c r="Z8" s="1120"/>
      <c r="AA8" s="1074">
        <v>9</v>
      </c>
      <c r="AB8" s="1070"/>
      <c r="AC8" s="1070"/>
      <c r="AD8" s="1070"/>
      <c r="AE8" s="1071"/>
      <c r="AF8" s="1069">
        <v>9</v>
      </c>
      <c r="AG8" s="1070"/>
      <c r="AH8" s="1070"/>
      <c r="AI8" s="1070"/>
      <c r="AJ8" s="1071"/>
      <c r="AK8" s="1121">
        <v>5</v>
      </c>
      <c r="AL8" s="1024"/>
      <c r="AM8" s="1024"/>
      <c r="AN8" s="1024"/>
      <c r="AO8" s="1114"/>
      <c r="AP8" s="1122" t="s">
        <v>579</v>
      </c>
      <c r="AQ8" s="1024"/>
      <c r="AR8" s="1024"/>
      <c r="AS8" s="1024"/>
      <c r="AT8" s="1114"/>
      <c r="AU8" s="1118"/>
      <c r="AV8" s="1027"/>
      <c r="AW8" s="1027"/>
      <c r="AX8" s="1027"/>
      <c r="AY8" s="1028"/>
      <c r="AZ8" s="214"/>
      <c r="BA8" s="214"/>
      <c r="BB8" s="214"/>
      <c r="BC8" s="214"/>
      <c r="BD8" s="214"/>
      <c r="BE8" s="215"/>
      <c r="BF8" s="215"/>
      <c r="BG8" s="215"/>
      <c r="BH8" s="215"/>
      <c r="BI8" s="215"/>
      <c r="BJ8" s="215"/>
      <c r="BK8" s="215"/>
      <c r="BL8" s="215"/>
      <c r="BM8" s="215"/>
      <c r="BN8" s="215"/>
      <c r="BO8" s="215"/>
      <c r="BP8" s="215"/>
      <c r="BQ8" s="220">
        <v>2</v>
      </c>
      <c r="BR8" s="221"/>
      <c r="BS8" s="1026" t="s">
        <v>583</v>
      </c>
      <c r="BT8" s="1027"/>
      <c r="BU8" s="1027"/>
      <c r="BV8" s="1027"/>
      <c r="BW8" s="1027"/>
      <c r="BX8" s="1027"/>
      <c r="BY8" s="1027"/>
      <c r="BZ8" s="1027"/>
      <c r="CA8" s="1027"/>
      <c r="CB8" s="1027"/>
      <c r="CC8" s="1027"/>
      <c r="CD8" s="1027"/>
      <c r="CE8" s="1027"/>
      <c r="CF8" s="1027"/>
      <c r="CG8" s="1048"/>
      <c r="CH8" s="1023">
        <v>28</v>
      </c>
      <c r="CI8" s="1024"/>
      <c r="CJ8" s="1024"/>
      <c r="CK8" s="1024"/>
      <c r="CL8" s="1025"/>
      <c r="CM8" s="1023">
        <v>659</v>
      </c>
      <c r="CN8" s="1024"/>
      <c r="CO8" s="1024"/>
      <c r="CP8" s="1024"/>
      <c r="CQ8" s="1025"/>
      <c r="CR8" s="1023">
        <v>429</v>
      </c>
      <c r="CS8" s="1024"/>
      <c r="CT8" s="1024"/>
      <c r="CU8" s="1024"/>
      <c r="CV8" s="1025"/>
      <c r="CW8" s="1023" t="s">
        <v>579</v>
      </c>
      <c r="CX8" s="1024"/>
      <c r="CY8" s="1024"/>
      <c r="CZ8" s="1024"/>
      <c r="DA8" s="1025"/>
      <c r="DB8" s="1023">
        <v>436</v>
      </c>
      <c r="DC8" s="1024"/>
      <c r="DD8" s="1024"/>
      <c r="DE8" s="1024"/>
      <c r="DF8" s="1025"/>
      <c r="DG8" s="1023" t="s">
        <v>579</v>
      </c>
      <c r="DH8" s="1024"/>
      <c r="DI8" s="1024"/>
      <c r="DJ8" s="1024"/>
      <c r="DK8" s="1025"/>
      <c r="DL8" s="1023" t="s">
        <v>579</v>
      </c>
      <c r="DM8" s="1024"/>
      <c r="DN8" s="1024"/>
      <c r="DO8" s="1024"/>
      <c r="DP8" s="1025"/>
      <c r="DQ8" s="1023" t="s">
        <v>579</v>
      </c>
      <c r="DR8" s="1024"/>
      <c r="DS8" s="1024"/>
      <c r="DT8" s="1024"/>
      <c r="DU8" s="1025"/>
      <c r="DV8" s="1026"/>
      <c r="DW8" s="1027"/>
      <c r="DX8" s="1027"/>
      <c r="DY8" s="1027"/>
      <c r="DZ8" s="1028"/>
      <c r="EA8" s="216"/>
    </row>
    <row r="9" spans="1:131" s="217" customFormat="1" ht="26.25" customHeight="1" x14ac:dyDescent="0.15">
      <c r="A9" s="220">
        <v>3</v>
      </c>
      <c r="B9" s="1064"/>
      <c r="C9" s="1065"/>
      <c r="D9" s="1065"/>
      <c r="E9" s="1065"/>
      <c r="F9" s="1065"/>
      <c r="G9" s="1065"/>
      <c r="H9" s="1065"/>
      <c r="I9" s="1065"/>
      <c r="J9" s="1065"/>
      <c r="K9" s="1065"/>
      <c r="L9" s="1065"/>
      <c r="M9" s="1065"/>
      <c r="N9" s="1065"/>
      <c r="O9" s="1065"/>
      <c r="P9" s="1066"/>
      <c r="Q9" s="1072"/>
      <c r="R9" s="1073"/>
      <c r="S9" s="1073"/>
      <c r="T9" s="1073"/>
      <c r="U9" s="1073"/>
      <c r="V9" s="1073"/>
      <c r="W9" s="1073"/>
      <c r="X9" s="1073"/>
      <c r="Y9" s="1073"/>
      <c r="Z9" s="1073"/>
      <c r="AA9" s="1073"/>
      <c r="AB9" s="1073"/>
      <c r="AC9" s="1073"/>
      <c r="AD9" s="1073"/>
      <c r="AE9" s="1074"/>
      <c r="AF9" s="1069"/>
      <c r="AG9" s="1070"/>
      <c r="AH9" s="1070"/>
      <c r="AI9" s="1070"/>
      <c r="AJ9" s="1071"/>
      <c r="AK9" s="1114"/>
      <c r="AL9" s="1115"/>
      <c r="AM9" s="1115"/>
      <c r="AN9" s="1115"/>
      <c r="AO9" s="1115"/>
      <c r="AP9" s="1115"/>
      <c r="AQ9" s="1115"/>
      <c r="AR9" s="1115"/>
      <c r="AS9" s="1115"/>
      <c r="AT9" s="1115"/>
      <c r="AU9" s="1116"/>
      <c r="AV9" s="1116"/>
      <c r="AW9" s="1116"/>
      <c r="AX9" s="1116"/>
      <c r="AY9" s="1117"/>
      <c r="AZ9" s="214"/>
      <c r="BA9" s="214"/>
      <c r="BB9" s="214"/>
      <c r="BC9" s="214"/>
      <c r="BD9" s="214"/>
      <c r="BE9" s="215"/>
      <c r="BF9" s="215"/>
      <c r="BG9" s="215"/>
      <c r="BH9" s="215"/>
      <c r="BI9" s="215"/>
      <c r="BJ9" s="215"/>
      <c r="BK9" s="215"/>
      <c r="BL9" s="215"/>
      <c r="BM9" s="215"/>
      <c r="BN9" s="215"/>
      <c r="BO9" s="215"/>
      <c r="BP9" s="215"/>
      <c r="BQ9" s="220">
        <v>3</v>
      </c>
      <c r="BR9" s="221"/>
      <c r="BS9" s="1026" t="s">
        <v>584</v>
      </c>
      <c r="BT9" s="1027"/>
      <c r="BU9" s="1027"/>
      <c r="BV9" s="1027"/>
      <c r="BW9" s="1027"/>
      <c r="BX9" s="1027"/>
      <c r="BY9" s="1027"/>
      <c r="BZ9" s="1027"/>
      <c r="CA9" s="1027"/>
      <c r="CB9" s="1027"/>
      <c r="CC9" s="1027"/>
      <c r="CD9" s="1027"/>
      <c r="CE9" s="1027"/>
      <c r="CF9" s="1027"/>
      <c r="CG9" s="1048"/>
      <c r="CH9" s="1023">
        <v>4</v>
      </c>
      <c r="CI9" s="1024"/>
      <c r="CJ9" s="1024"/>
      <c r="CK9" s="1024"/>
      <c r="CL9" s="1025"/>
      <c r="CM9" s="1023">
        <v>98</v>
      </c>
      <c r="CN9" s="1024"/>
      <c r="CO9" s="1024"/>
      <c r="CP9" s="1024"/>
      <c r="CQ9" s="1025"/>
      <c r="CR9" s="1023">
        <v>10</v>
      </c>
      <c r="CS9" s="1024"/>
      <c r="CT9" s="1024"/>
      <c r="CU9" s="1024"/>
      <c r="CV9" s="1025"/>
      <c r="CW9" s="1023">
        <v>2</v>
      </c>
      <c r="CX9" s="1024"/>
      <c r="CY9" s="1024"/>
      <c r="CZ9" s="1024"/>
      <c r="DA9" s="1025"/>
      <c r="DB9" s="1023">
        <v>763</v>
      </c>
      <c r="DC9" s="1024"/>
      <c r="DD9" s="1024"/>
      <c r="DE9" s="1024"/>
      <c r="DF9" s="1025"/>
      <c r="DG9" s="1023">
        <v>432</v>
      </c>
      <c r="DH9" s="1024"/>
      <c r="DI9" s="1024"/>
      <c r="DJ9" s="1024"/>
      <c r="DK9" s="1025"/>
      <c r="DL9" s="1023" t="s">
        <v>579</v>
      </c>
      <c r="DM9" s="1024"/>
      <c r="DN9" s="1024"/>
      <c r="DO9" s="1024"/>
      <c r="DP9" s="1025"/>
      <c r="DQ9" s="1023">
        <v>85</v>
      </c>
      <c r="DR9" s="1024"/>
      <c r="DS9" s="1024"/>
      <c r="DT9" s="1024"/>
      <c r="DU9" s="1025"/>
      <c r="DV9" s="1026"/>
      <c r="DW9" s="1027"/>
      <c r="DX9" s="1027"/>
      <c r="DY9" s="1027"/>
      <c r="DZ9" s="1028"/>
      <c r="EA9" s="216"/>
    </row>
    <row r="10" spans="1:131" s="217" customFormat="1" ht="26.25" customHeight="1" x14ac:dyDescent="0.15">
      <c r="A10" s="220">
        <v>4</v>
      </c>
      <c r="B10" s="1064"/>
      <c r="C10" s="1065"/>
      <c r="D10" s="1065"/>
      <c r="E10" s="1065"/>
      <c r="F10" s="1065"/>
      <c r="G10" s="1065"/>
      <c r="H10" s="1065"/>
      <c r="I10" s="1065"/>
      <c r="J10" s="1065"/>
      <c r="K10" s="1065"/>
      <c r="L10" s="1065"/>
      <c r="M10" s="1065"/>
      <c r="N10" s="1065"/>
      <c r="O10" s="1065"/>
      <c r="P10" s="1066"/>
      <c r="Q10" s="1072"/>
      <c r="R10" s="1073"/>
      <c r="S10" s="1073"/>
      <c r="T10" s="1073"/>
      <c r="U10" s="1073"/>
      <c r="V10" s="1073"/>
      <c r="W10" s="1073"/>
      <c r="X10" s="1073"/>
      <c r="Y10" s="1073"/>
      <c r="Z10" s="1073"/>
      <c r="AA10" s="1073"/>
      <c r="AB10" s="1073"/>
      <c r="AC10" s="1073"/>
      <c r="AD10" s="1073"/>
      <c r="AE10" s="1074"/>
      <c r="AF10" s="1069"/>
      <c r="AG10" s="1070"/>
      <c r="AH10" s="1070"/>
      <c r="AI10" s="1070"/>
      <c r="AJ10" s="1071"/>
      <c r="AK10" s="1114"/>
      <c r="AL10" s="1115"/>
      <c r="AM10" s="1115"/>
      <c r="AN10" s="1115"/>
      <c r="AO10" s="1115"/>
      <c r="AP10" s="1115"/>
      <c r="AQ10" s="1115"/>
      <c r="AR10" s="1115"/>
      <c r="AS10" s="1115"/>
      <c r="AT10" s="1115"/>
      <c r="AU10" s="1116"/>
      <c r="AV10" s="1116"/>
      <c r="AW10" s="1116"/>
      <c r="AX10" s="1116"/>
      <c r="AY10" s="1117"/>
      <c r="AZ10" s="214"/>
      <c r="BA10" s="214"/>
      <c r="BB10" s="214"/>
      <c r="BC10" s="214"/>
      <c r="BD10" s="214"/>
      <c r="BE10" s="215"/>
      <c r="BF10" s="215"/>
      <c r="BG10" s="215"/>
      <c r="BH10" s="215"/>
      <c r="BI10" s="215"/>
      <c r="BJ10" s="215"/>
      <c r="BK10" s="215"/>
      <c r="BL10" s="215"/>
      <c r="BM10" s="215"/>
      <c r="BN10" s="215"/>
      <c r="BO10" s="215"/>
      <c r="BP10" s="215"/>
      <c r="BQ10" s="220">
        <v>4</v>
      </c>
      <c r="BR10" s="221"/>
      <c r="BS10" s="1026"/>
      <c r="BT10" s="1027"/>
      <c r="BU10" s="1027"/>
      <c r="BV10" s="1027"/>
      <c r="BW10" s="1027"/>
      <c r="BX10" s="1027"/>
      <c r="BY10" s="1027"/>
      <c r="BZ10" s="1027"/>
      <c r="CA10" s="1027"/>
      <c r="CB10" s="1027"/>
      <c r="CC10" s="1027"/>
      <c r="CD10" s="1027"/>
      <c r="CE10" s="1027"/>
      <c r="CF10" s="1027"/>
      <c r="CG10" s="1048"/>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16"/>
    </row>
    <row r="11" spans="1:131" s="217" customFormat="1" ht="26.25" customHeight="1" x14ac:dyDescent="0.15">
      <c r="A11" s="220">
        <v>5</v>
      </c>
      <c r="B11" s="1064"/>
      <c r="C11" s="1065"/>
      <c r="D11" s="1065"/>
      <c r="E11" s="1065"/>
      <c r="F11" s="1065"/>
      <c r="G11" s="1065"/>
      <c r="H11" s="1065"/>
      <c r="I11" s="1065"/>
      <c r="J11" s="1065"/>
      <c r="K11" s="1065"/>
      <c r="L11" s="1065"/>
      <c r="M11" s="1065"/>
      <c r="N11" s="1065"/>
      <c r="O11" s="1065"/>
      <c r="P11" s="1066"/>
      <c r="Q11" s="1072"/>
      <c r="R11" s="1073"/>
      <c r="S11" s="1073"/>
      <c r="T11" s="1073"/>
      <c r="U11" s="1073"/>
      <c r="V11" s="1073"/>
      <c r="W11" s="1073"/>
      <c r="X11" s="1073"/>
      <c r="Y11" s="1073"/>
      <c r="Z11" s="1073"/>
      <c r="AA11" s="1073"/>
      <c r="AB11" s="1073"/>
      <c r="AC11" s="1073"/>
      <c r="AD11" s="1073"/>
      <c r="AE11" s="1074"/>
      <c r="AF11" s="1069"/>
      <c r="AG11" s="1070"/>
      <c r="AH11" s="1070"/>
      <c r="AI11" s="1070"/>
      <c r="AJ11" s="1071"/>
      <c r="AK11" s="1114"/>
      <c r="AL11" s="1115"/>
      <c r="AM11" s="1115"/>
      <c r="AN11" s="1115"/>
      <c r="AO11" s="1115"/>
      <c r="AP11" s="1115"/>
      <c r="AQ11" s="1115"/>
      <c r="AR11" s="1115"/>
      <c r="AS11" s="1115"/>
      <c r="AT11" s="1115"/>
      <c r="AU11" s="1116"/>
      <c r="AV11" s="1116"/>
      <c r="AW11" s="1116"/>
      <c r="AX11" s="1116"/>
      <c r="AY11" s="1117"/>
      <c r="AZ11" s="214"/>
      <c r="BA11" s="214"/>
      <c r="BB11" s="214"/>
      <c r="BC11" s="214"/>
      <c r="BD11" s="214"/>
      <c r="BE11" s="215"/>
      <c r="BF11" s="215"/>
      <c r="BG11" s="215"/>
      <c r="BH11" s="215"/>
      <c r="BI11" s="215"/>
      <c r="BJ11" s="215"/>
      <c r="BK11" s="215"/>
      <c r="BL11" s="215"/>
      <c r="BM11" s="215"/>
      <c r="BN11" s="215"/>
      <c r="BO11" s="215"/>
      <c r="BP11" s="215"/>
      <c r="BQ11" s="220">
        <v>5</v>
      </c>
      <c r="BR11" s="221"/>
      <c r="BS11" s="1026"/>
      <c r="BT11" s="1027"/>
      <c r="BU11" s="1027"/>
      <c r="BV11" s="1027"/>
      <c r="BW11" s="1027"/>
      <c r="BX11" s="1027"/>
      <c r="BY11" s="1027"/>
      <c r="BZ11" s="1027"/>
      <c r="CA11" s="1027"/>
      <c r="CB11" s="1027"/>
      <c r="CC11" s="1027"/>
      <c r="CD11" s="1027"/>
      <c r="CE11" s="1027"/>
      <c r="CF11" s="1027"/>
      <c r="CG11" s="1048"/>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16"/>
    </row>
    <row r="12" spans="1:131" s="217" customFormat="1" ht="26.25" customHeight="1" x14ac:dyDescent="0.15">
      <c r="A12" s="220">
        <v>6</v>
      </c>
      <c r="B12" s="1064"/>
      <c r="C12" s="1065"/>
      <c r="D12" s="1065"/>
      <c r="E12" s="1065"/>
      <c r="F12" s="1065"/>
      <c r="G12" s="1065"/>
      <c r="H12" s="1065"/>
      <c r="I12" s="1065"/>
      <c r="J12" s="1065"/>
      <c r="K12" s="1065"/>
      <c r="L12" s="1065"/>
      <c r="M12" s="1065"/>
      <c r="N12" s="1065"/>
      <c r="O12" s="1065"/>
      <c r="P12" s="1066"/>
      <c r="Q12" s="1072"/>
      <c r="R12" s="1073"/>
      <c r="S12" s="1073"/>
      <c r="T12" s="1073"/>
      <c r="U12" s="1073"/>
      <c r="V12" s="1073"/>
      <c r="W12" s="1073"/>
      <c r="X12" s="1073"/>
      <c r="Y12" s="1073"/>
      <c r="Z12" s="1073"/>
      <c r="AA12" s="1073"/>
      <c r="AB12" s="1073"/>
      <c r="AC12" s="1073"/>
      <c r="AD12" s="1073"/>
      <c r="AE12" s="1074"/>
      <c r="AF12" s="1069"/>
      <c r="AG12" s="1070"/>
      <c r="AH12" s="1070"/>
      <c r="AI12" s="1070"/>
      <c r="AJ12" s="1071"/>
      <c r="AK12" s="1114"/>
      <c r="AL12" s="1115"/>
      <c r="AM12" s="1115"/>
      <c r="AN12" s="1115"/>
      <c r="AO12" s="1115"/>
      <c r="AP12" s="1115"/>
      <c r="AQ12" s="1115"/>
      <c r="AR12" s="1115"/>
      <c r="AS12" s="1115"/>
      <c r="AT12" s="1115"/>
      <c r="AU12" s="1116"/>
      <c r="AV12" s="1116"/>
      <c r="AW12" s="1116"/>
      <c r="AX12" s="1116"/>
      <c r="AY12" s="1117"/>
      <c r="AZ12" s="214"/>
      <c r="BA12" s="214"/>
      <c r="BB12" s="214"/>
      <c r="BC12" s="214"/>
      <c r="BD12" s="214"/>
      <c r="BE12" s="215"/>
      <c r="BF12" s="215"/>
      <c r="BG12" s="215"/>
      <c r="BH12" s="215"/>
      <c r="BI12" s="215"/>
      <c r="BJ12" s="215"/>
      <c r="BK12" s="215"/>
      <c r="BL12" s="215"/>
      <c r="BM12" s="215"/>
      <c r="BN12" s="215"/>
      <c r="BO12" s="215"/>
      <c r="BP12" s="215"/>
      <c r="BQ12" s="220">
        <v>6</v>
      </c>
      <c r="BR12" s="221"/>
      <c r="BS12" s="1026"/>
      <c r="BT12" s="1027"/>
      <c r="BU12" s="1027"/>
      <c r="BV12" s="1027"/>
      <c r="BW12" s="1027"/>
      <c r="BX12" s="1027"/>
      <c r="BY12" s="1027"/>
      <c r="BZ12" s="1027"/>
      <c r="CA12" s="1027"/>
      <c r="CB12" s="1027"/>
      <c r="CC12" s="1027"/>
      <c r="CD12" s="1027"/>
      <c r="CE12" s="1027"/>
      <c r="CF12" s="1027"/>
      <c r="CG12" s="1048"/>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16"/>
    </row>
    <row r="13" spans="1:131" s="217" customFormat="1" ht="26.25" customHeight="1" x14ac:dyDescent="0.15">
      <c r="A13" s="220">
        <v>7</v>
      </c>
      <c r="B13" s="1064"/>
      <c r="C13" s="1065"/>
      <c r="D13" s="1065"/>
      <c r="E13" s="1065"/>
      <c r="F13" s="1065"/>
      <c r="G13" s="1065"/>
      <c r="H13" s="1065"/>
      <c r="I13" s="1065"/>
      <c r="J13" s="1065"/>
      <c r="K13" s="1065"/>
      <c r="L13" s="1065"/>
      <c r="M13" s="1065"/>
      <c r="N13" s="1065"/>
      <c r="O13" s="1065"/>
      <c r="P13" s="1066"/>
      <c r="Q13" s="1072"/>
      <c r="R13" s="1073"/>
      <c r="S13" s="1073"/>
      <c r="T13" s="1073"/>
      <c r="U13" s="1073"/>
      <c r="V13" s="1073"/>
      <c r="W13" s="1073"/>
      <c r="X13" s="1073"/>
      <c r="Y13" s="1073"/>
      <c r="Z13" s="1073"/>
      <c r="AA13" s="1073"/>
      <c r="AB13" s="1073"/>
      <c r="AC13" s="1073"/>
      <c r="AD13" s="1073"/>
      <c r="AE13" s="1074"/>
      <c r="AF13" s="1069"/>
      <c r="AG13" s="1070"/>
      <c r="AH13" s="1070"/>
      <c r="AI13" s="1070"/>
      <c r="AJ13" s="1071"/>
      <c r="AK13" s="1114"/>
      <c r="AL13" s="1115"/>
      <c r="AM13" s="1115"/>
      <c r="AN13" s="1115"/>
      <c r="AO13" s="1115"/>
      <c r="AP13" s="1115"/>
      <c r="AQ13" s="1115"/>
      <c r="AR13" s="1115"/>
      <c r="AS13" s="1115"/>
      <c r="AT13" s="1115"/>
      <c r="AU13" s="1116"/>
      <c r="AV13" s="1116"/>
      <c r="AW13" s="1116"/>
      <c r="AX13" s="1116"/>
      <c r="AY13" s="1117"/>
      <c r="AZ13" s="214"/>
      <c r="BA13" s="214"/>
      <c r="BB13" s="214"/>
      <c r="BC13" s="214"/>
      <c r="BD13" s="214"/>
      <c r="BE13" s="215"/>
      <c r="BF13" s="215"/>
      <c r="BG13" s="215"/>
      <c r="BH13" s="215"/>
      <c r="BI13" s="215"/>
      <c r="BJ13" s="215"/>
      <c r="BK13" s="215"/>
      <c r="BL13" s="215"/>
      <c r="BM13" s="215"/>
      <c r="BN13" s="215"/>
      <c r="BO13" s="215"/>
      <c r="BP13" s="215"/>
      <c r="BQ13" s="220">
        <v>7</v>
      </c>
      <c r="BR13" s="221"/>
      <c r="BS13" s="1026"/>
      <c r="BT13" s="1027"/>
      <c r="BU13" s="1027"/>
      <c r="BV13" s="1027"/>
      <c r="BW13" s="1027"/>
      <c r="BX13" s="1027"/>
      <c r="BY13" s="1027"/>
      <c r="BZ13" s="1027"/>
      <c r="CA13" s="1027"/>
      <c r="CB13" s="1027"/>
      <c r="CC13" s="1027"/>
      <c r="CD13" s="1027"/>
      <c r="CE13" s="1027"/>
      <c r="CF13" s="1027"/>
      <c r="CG13" s="1048"/>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16"/>
    </row>
    <row r="14" spans="1:131" s="217" customFormat="1" ht="26.25" customHeight="1" x14ac:dyDescent="0.15">
      <c r="A14" s="220">
        <v>8</v>
      </c>
      <c r="B14" s="1064"/>
      <c r="C14" s="1065"/>
      <c r="D14" s="1065"/>
      <c r="E14" s="1065"/>
      <c r="F14" s="1065"/>
      <c r="G14" s="1065"/>
      <c r="H14" s="1065"/>
      <c r="I14" s="1065"/>
      <c r="J14" s="1065"/>
      <c r="K14" s="1065"/>
      <c r="L14" s="1065"/>
      <c r="M14" s="1065"/>
      <c r="N14" s="1065"/>
      <c r="O14" s="1065"/>
      <c r="P14" s="1066"/>
      <c r="Q14" s="1072"/>
      <c r="R14" s="1073"/>
      <c r="S14" s="1073"/>
      <c r="T14" s="1073"/>
      <c r="U14" s="1073"/>
      <c r="V14" s="1073"/>
      <c r="W14" s="1073"/>
      <c r="X14" s="1073"/>
      <c r="Y14" s="1073"/>
      <c r="Z14" s="1073"/>
      <c r="AA14" s="1073"/>
      <c r="AB14" s="1073"/>
      <c r="AC14" s="1073"/>
      <c r="AD14" s="1073"/>
      <c r="AE14" s="1074"/>
      <c r="AF14" s="1069"/>
      <c r="AG14" s="1070"/>
      <c r="AH14" s="1070"/>
      <c r="AI14" s="1070"/>
      <c r="AJ14" s="1071"/>
      <c r="AK14" s="1114"/>
      <c r="AL14" s="1115"/>
      <c r="AM14" s="1115"/>
      <c r="AN14" s="1115"/>
      <c r="AO14" s="1115"/>
      <c r="AP14" s="1115"/>
      <c r="AQ14" s="1115"/>
      <c r="AR14" s="1115"/>
      <c r="AS14" s="1115"/>
      <c r="AT14" s="1115"/>
      <c r="AU14" s="1116"/>
      <c r="AV14" s="1116"/>
      <c r="AW14" s="1116"/>
      <c r="AX14" s="1116"/>
      <c r="AY14" s="1117"/>
      <c r="AZ14" s="214"/>
      <c r="BA14" s="214"/>
      <c r="BB14" s="214"/>
      <c r="BC14" s="214"/>
      <c r="BD14" s="214"/>
      <c r="BE14" s="215"/>
      <c r="BF14" s="215"/>
      <c r="BG14" s="215"/>
      <c r="BH14" s="215"/>
      <c r="BI14" s="215"/>
      <c r="BJ14" s="215"/>
      <c r="BK14" s="215"/>
      <c r="BL14" s="215"/>
      <c r="BM14" s="215"/>
      <c r="BN14" s="215"/>
      <c r="BO14" s="215"/>
      <c r="BP14" s="215"/>
      <c r="BQ14" s="220">
        <v>8</v>
      </c>
      <c r="BR14" s="221"/>
      <c r="BS14" s="1026"/>
      <c r="BT14" s="1027"/>
      <c r="BU14" s="1027"/>
      <c r="BV14" s="1027"/>
      <c r="BW14" s="1027"/>
      <c r="BX14" s="1027"/>
      <c r="BY14" s="1027"/>
      <c r="BZ14" s="1027"/>
      <c r="CA14" s="1027"/>
      <c r="CB14" s="1027"/>
      <c r="CC14" s="1027"/>
      <c r="CD14" s="1027"/>
      <c r="CE14" s="1027"/>
      <c r="CF14" s="1027"/>
      <c r="CG14" s="1048"/>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16"/>
    </row>
    <row r="15" spans="1:131" s="217" customFormat="1" ht="26.25" customHeight="1" x14ac:dyDescent="0.15">
      <c r="A15" s="220">
        <v>9</v>
      </c>
      <c r="B15" s="1064"/>
      <c r="C15" s="1065"/>
      <c r="D15" s="1065"/>
      <c r="E15" s="1065"/>
      <c r="F15" s="1065"/>
      <c r="G15" s="1065"/>
      <c r="H15" s="1065"/>
      <c r="I15" s="1065"/>
      <c r="J15" s="1065"/>
      <c r="K15" s="1065"/>
      <c r="L15" s="1065"/>
      <c r="M15" s="1065"/>
      <c r="N15" s="1065"/>
      <c r="O15" s="1065"/>
      <c r="P15" s="1066"/>
      <c r="Q15" s="1072"/>
      <c r="R15" s="1073"/>
      <c r="S15" s="1073"/>
      <c r="T15" s="1073"/>
      <c r="U15" s="1073"/>
      <c r="V15" s="1073"/>
      <c r="W15" s="1073"/>
      <c r="X15" s="1073"/>
      <c r="Y15" s="1073"/>
      <c r="Z15" s="1073"/>
      <c r="AA15" s="1073"/>
      <c r="AB15" s="1073"/>
      <c r="AC15" s="1073"/>
      <c r="AD15" s="1073"/>
      <c r="AE15" s="1074"/>
      <c r="AF15" s="1069"/>
      <c r="AG15" s="1070"/>
      <c r="AH15" s="1070"/>
      <c r="AI15" s="1070"/>
      <c r="AJ15" s="1071"/>
      <c r="AK15" s="1114"/>
      <c r="AL15" s="1115"/>
      <c r="AM15" s="1115"/>
      <c r="AN15" s="1115"/>
      <c r="AO15" s="1115"/>
      <c r="AP15" s="1115"/>
      <c r="AQ15" s="1115"/>
      <c r="AR15" s="1115"/>
      <c r="AS15" s="1115"/>
      <c r="AT15" s="1115"/>
      <c r="AU15" s="1116"/>
      <c r="AV15" s="1116"/>
      <c r="AW15" s="1116"/>
      <c r="AX15" s="1116"/>
      <c r="AY15" s="1117"/>
      <c r="AZ15" s="214"/>
      <c r="BA15" s="214"/>
      <c r="BB15" s="214"/>
      <c r="BC15" s="214"/>
      <c r="BD15" s="214"/>
      <c r="BE15" s="215"/>
      <c r="BF15" s="215"/>
      <c r="BG15" s="215"/>
      <c r="BH15" s="215"/>
      <c r="BI15" s="215"/>
      <c r="BJ15" s="215"/>
      <c r="BK15" s="215"/>
      <c r="BL15" s="215"/>
      <c r="BM15" s="215"/>
      <c r="BN15" s="215"/>
      <c r="BO15" s="215"/>
      <c r="BP15" s="215"/>
      <c r="BQ15" s="220">
        <v>9</v>
      </c>
      <c r="BR15" s="221"/>
      <c r="BS15" s="1026"/>
      <c r="BT15" s="1027"/>
      <c r="BU15" s="1027"/>
      <c r="BV15" s="1027"/>
      <c r="BW15" s="1027"/>
      <c r="BX15" s="1027"/>
      <c r="BY15" s="1027"/>
      <c r="BZ15" s="1027"/>
      <c r="CA15" s="1027"/>
      <c r="CB15" s="1027"/>
      <c r="CC15" s="1027"/>
      <c r="CD15" s="1027"/>
      <c r="CE15" s="1027"/>
      <c r="CF15" s="1027"/>
      <c r="CG15" s="1048"/>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16"/>
    </row>
    <row r="16" spans="1:131" s="217" customFormat="1" ht="26.25" customHeight="1" x14ac:dyDescent="0.15">
      <c r="A16" s="220">
        <v>10</v>
      </c>
      <c r="B16" s="1064"/>
      <c r="C16" s="1065"/>
      <c r="D16" s="1065"/>
      <c r="E16" s="1065"/>
      <c r="F16" s="1065"/>
      <c r="G16" s="1065"/>
      <c r="H16" s="1065"/>
      <c r="I16" s="1065"/>
      <c r="J16" s="1065"/>
      <c r="K16" s="1065"/>
      <c r="L16" s="1065"/>
      <c r="M16" s="1065"/>
      <c r="N16" s="1065"/>
      <c r="O16" s="1065"/>
      <c r="P16" s="1066"/>
      <c r="Q16" s="1072"/>
      <c r="R16" s="1073"/>
      <c r="S16" s="1073"/>
      <c r="T16" s="1073"/>
      <c r="U16" s="1073"/>
      <c r="V16" s="1073"/>
      <c r="W16" s="1073"/>
      <c r="X16" s="1073"/>
      <c r="Y16" s="1073"/>
      <c r="Z16" s="1073"/>
      <c r="AA16" s="1073"/>
      <c r="AB16" s="1073"/>
      <c r="AC16" s="1073"/>
      <c r="AD16" s="1073"/>
      <c r="AE16" s="1074"/>
      <c r="AF16" s="1069"/>
      <c r="AG16" s="1070"/>
      <c r="AH16" s="1070"/>
      <c r="AI16" s="1070"/>
      <c r="AJ16" s="1071"/>
      <c r="AK16" s="1114"/>
      <c r="AL16" s="1115"/>
      <c r="AM16" s="1115"/>
      <c r="AN16" s="1115"/>
      <c r="AO16" s="1115"/>
      <c r="AP16" s="1115"/>
      <c r="AQ16" s="1115"/>
      <c r="AR16" s="1115"/>
      <c r="AS16" s="1115"/>
      <c r="AT16" s="1115"/>
      <c r="AU16" s="1116"/>
      <c r="AV16" s="1116"/>
      <c r="AW16" s="1116"/>
      <c r="AX16" s="1116"/>
      <c r="AY16" s="1117"/>
      <c r="AZ16" s="214"/>
      <c r="BA16" s="214"/>
      <c r="BB16" s="214"/>
      <c r="BC16" s="214"/>
      <c r="BD16" s="214"/>
      <c r="BE16" s="215"/>
      <c r="BF16" s="215"/>
      <c r="BG16" s="215"/>
      <c r="BH16" s="215"/>
      <c r="BI16" s="215"/>
      <c r="BJ16" s="215"/>
      <c r="BK16" s="215"/>
      <c r="BL16" s="215"/>
      <c r="BM16" s="215"/>
      <c r="BN16" s="215"/>
      <c r="BO16" s="215"/>
      <c r="BP16" s="215"/>
      <c r="BQ16" s="220">
        <v>10</v>
      </c>
      <c r="BR16" s="221"/>
      <c r="BS16" s="1026"/>
      <c r="BT16" s="1027"/>
      <c r="BU16" s="1027"/>
      <c r="BV16" s="1027"/>
      <c r="BW16" s="1027"/>
      <c r="BX16" s="1027"/>
      <c r="BY16" s="1027"/>
      <c r="BZ16" s="1027"/>
      <c r="CA16" s="1027"/>
      <c r="CB16" s="1027"/>
      <c r="CC16" s="1027"/>
      <c r="CD16" s="1027"/>
      <c r="CE16" s="1027"/>
      <c r="CF16" s="1027"/>
      <c r="CG16" s="1048"/>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16"/>
    </row>
    <row r="17" spans="1:131" s="217" customFormat="1" ht="26.25" customHeight="1" x14ac:dyDescent="0.15">
      <c r="A17" s="220">
        <v>11</v>
      </c>
      <c r="B17" s="1064"/>
      <c r="C17" s="1065"/>
      <c r="D17" s="1065"/>
      <c r="E17" s="1065"/>
      <c r="F17" s="1065"/>
      <c r="G17" s="1065"/>
      <c r="H17" s="1065"/>
      <c r="I17" s="1065"/>
      <c r="J17" s="1065"/>
      <c r="K17" s="1065"/>
      <c r="L17" s="1065"/>
      <c r="M17" s="1065"/>
      <c r="N17" s="1065"/>
      <c r="O17" s="1065"/>
      <c r="P17" s="1066"/>
      <c r="Q17" s="1072"/>
      <c r="R17" s="1073"/>
      <c r="S17" s="1073"/>
      <c r="T17" s="1073"/>
      <c r="U17" s="1073"/>
      <c r="V17" s="1073"/>
      <c r="W17" s="1073"/>
      <c r="X17" s="1073"/>
      <c r="Y17" s="1073"/>
      <c r="Z17" s="1073"/>
      <c r="AA17" s="1073"/>
      <c r="AB17" s="1073"/>
      <c r="AC17" s="1073"/>
      <c r="AD17" s="1073"/>
      <c r="AE17" s="1074"/>
      <c r="AF17" s="1069"/>
      <c r="AG17" s="1070"/>
      <c r="AH17" s="1070"/>
      <c r="AI17" s="1070"/>
      <c r="AJ17" s="1071"/>
      <c r="AK17" s="1114"/>
      <c r="AL17" s="1115"/>
      <c r="AM17" s="1115"/>
      <c r="AN17" s="1115"/>
      <c r="AO17" s="1115"/>
      <c r="AP17" s="1115"/>
      <c r="AQ17" s="1115"/>
      <c r="AR17" s="1115"/>
      <c r="AS17" s="1115"/>
      <c r="AT17" s="1115"/>
      <c r="AU17" s="1116"/>
      <c r="AV17" s="1116"/>
      <c r="AW17" s="1116"/>
      <c r="AX17" s="1116"/>
      <c r="AY17" s="1117"/>
      <c r="AZ17" s="214"/>
      <c r="BA17" s="214"/>
      <c r="BB17" s="214"/>
      <c r="BC17" s="214"/>
      <c r="BD17" s="214"/>
      <c r="BE17" s="215"/>
      <c r="BF17" s="215"/>
      <c r="BG17" s="215"/>
      <c r="BH17" s="215"/>
      <c r="BI17" s="215"/>
      <c r="BJ17" s="215"/>
      <c r="BK17" s="215"/>
      <c r="BL17" s="215"/>
      <c r="BM17" s="215"/>
      <c r="BN17" s="215"/>
      <c r="BO17" s="215"/>
      <c r="BP17" s="215"/>
      <c r="BQ17" s="220">
        <v>11</v>
      </c>
      <c r="BR17" s="221"/>
      <c r="BS17" s="1026"/>
      <c r="BT17" s="1027"/>
      <c r="BU17" s="1027"/>
      <c r="BV17" s="1027"/>
      <c r="BW17" s="1027"/>
      <c r="BX17" s="1027"/>
      <c r="BY17" s="1027"/>
      <c r="BZ17" s="1027"/>
      <c r="CA17" s="1027"/>
      <c r="CB17" s="1027"/>
      <c r="CC17" s="1027"/>
      <c r="CD17" s="1027"/>
      <c r="CE17" s="1027"/>
      <c r="CF17" s="1027"/>
      <c r="CG17" s="1048"/>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16"/>
    </row>
    <row r="18" spans="1:131" s="217" customFormat="1" ht="26.25" customHeight="1" x14ac:dyDescent="0.15">
      <c r="A18" s="220">
        <v>12</v>
      </c>
      <c r="B18" s="1064"/>
      <c r="C18" s="1065"/>
      <c r="D18" s="1065"/>
      <c r="E18" s="1065"/>
      <c r="F18" s="1065"/>
      <c r="G18" s="1065"/>
      <c r="H18" s="1065"/>
      <c r="I18" s="1065"/>
      <c r="J18" s="1065"/>
      <c r="K18" s="1065"/>
      <c r="L18" s="1065"/>
      <c r="M18" s="1065"/>
      <c r="N18" s="1065"/>
      <c r="O18" s="1065"/>
      <c r="P18" s="1066"/>
      <c r="Q18" s="1072"/>
      <c r="R18" s="1073"/>
      <c r="S18" s="1073"/>
      <c r="T18" s="1073"/>
      <c r="U18" s="1073"/>
      <c r="V18" s="1073"/>
      <c r="W18" s="1073"/>
      <c r="X18" s="1073"/>
      <c r="Y18" s="1073"/>
      <c r="Z18" s="1073"/>
      <c r="AA18" s="1073"/>
      <c r="AB18" s="1073"/>
      <c r="AC18" s="1073"/>
      <c r="AD18" s="1073"/>
      <c r="AE18" s="1074"/>
      <c r="AF18" s="1069"/>
      <c r="AG18" s="1070"/>
      <c r="AH18" s="1070"/>
      <c r="AI18" s="1070"/>
      <c r="AJ18" s="1071"/>
      <c r="AK18" s="1114"/>
      <c r="AL18" s="1115"/>
      <c r="AM18" s="1115"/>
      <c r="AN18" s="1115"/>
      <c r="AO18" s="1115"/>
      <c r="AP18" s="1115"/>
      <c r="AQ18" s="1115"/>
      <c r="AR18" s="1115"/>
      <c r="AS18" s="1115"/>
      <c r="AT18" s="1115"/>
      <c r="AU18" s="1116"/>
      <c r="AV18" s="1116"/>
      <c r="AW18" s="1116"/>
      <c r="AX18" s="1116"/>
      <c r="AY18" s="1117"/>
      <c r="AZ18" s="214"/>
      <c r="BA18" s="214"/>
      <c r="BB18" s="214"/>
      <c r="BC18" s="214"/>
      <c r="BD18" s="214"/>
      <c r="BE18" s="215"/>
      <c r="BF18" s="215"/>
      <c r="BG18" s="215"/>
      <c r="BH18" s="215"/>
      <c r="BI18" s="215"/>
      <c r="BJ18" s="215"/>
      <c r="BK18" s="215"/>
      <c r="BL18" s="215"/>
      <c r="BM18" s="215"/>
      <c r="BN18" s="215"/>
      <c r="BO18" s="215"/>
      <c r="BP18" s="215"/>
      <c r="BQ18" s="220">
        <v>12</v>
      </c>
      <c r="BR18" s="221"/>
      <c r="BS18" s="1026"/>
      <c r="BT18" s="1027"/>
      <c r="BU18" s="1027"/>
      <c r="BV18" s="1027"/>
      <c r="BW18" s="1027"/>
      <c r="BX18" s="1027"/>
      <c r="BY18" s="1027"/>
      <c r="BZ18" s="1027"/>
      <c r="CA18" s="1027"/>
      <c r="CB18" s="1027"/>
      <c r="CC18" s="1027"/>
      <c r="CD18" s="1027"/>
      <c r="CE18" s="1027"/>
      <c r="CF18" s="1027"/>
      <c r="CG18" s="1048"/>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16"/>
    </row>
    <row r="19" spans="1:131" s="217" customFormat="1" ht="26.25" customHeight="1" x14ac:dyDescent="0.15">
      <c r="A19" s="220">
        <v>13</v>
      </c>
      <c r="B19" s="1064"/>
      <c r="C19" s="1065"/>
      <c r="D19" s="1065"/>
      <c r="E19" s="1065"/>
      <c r="F19" s="1065"/>
      <c r="G19" s="1065"/>
      <c r="H19" s="1065"/>
      <c r="I19" s="1065"/>
      <c r="J19" s="1065"/>
      <c r="K19" s="1065"/>
      <c r="L19" s="1065"/>
      <c r="M19" s="1065"/>
      <c r="N19" s="1065"/>
      <c r="O19" s="1065"/>
      <c r="P19" s="1066"/>
      <c r="Q19" s="1072"/>
      <c r="R19" s="1073"/>
      <c r="S19" s="1073"/>
      <c r="T19" s="1073"/>
      <c r="U19" s="1073"/>
      <c r="V19" s="1073"/>
      <c r="W19" s="1073"/>
      <c r="X19" s="1073"/>
      <c r="Y19" s="1073"/>
      <c r="Z19" s="1073"/>
      <c r="AA19" s="1073"/>
      <c r="AB19" s="1073"/>
      <c r="AC19" s="1073"/>
      <c r="AD19" s="1073"/>
      <c r="AE19" s="1074"/>
      <c r="AF19" s="1069"/>
      <c r="AG19" s="1070"/>
      <c r="AH19" s="1070"/>
      <c r="AI19" s="1070"/>
      <c r="AJ19" s="1071"/>
      <c r="AK19" s="1114"/>
      <c r="AL19" s="1115"/>
      <c r="AM19" s="1115"/>
      <c r="AN19" s="1115"/>
      <c r="AO19" s="1115"/>
      <c r="AP19" s="1115"/>
      <c r="AQ19" s="1115"/>
      <c r="AR19" s="1115"/>
      <c r="AS19" s="1115"/>
      <c r="AT19" s="1115"/>
      <c r="AU19" s="1116"/>
      <c r="AV19" s="1116"/>
      <c r="AW19" s="1116"/>
      <c r="AX19" s="1116"/>
      <c r="AY19" s="1117"/>
      <c r="AZ19" s="214"/>
      <c r="BA19" s="214"/>
      <c r="BB19" s="214"/>
      <c r="BC19" s="214"/>
      <c r="BD19" s="214"/>
      <c r="BE19" s="215"/>
      <c r="BF19" s="215"/>
      <c r="BG19" s="215"/>
      <c r="BH19" s="215"/>
      <c r="BI19" s="215"/>
      <c r="BJ19" s="215"/>
      <c r="BK19" s="215"/>
      <c r="BL19" s="215"/>
      <c r="BM19" s="215"/>
      <c r="BN19" s="215"/>
      <c r="BO19" s="215"/>
      <c r="BP19" s="215"/>
      <c r="BQ19" s="220">
        <v>13</v>
      </c>
      <c r="BR19" s="221"/>
      <c r="BS19" s="1026"/>
      <c r="BT19" s="1027"/>
      <c r="BU19" s="1027"/>
      <c r="BV19" s="1027"/>
      <c r="BW19" s="1027"/>
      <c r="BX19" s="1027"/>
      <c r="BY19" s="1027"/>
      <c r="BZ19" s="1027"/>
      <c r="CA19" s="1027"/>
      <c r="CB19" s="1027"/>
      <c r="CC19" s="1027"/>
      <c r="CD19" s="1027"/>
      <c r="CE19" s="1027"/>
      <c r="CF19" s="1027"/>
      <c r="CG19" s="1048"/>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16"/>
    </row>
    <row r="20" spans="1:131" s="217" customFormat="1" ht="26.25" customHeight="1" x14ac:dyDescent="0.15">
      <c r="A20" s="220">
        <v>14</v>
      </c>
      <c r="B20" s="1064"/>
      <c r="C20" s="1065"/>
      <c r="D20" s="1065"/>
      <c r="E20" s="1065"/>
      <c r="F20" s="1065"/>
      <c r="G20" s="1065"/>
      <c r="H20" s="1065"/>
      <c r="I20" s="1065"/>
      <c r="J20" s="1065"/>
      <c r="K20" s="1065"/>
      <c r="L20" s="1065"/>
      <c r="M20" s="1065"/>
      <c r="N20" s="1065"/>
      <c r="O20" s="1065"/>
      <c r="P20" s="1066"/>
      <c r="Q20" s="1072"/>
      <c r="R20" s="1073"/>
      <c r="S20" s="1073"/>
      <c r="T20" s="1073"/>
      <c r="U20" s="1073"/>
      <c r="V20" s="1073"/>
      <c r="W20" s="1073"/>
      <c r="X20" s="1073"/>
      <c r="Y20" s="1073"/>
      <c r="Z20" s="1073"/>
      <c r="AA20" s="1073"/>
      <c r="AB20" s="1073"/>
      <c r="AC20" s="1073"/>
      <c r="AD20" s="1073"/>
      <c r="AE20" s="1074"/>
      <c r="AF20" s="1069"/>
      <c r="AG20" s="1070"/>
      <c r="AH20" s="1070"/>
      <c r="AI20" s="1070"/>
      <c r="AJ20" s="1071"/>
      <c r="AK20" s="1114"/>
      <c r="AL20" s="1115"/>
      <c r="AM20" s="1115"/>
      <c r="AN20" s="1115"/>
      <c r="AO20" s="1115"/>
      <c r="AP20" s="1115"/>
      <c r="AQ20" s="1115"/>
      <c r="AR20" s="1115"/>
      <c r="AS20" s="1115"/>
      <c r="AT20" s="1115"/>
      <c r="AU20" s="1116"/>
      <c r="AV20" s="1116"/>
      <c r="AW20" s="1116"/>
      <c r="AX20" s="1116"/>
      <c r="AY20" s="1117"/>
      <c r="AZ20" s="214"/>
      <c r="BA20" s="214"/>
      <c r="BB20" s="214"/>
      <c r="BC20" s="214"/>
      <c r="BD20" s="214"/>
      <c r="BE20" s="215"/>
      <c r="BF20" s="215"/>
      <c r="BG20" s="215"/>
      <c r="BH20" s="215"/>
      <c r="BI20" s="215"/>
      <c r="BJ20" s="215"/>
      <c r="BK20" s="215"/>
      <c r="BL20" s="215"/>
      <c r="BM20" s="215"/>
      <c r="BN20" s="215"/>
      <c r="BO20" s="215"/>
      <c r="BP20" s="215"/>
      <c r="BQ20" s="220">
        <v>14</v>
      </c>
      <c r="BR20" s="221"/>
      <c r="BS20" s="1026"/>
      <c r="BT20" s="1027"/>
      <c r="BU20" s="1027"/>
      <c r="BV20" s="1027"/>
      <c r="BW20" s="1027"/>
      <c r="BX20" s="1027"/>
      <c r="BY20" s="1027"/>
      <c r="BZ20" s="1027"/>
      <c r="CA20" s="1027"/>
      <c r="CB20" s="1027"/>
      <c r="CC20" s="1027"/>
      <c r="CD20" s="1027"/>
      <c r="CE20" s="1027"/>
      <c r="CF20" s="1027"/>
      <c r="CG20" s="1048"/>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16"/>
    </row>
    <row r="21" spans="1:131" s="217" customFormat="1" ht="26.25" customHeight="1" thickBot="1" x14ac:dyDescent="0.2">
      <c r="A21" s="220">
        <v>15</v>
      </c>
      <c r="B21" s="1064"/>
      <c r="C21" s="1065"/>
      <c r="D21" s="1065"/>
      <c r="E21" s="1065"/>
      <c r="F21" s="1065"/>
      <c r="G21" s="1065"/>
      <c r="H21" s="1065"/>
      <c r="I21" s="1065"/>
      <c r="J21" s="1065"/>
      <c r="K21" s="1065"/>
      <c r="L21" s="1065"/>
      <c r="M21" s="1065"/>
      <c r="N21" s="1065"/>
      <c r="O21" s="1065"/>
      <c r="P21" s="1066"/>
      <c r="Q21" s="1072"/>
      <c r="R21" s="1073"/>
      <c r="S21" s="1073"/>
      <c r="T21" s="1073"/>
      <c r="U21" s="1073"/>
      <c r="V21" s="1073"/>
      <c r="W21" s="1073"/>
      <c r="X21" s="1073"/>
      <c r="Y21" s="1073"/>
      <c r="Z21" s="1073"/>
      <c r="AA21" s="1073"/>
      <c r="AB21" s="1073"/>
      <c r="AC21" s="1073"/>
      <c r="AD21" s="1073"/>
      <c r="AE21" s="1074"/>
      <c r="AF21" s="1069"/>
      <c r="AG21" s="1070"/>
      <c r="AH21" s="1070"/>
      <c r="AI21" s="1070"/>
      <c r="AJ21" s="1071"/>
      <c r="AK21" s="1114"/>
      <c r="AL21" s="1115"/>
      <c r="AM21" s="1115"/>
      <c r="AN21" s="1115"/>
      <c r="AO21" s="1115"/>
      <c r="AP21" s="1115"/>
      <c r="AQ21" s="1115"/>
      <c r="AR21" s="1115"/>
      <c r="AS21" s="1115"/>
      <c r="AT21" s="1115"/>
      <c r="AU21" s="1116"/>
      <c r="AV21" s="1116"/>
      <c r="AW21" s="1116"/>
      <c r="AX21" s="1116"/>
      <c r="AY21" s="1117"/>
      <c r="AZ21" s="214"/>
      <c r="BA21" s="214"/>
      <c r="BB21" s="214"/>
      <c r="BC21" s="214"/>
      <c r="BD21" s="214"/>
      <c r="BE21" s="215"/>
      <c r="BF21" s="215"/>
      <c r="BG21" s="215"/>
      <c r="BH21" s="215"/>
      <c r="BI21" s="215"/>
      <c r="BJ21" s="215"/>
      <c r="BK21" s="215"/>
      <c r="BL21" s="215"/>
      <c r="BM21" s="215"/>
      <c r="BN21" s="215"/>
      <c r="BO21" s="215"/>
      <c r="BP21" s="215"/>
      <c r="BQ21" s="220">
        <v>15</v>
      </c>
      <c r="BR21" s="221"/>
      <c r="BS21" s="1026"/>
      <c r="BT21" s="1027"/>
      <c r="BU21" s="1027"/>
      <c r="BV21" s="1027"/>
      <c r="BW21" s="1027"/>
      <c r="BX21" s="1027"/>
      <c r="BY21" s="1027"/>
      <c r="BZ21" s="1027"/>
      <c r="CA21" s="1027"/>
      <c r="CB21" s="1027"/>
      <c r="CC21" s="1027"/>
      <c r="CD21" s="1027"/>
      <c r="CE21" s="1027"/>
      <c r="CF21" s="1027"/>
      <c r="CG21" s="1048"/>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16"/>
    </row>
    <row r="22" spans="1:131" s="217" customFormat="1" ht="26.25" customHeight="1" x14ac:dyDescent="0.15">
      <c r="A22" s="220">
        <v>16</v>
      </c>
      <c r="B22" s="1064"/>
      <c r="C22" s="1065"/>
      <c r="D22" s="1065"/>
      <c r="E22" s="1065"/>
      <c r="F22" s="1065"/>
      <c r="G22" s="1065"/>
      <c r="H22" s="1065"/>
      <c r="I22" s="1065"/>
      <c r="J22" s="1065"/>
      <c r="K22" s="1065"/>
      <c r="L22" s="1065"/>
      <c r="M22" s="1065"/>
      <c r="N22" s="1065"/>
      <c r="O22" s="1065"/>
      <c r="P22" s="1066"/>
      <c r="Q22" s="1107"/>
      <c r="R22" s="1108"/>
      <c r="S22" s="1108"/>
      <c r="T22" s="1108"/>
      <c r="U22" s="1108"/>
      <c r="V22" s="1108"/>
      <c r="W22" s="1108"/>
      <c r="X22" s="1108"/>
      <c r="Y22" s="1108"/>
      <c r="Z22" s="1108"/>
      <c r="AA22" s="1108"/>
      <c r="AB22" s="1108"/>
      <c r="AC22" s="1108"/>
      <c r="AD22" s="1108"/>
      <c r="AE22" s="1109"/>
      <c r="AF22" s="1069"/>
      <c r="AG22" s="1070"/>
      <c r="AH22" s="1070"/>
      <c r="AI22" s="1070"/>
      <c r="AJ22" s="1071"/>
      <c r="AK22" s="1110"/>
      <c r="AL22" s="1111"/>
      <c r="AM22" s="1111"/>
      <c r="AN22" s="1111"/>
      <c r="AO22" s="1111"/>
      <c r="AP22" s="1111"/>
      <c r="AQ22" s="1111"/>
      <c r="AR22" s="1111"/>
      <c r="AS22" s="1111"/>
      <c r="AT22" s="1111"/>
      <c r="AU22" s="1112"/>
      <c r="AV22" s="1112"/>
      <c r="AW22" s="1112"/>
      <c r="AX22" s="1112"/>
      <c r="AY22" s="1113"/>
      <c r="AZ22" s="1062" t="s">
        <v>389</v>
      </c>
      <c r="BA22" s="1062"/>
      <c r="BB22" s="1062"/>
      <c r="BC22" s="1062"/>
      <c r="BD22" s="1063"/>
      <c r="BE22" s="215"/>
      <c r="BF22" s="215"/>
      <c r="BG22" s="215"/>
      <c r="BH22" s="215"/>
      <c r="BI22" s="215"/>
      <c r="BJ22" s="215"/>
      <c r="BK22" s="215"/>
      <c r="BL22" s="215"/>
      <c r="BM22" s="215"/>
      <c r="BN22" s="215"/>
      <c r="BO22" s="215"/>
      <c r="BP22" s="215"/>
      <c r="BQ22" s="220">
        <v>16</v>
      </c>
      <c r="BR22" s="221"/>
      <c r="BS22" s="1026"/>
      <c r="BT22" s="1027"/>
      <c r="BU22" s="1027"/>
      <c r="BV22" s="1027"/>
      <c r="BW22" s="1027"/>
      <c r="BX22" s="1027"/>
      <c r="BY22" s="1027"/>
      <c r="BZ22" s="1027"/>
      <c r="CA22" s="1027"/>
      <c r="CB22" s="1027"/>
      <c r="CC22" s="1027"/>
      <c r="CD22" s="1027"/>
      <c r="CE22" s="1027"/>
      <c r="CF22" s="1027"/>
      <c r="CG22" s="1048"/>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16"/>
    </row>
    <row r="23" spans="1:131" s="217" customFormat="1" ht="26.25" customHeight="1" thickBot="1" x14ac:dyDescent="0.2">
      <c r="A23" s="222" t="s">
        <v>390</v>
      </c>
      <c r="B23" s="971" t="s">
        <v>391</v>
      </c>
      <c r="C23" s="972"/>
      <c r="D23" s="972"/>
      <c r="E23" s="972"/>
      <c r="F23" s="972"/>
      <c r="G23" s="972"/>
      <c r="H23" s="972"/>
      <c r="I23" s="972"/>
      <c r="J23" s="972"/>
      <c r="K23" s="972"/>
      <c r="L23" s="972"/>
      <c r="M23" s="972"/>
      <c r="N23" s="972"/>
      <c r="O23" s="972"/>
      <c r="P23" s="982"/>
      <c r="Q23" s="1101">
        <v>148587</v>
      </c>
      <c r="R23" s="1095"/>
      <c r="S23" s="1095"/>
      <c r="T23" s="1095"/>
      <c r="U23" s="1095"/>
      <c r="V23" s="1095">
        <v>141471</v>
      </c>
      <c r="W23" s="1095"/>
      <c r="X23" s="1095"/>
      <c r="Y23" s="1095"/>
      <c r="Z23" s="1095"/>
      <c r="AA23" s="1095">
        <v>7115</v>
      </c>
      <c r="AB23" s="1095"/>
      <c r="AC23" s="1095"/>
      <c r="AD23" s="1095"/>
      <c r="AE23" s="1102"/>
      <c r="AF23" s="1103">
        <v>6919</v>
      </c>
      <c r="AG23" s="1095"/>
      <c r="AH23" s="1095"/>
      <c r="AI23" s="1095"/>
      <c r="AJ23" s="1104"/>
      <c r="AK23" s="1105"/>
      <c r="AL23" s="1106"/>
      <c r="AM23" s="1106"/>
      <c r="AN23" s="1106"/>
      <c r="AO23" s="1106"/>
      <c r="AP23" s="1095">
        <v>107123</v>
      </c>
      <c r="AQ23" s="1095"/>
      <c r="AR23" s="1095"/>
      <c r="AS23" s="1095"/>
      <c r="AT23" s="1095"/>
      <c r="AU23" s="1096"/>
      <c r="AV23" s="1096"/>
      <c r="AW23" s="1096"/>
      <c r="AX23" s="1096"/>
      <c r="AY23" s="1097"/>
      <c r="AZ23" s="1098" t="s">
        <v>392</v>
      </c>
      <c r="BA23" s="1099"/>
      <c r="BB23" s="1099"/>
      <c r="BC23" s="1099"/>
      <c r="BD23" s="1100"/>
      <c r="BE23" s="215"/>
      <c r="BF23" s="215"/>
      <c r="BG23" s="215"/>
      <c r="BH23" s="215"/>
      <c r="BI23" s="215"/>
      <c r="BJ23" s="215"/>
      <c r="BK23" s="215"/>
      <c r="BL23" s="215"/>
      <c r="BM23" s="215"/>
      <c r="BN23" s="215"/>
      <c r="BO23" s="215"/>
      <c r="BP23" s="215"/>
      <c r="BQ23" s="220">
        <v>17</v>
      </c>
      <c r="BR23" s="221"/>
      <c r="BS23" s="1026"/>
      <c r="BT23" s="1027"/>
      <c r="BU23" s="1027"/>
      <c r="BV23" s="1027"/>
      <c r="BW23" s="1027"/>
      <c r="BX23" s="1027"/>
      <c r="BY23" s="1027"/>
      <c r="BZ23" s="1027"/>
      <c r="CA23" s="1027"/>
      <c r="CB23" s="1027"/>
      <c r="CC23" s="1027"/>
      <c r="CD23" s="1027"/>
      <c r="CE23" s="1027"/>
      <c r="CF23" s="1027"/>
      <c r="CG23" s="1048"/>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16"/>
    </row>
    <row r="24" spans="1:131" s="217" customFormat="1" ht="26.25" customHeight="1" x14ac:dyDescent="0.15">
      <c r="A24" s="1094" t="s">
        <v>393</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14"/>
      <c r="BA24" s="214"/>
      <c r="BB24" s="214"/>
      <c r="BC24" s="214"/>
      <c r="BD24" s="214"/>
      <c r="BE24" s="215"/>
      <c r="BF24" s="215"/>
      <c r="BG24" s="215"/>
      <c r="BH24" s="215"/>
      <c r="BI24" s="215"/>
      <c r="BJ24" s="215"/>
      <c r="BK24" s="215"/>
      <c r="BL24" s="215"/>
      <c r="BM24" s="215"/>
      <c r="BN24" s="215"/>
      <c r="BO24" s="215"/>
      <c r="BP24" s="215"/>
      <c r="BQ24" s="220">
        <v>18</v>
      </c>
      <c r="BR24" s="221"/>
      <c r="BS24" s="1026"/>
      <c r="BT24" s="1027"/>
      <c r="BU24" s="1027"/>
      <c r="BV24" s="1027"/>
      <c r="BW24" s="1027"/>
      <c r="BX24" s="1027"/>
      <c r="BY24" s="1027"/>
      <c r="BZ24" s="1027"/>
      <c r="CA24" s="1027"/>
      <c r="CB24" s="1027"/>
      <c r="CC24" s="1027"/>
      <c r="CD24" s="1027"/>
      <c r="CE24" s="1027"/>
      <c r="CF24" s="1027"/>
      <c r="CG24" s="1048"/>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16"/>
    </row>
    <row r="25" spans="1:131" ht="26.25" customHeight="1" thickBot="1" x14ac:dyDescent="0.2">
      <c r="A25" s="1093" t="s">
        <v>394</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14"/>
      <c r="BK25" s="214"/>
      <c r="BL25" s="214"/>
      <c r="BM25" s="214"/>
      <c r="BN25" s="214"/>
      <c r="BO25" s="223"/>
      <c r="BP25" s="223"/>
      <c r="BQ25" s="220">
        <v>19</v>
      </c>
      <c r="BR25" s="221"/>
      <c r="BS25" s="1026"/>
      <c r="BT25" s="1027"/>
      <c r="BU25" s="1027"/>
      <c r="BV25" s="1027"/>
      <c r="BW25" s="1027"/>
      <c r="BX25" s="1027"/>
      <c r="BY25" s="1027"/>
      <c r="BZ25" s="1027"/>
      <c r="CA25" s="1027"/>
      <c r="CB25" s="1027"/>
      <c r="CC25" s="1027"/>
      <c r="CD25" s="1027"/>
      <c r="CE25" s="1027"/>
      <c r="CF25" s="1027"/>
      <c r="CG25" s="1048"/>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12"/>
    </row>
    <row r="26" spans="1:131" ht="26.25" customHeight="1" x14ac:dyDescent="0.15">
      <c r="A26" s="1029" t="s">
        <v>370</v>
      </c>
      <c r="B26" s="1030"/>
      <c r="C26" s="1030"/>
      <c r="D26" s="1030"/>
      <c r="E26" s="1030"/>
      <c r="F26" s="1030"/>
      <c r="G26" s="1030"/>
      <c r="H26" s="1030"/>
      <c r="I26" s="1030"/>
      <c r="J26" s="1030"/>
      <c r="K26" s="1030"/>
      <c r="L26" s="1030"/>
      <c r="M26" s="1030"/>
      <c r="N26" s="1030"/>
      <c r="O26" s="1030"/>
      <c r="P26" s="1031"/>
      <c r="Q26" s="1035" t="s">
        <v>395</v>
      </c>
      <c r="R26" s="1036"/>
      <c r="S26" s="1036"/>
      <c r="T26" s="1036"/>
      <c r="U26" s="1037"/>
      <c r="V26" s="1035" t="s">
        <v>396</v>
      </c>
      <c r="W26" s="1036"/>
      <c r="X26" s="1036"/>
      <c r="Y26" s="1036"/>
      <c r="Z26" s="1037"/>
      <c r="AA26" s="1035" t="s">
        <v>397</v>
      </c>
      <c r="AB26" s="1036"/>
      <c r="AC26" s="1036"/>
      <c r="AD26" s="1036"/>
      <c r="AE26" s="1036"/>
      <c r="AF26" s="1089" t="s">
        <v>398</v>
      </c>
      <c r="AG26" s="1042"/>
      <c r="AH26" s="1042"/>
      <c r="AI26" s="1042"/>
      <c r="AJ26" s="1090"/>
      <c r="AK26" s="1036" t="s">
        <v>399</v>
      </c>
      <c r="AL26" s="1036"/>
      <c r="AM26" s="1036"/>
      <c r="AN26" s="1036"/>
      <c r="AO26" s="1037"/>
      <c r="AP26" s="1035" t="s">
        <v>400</v>
      </c>
      <c r="AQ26" s="1036"/>
      <c r="AR26" s="1036"/>
      <c r="AS26" s="1036"/>
      <c r="AT26" s="1037"/>
      <c r="AU26" s="1035" t="s">
        <v>401</v>
      </c>
      <c r="AV26" s="1036"/>
      <c r="AW26" s="1036"/>
      <c r="AX26" s="1036"/>
      <c r="AY26" s="1037"/>
      <c r="AZ26" s="1035" t="s">
        <v>402</v>
      </c>
      <c r="BA26" s="1036"/>
      <c r="BB26" s="1036"/>
      <c r="BC26" s="1036"/>
      <c r="BD26" s="1037"/>
      <c r="BE26" s="1035" t="s">
        <v>377</v>
      </c>
      <c r="BF26" s="1036"/>
      <c r="BG26" s="1036"/>
      <c r="BH26" s="1036"/>
      <c r="BI26" s="1049"/>
      <c r="BJ26" s="214"/>
      <c r="BK26" s="214"/>
      <c r="BL26" s="214"/>
      <c r="BM26" s="214"/>
      <c r="BN26" s="214"/>
      <c r="BO26" s="223"/>
      <c r="BP26" s="223"/>
      <c r="BQ26" s="220">
        <v>20</v>
      </c>
      <c r="BR26" s="221"/>
      <c r="BS26" s="1026"/>
      <c r="BT26" s="1027"/>
      <c r="BU26" s="1027"/>
      <c r="BV26" s="1027"/>
      <c r="BW26" s="1027"/>
      <c r="BX26" s="1027"/>
      <c r="BY26" s="1027"/>
      <c r="BZ26" s="1027"/>
      <c r="CA26" s="1027"/>
      <c r="CB26" s="1027"/>
      <c r="CC26" s="1027"/>
      <c r="CD26" s="1027"/>
      <c r="CE26" s="1027"/>
      <c r="CF26" s="1027"/>
      <c r="CG26" s="1048"/>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12"/>
    </row>
    <row r="27" spans="1:13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1"/>
      <c r="AG27" s="1045"/>
      <c r="AH27" s="1045"/>
      <c r="AI27" s="1045"/>
      <c r="AJ27" s="1092"/>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0"/>
      <c r="BJ27" s="214"/>
      <c r="BK27" s="214"/>
      <c r="BL27" s="214"/>
      <c r="BM27" s="214"/>
      <c r="BN27" s="214"/>
      <c r="BO27" s="223"/>
      <c r="BP27" s="223"/>
      <c r="BQ27" s="220">
        <v>21</v>
      </c>
      <c r="BR27" s="221"/>
      <c r="BS27" s="1026"/>
      <c r="BT27" s="1027"/>
      <c r="BU27" s="1027"/>
      <c r="BV27" s="1027"/>
      <c r="BW27" s="1027"/>
      <c r="BX27" s="1027"/>
      <c r="BY27" s="1027"/>
      <c r="BZ27" s="1027"/>
      <c r="CA27" s="1027"/>
      <c r="CB27" s="1027"/>
      <c r="CC27" s="1027"/>
      <c r="CD27" s="1027"/>
      <c r="CE27" s="1027"/>
      <c r="CF27" s="1027"/>
      <c r="CG27" s="1048"/>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12"/>
    </row>
    <row r="28" spans="1:131" ht="26.25" customHeight="1" thickTop="1" x14ac:dyDescent="0.15">
      <c r="A28" s="224">
        <v>1</v>
      </c>
      <c r="B28" s="1081" t="s">
        <v>403</v>
      </c>
      <c r="C28" s="1082"/>
      <c r="D28" s="1082"/>
      <c r="E28" s="1082"/>
      <c r="F28" s="1082"/>
      <c r="G28" s="1082"/>
      <c r="H28" s="1082"/>
      <c r="I28" s="1082"/>
      <c r="J28" s="1082"/>
      <c r="K28" s="1082"/>
      <c r="L28" s="1082"/>
      <c r="M28" s="1082"/>
      <c r="N28" s="1082"/>
      <c r="O28" s="1082"/>
      <c r="P28" s="1083"/>
      <c r="Q28" s="1084">
        <v>35534</v>
      </c>
      <c r="R28" s="1085"/>
      <c r="S28" s="1085"/>
      <c r="T28" s="1085"/>
      <c r="U28" s="1085"/>
      <c r="V28" s="1085">
        <v>34572</v>
      </c>
      <c r="W28" s="1085"/>
      <c r="X28" s="1085"/>
      <c r="Y28" s="1085"/>
      <c r="Z28" s="1085"/>
      <c r="AA28" s="1085">
        <v>963</v>
      </c>
      <c r="AB28" s="1085"/>
      <c r="AC28" s="1085"/>
      <c r="AD28" s="1085"/>
      <c r="AE28" s="1086"/>
      <c r="AF28" s="1087">
        <v>963</v>
      </c>
      <c r="AG28" s="1085"/>
      <c r="AH28" s="1085"/>
      <c r="AI28" s="1085"/>
      <c r="AJ28" s="1088"/>
      <c r="AK28" s="1076">
        <v>3227</v>
      </c>
      <c r="AL28" s="1077"/>
      <c r="AM28" s="1077"/>
      <c r="AN28" s="1077"/>
      <c r="AO28" s="1077"/>
      <c r="AP28" s="1077" t="s">
        <v>579</v>
      </c>
      <c r="AQ28" s="1077"/>
      <c r="AR28" s="1077"/>
      <c r="AS28" s="1077"/>
      <c r="AT28" s="1077"/>
      <c r="AU28" s="1077" t="s">
        <v>579</v>
      </c>
      <c r="AV28" s="1077"/>
      <c r="AW28" s="1077"/>
      <c r="AX28" s="1077"/>
      <c r="AY28" s="1077"/>
      <c r="AZ28" s="1078"/>
      <c r="BA28" s="1078"/>
      <c r="BB28" s="1078"/>
      <c r="BC28" s="1078"/>
      <c r="BD28" s="1078"/>
      <c r="BE28" s="1079"/>
      <c r="BF28" s="1079"/>
      <c r="BG28" s="1079"/>
      <c r="BH28" s="1079"/>
      <c r="BI28" s="1080"/>
      <c r="BJ28" s="214"/>
      <c r="BK28" s="214"/>
      <c r="BL28" s="214"/>
      <c r="BM28" s="214"/>
      <c r="BN28" s="214"/>
      <c r="BO28" s="223"/>
      <c r="BP28" s="223"/>
      <c r="BQ28" s="220">
        <v>22</v>
      </c>
      <c r="BR28" s="221"/>
      <c r="BS28" s="1026"/>
      <c r="BT28" s="1027"/>
      <c r="BU28" s="1027"/>
      <c r="BV28" s="1027"/>
      <c r="BW28" s="1027"/>
      <c r="BX28" s="1027"/>
      <c r="BY28" s="1027"/>
      <c r="BZ28" s="1027"/>
      <c r="CA28" s="1027"/>
      <c r="CB28" s="1027"/>
      <c r="CC28" s="1027"/>
      <c r="CD28" s="1027"/>
      <c r="CE28" s="1027"/>
      <c r="CF28" s="1027"/>
      <c r="CG28" s="1048"/>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12"/>
    </row>
    <row r="29" spans="1:131" ht="26.25" customHeight="1" x14ac:dyDescent="0.15">
      <c r="A29" s="224">
        <v>2</v>
      </c>
      <c r="B29" s="1064" t="s">
        <v>404</v>
      </c>
      <c r="C29" s="1065"/>
      <c r="D29" s="1065"/>
      <c r="E29" s="1065"/>
      <c r="F29" s="1065"/>
      <c r="G29" s="1065"/>
      <c r="H29" s="1065"/>
      <c r="I29" s="1065"/>
      <c r="J29" s="1065"/>
      <c r="K29" s="1065"/>
      <c r="L29" s="1065"/>
      <c r="M29" s="1065"/>
      <c r="N29" s="1065"/>
      <c r="O29" s="1065"/>
      <c r="P29" s="1066"/>
      <c r="Q29" s="1072">
        <v>31615</v>
      </c>
      <c r="R29" s="1073"/>
      <c r="S29" s="1073"/>
      <c r="T29" s="1073"/>
      <c r="U29" s="1073"/>
      <c r="V29" s="1073">
        <v>30455</v>
      </c>
      <c r="W29" s="1073"/>
      <c r="X29" s="1073"/>
      <c r="Y29" s="1073"/>
      <c r="Z29" s="1073"/>
      <c r="AA29" s="1073">
        <v>1160</v>
      </c>
      <c r="AB29" s="1073"/>
      <c r="AC29" s="1073"/>
      <c r="AD29" s="1073"/>
      <c r="AE29" s="1074"/>
      <c r="AF29" s="1069">
        <v>1160</v>
      </c>
      <c r="AG29" s="1070"/>
      <c r="AH29" s="1070"/>
      <c r="AI29" s="1070"/>
      <c r="AJ29" s="1071"/>
      <c r="AK29" s="1014">
        <v>4499</v>
      </c>
      <c r="AL29" s="1005"/>
      <c r="AM29" s="1005"/>
      <c r="AN29" s="1005"/>
      <c r="AO29" s="1005"/>
      <c r="AP29" s="1005" t="s">
        <v>579</v>
      </c>
      <c r="AQ29" s="1005"/>
      <c r="AR29" s="1005"/>
      <c r="AS29" s="1005"/>
      <c r="AT29" s="1005"/>
      <c r="AU29" s="1005" t="s">
        <v>579</v>
      </c>
      <c r="AV29" s="1005"/>
      <c r="AW29" s="1005"/>
      <c r="AX29" s="1005"/>
      <c r="AY29" s="1005"/>
      <c r="AZ29" s="1075"/>
      <c r="BA29" s="1075"/>
      <c r="BB29" s="1075"/>
      <c r="BC29" s="1075"/>
      <c r="BD29" s="1075"/>
      <c r="BE29" s="1006"/>
      <c r="BF29" s="1006"/>
      <c r="BG29" s="1006"/>
      <c r="BH29" s="1006"/>
      <c r="BI29" s="1007"/>
      <c r="BJ29" s="214"/>
      <c r="BK29" s="214"/>
      <c r="BL29" s="214"/>
      <c r="BM29" s="214"/>
      <c r="BN29" s="214"/>
      <c r="BO29" s="223"/>
      <c r="BP29" s="223"/>
      <c r="BQ29" s="220">
        <v>23</v>
      </c>
      <c r="BR29" s="221"/>
      <c r="BS29" s="1026"/>
      <c r="BT29" s="1027"/>
      <c r="BU29" s="1027"/>
      <c r="BV29" s="1027"/>
      <c r="BW29" s="1027"/>
      <c r="BX29" s="1027"/>
      <c r="BY29" s="1027"/>
      <c r="BZ29" s="1027"/>
      <c r="CA29" s="1027"/>
      <c r="CB29" s="1027"/>
      <c r="CC29" s="1027"/>
      <c r="CD29" s="1027"/>
      <c r="CE29" s="1027"/>
      <c r="CF29" s="1027"/>
      <c r="CG29" s="1048"/>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12"/>
    </row>
    <row r="30" spans="1:131" ht="26.25" customHeight="1" x14ac:dyDescent="0.15">
      <c r="A30" s="224">
        <v>3</v>
      </c>
      <c r="B30" s="1064" t="s">
        <v>405</v>
      </c>
      <c r="C30" s="1065"/>
      <c r="D30" s="1065"/>
      <c r="E30" s="1065"/>
      <c r="F30" s="1065"/>
      <c r="G30" s="1065"/>
      <c r="H30" s="1065"/>
      <c r="I30" s="1065"/>
      <c r="J30" s="1065"/>
      <c r="K30" s="1065"/>
      <c r="L30" s="1065"/>
      <c r="M30" s="1065"/>
      <c r="N30" s="1065"/>
      <c r="O30" s="1065"/>
      <c r="P30" s="1066"/>
      <c r="Q30" s="1072">
        <v>5366</v>
      </c>
      <c r="R30" s="1073"/>
      <c r="S30" s="1073"/>
      <c r="T30" s="1073"/>
      <c r="U30" s="1073"/>
      <c r="V30" s="1073">
        <v>5353</v>
      </c>
      <c r="W30" s="1073"/>
      <c r="X30" s="1073"/>
      <c r="Y30" s="1073"/>
      <c r="Z30" s="1073"/>
      <c r="AA30" s="1073">
        <v>13</v>
      </c>
      <c r="AB30" s="1073"/>
      <c r="AC30" s="1073"/>
      <c r="AD30" s="1073"/>
      <c r="AE30" s="1074"/>
      <c r="AF30" s="1069">
        <v>13</v>
      </c>
      <c r="AG30" s="1070"/>
      <c r="AH30" s="1070"/>
      <c r="AI30" s="1070"/>
      <c r="AJ30" s="1071"/>
      <c r="AK30" s="1014">
        <v>1070</v>
      </c>
      <c r="AL30" s="1005"/>
      <c r="AM30" s="1005"/>
      <c r="AN30" s="1005"/>
      <c r="AO30" s="1005"/>
      <c r="AP30" s="1005" t="s">
        <v>579</v>
      </c>
      <c r="AQ30" s="1005"/>
      <c r="AR30" s="1005"/>
      <c r="AS30" s="1005"/>
      <c r="AT30" s="1005"/>
      <c r="AU30" s="1005" t="s">
        <v>579</v>
      </c>
      <c r="AV30" s="1005"/>
      <c r="AW30" s="1005"/>
      <c r="AX30" s="1005"/>
      <c r="AY30" s="1005"/>
      <c r="AZ30" s="1075"/>
      <c r="BA30" s="1075"/>
      <c r="BB30" s="1075"/>
      <c r="BC30" s="1075"/>
      <c r="BD30" s="1075"/>
      <c r="BE30" s="1006"/>
      <c r="BF30" s="1006"/>
      <c r="BG30" s="1006"/>
      <c r="BH30" s="1006"/>
      <c r="BI30" s="1007"/>
      <c r="BJ30" s="214"/>
      <c r="BK30" s="214"/>
      <c r="BL30" s="214"/>
      <c r="BM30" s="214"/>
      <c r="BN30" s="214"/>
      <c r="BO30" s="223"/>
      <c r="BP30" s="223"/>
      <c r="BQ30" s="220">
        <v>24</v>
      </c>
      <c r="BR30" s="221"/>
      <c r="BS30" s="1026"/>
      <c r="BT30" s="1027"/>
      <c r="BU30" s="1027"/>
      <c r="BV30" s="1027"/>
      <c r="BW30" s="1027"/>
      <c r="BX30" s="1027"/>
      <c r="BY30" s="1027"/>
      <c r="BZ30" s="1027"/>
      <c r="CA30" s="1027"/>
      <c r="CB30" s="1027"/>
      <c r="CC30" s="1027"/>
      <c r="CD30" s="1027"/>
      <c r="CE30" s="1027"/>
      <c r="CF30" s="1027"/>
      <c r="CG30" s="1048"/>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12"/>
    </row>
    <row r="31" spans="1:131" ht="26.25" customHeight="1" x14ac:dyDescent="0.15">
      <c r="A31" s="224">
        <v>4</v>
      </c>
      <c r="B31" s="1064" t="s">
        <v>406</v>
      </c>
      <c r="C31" s="1065"/>
      <c r="D31" s="1065"/>
      <c r="E31" s="1065"/>
      <c r="F31" s="1065"/>
      <c r="G31" s="1065"/>
      <c r="H31" s="1065"/>
      <c r="I31" s="1065"/>
      <c r="J31" s="1065"/>
      <c r="K31" s="1065"/>
      <c r="L31" s="1065"/>
      <c r="M31" s="1065"/>
      <c r="N31" s="1065"/>
      <c r="O31" s="1065"/>
      <c r="P31" s="1066"/>
      <c r="Q31" s="1072">
        <v>85</v>
      </c>
      <c r="R31" s="1073"/>
      <c r="S31" s="1073"/>
      <c r="T31" s="1073"/>
      <c r="U31" s="1073"/>
      <c r="V31" s="1073">
        <v>84</v>
      </c>
      <c r="W31" s="1073"/>
      <c r="X31" s="1073"/>
      <c r="Y31" s="1073"/>
      <c r="Z31" s="1073"/>
      <c r="AA31" s="1073">
        <v>1</v>
      </c>
      <c r="AB31" s="1073"/>
      <c r="AC31" s="1073"/>
      <c r="AD31" s="1073"/>
      <c r="AE31" s="1074"/>
      <c r="AF31" s="1069">
        <v>1</v>
      </c>
      <c r="AG31" s="1070"/>
      <c r="AH31" s="1070"/>
      <c r="AI31" s="1070"/>
      <c r="AJ31" s="1071"/>
      <c r="AK31" s="1014" t="s">
        <v>579</v>
      </c>
      <c r="AL31" s="1005"/>
      <c r="AM31" s="1005"/>
      <c r="AN31" s="1005"/>
      <c r="AO31" s="1005"/>
      <c r="AP31" s="1005" t="s">
        <v>579</v>
      </c>
      <c r="AQ31" s="1005"/>
      <c r="AR31" s="1005"/>
      <c r="AS31" s="1005"/>
      <c r="AT31" s="1005"/>
      <c r="AU31" s="1005" t="s">
        <v>579</v>
      </c>
      <c r="AV31" s="1005"/>
      <c r="AW31" s="1005"/>
      <c r="AX31" s="1005"/>
      <c r="AY31" s="1005"/>
      <c r="AZ31" s="1075"/>
      <c r="BA31" s="1075"/>
      <c r="BB31" s="1075"/>
      <c r="BC31" s="1075"/>
      <c r="BD31" s="1075"/>
      <c r="BE31" s="1006"/>
      <c r="BF31" s="1006"/>
      <c r="BG31" s="1006"/>
      <c r="BH31" s="1006"/>
      <c r="BI31" s="1007"/>
      <c r="BJ31" s="214"/>
      <c r="BK31" s="214"/>
      <c r="BL31" s="214"/>
      <c r="BM31" s="214"/>
      <c r="BN31" s="214"/>
      <c r="BO31" s="223"/>
      <c r="BP31" s="223"/>
      <c r="BQ31" s="220">
        <v>25</v>
      </c>
      <c r="BR31" s="221"/>
      <c r="BS31" s="1026"/>
      <c r="BT31" s="1027"/>
      <c r="BU31" s="1027"/>
      <c r="BV31" s="1027"/>
      <c r="BW31" s="1027"/>
      <c r="BX31" s="1027"/>
      <c r="BY31" s="1027"/>
      <c r="BZ31" s="1027"/>
      <c r="CA31" s="1027"/>
      <c r="CB31" s="1027"/>
      <c r="CC31" s="1027"/>
      <c r="CD31" s="1027"/>
      <c r="CE31" s="1027"/>
      <c r="CF31" s="1027"/>
      <c r="CG31" s="1048"/>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12"/>
    </row>
    <row r="32" spans="1:131" ht="26.25" customHeight="1" x14ac:dyDescent="0.15">
      <c r="A32" s="224">
        <v>5</v>
      </c>
      <c r="B32" s="1064" t="s">
        <v>407</v>
      </c>
      <c r="C32" s="1065"/>
      <c r="D32" s="1065"/>
      <c r="E32" s="1065"/>
      <c r="F32" s="1065"/>
      <c r="G32" s="1065"/>
      <c r="H32" s="1065"/>
      <c r="I32" s="1065"/>
      <c r="J32" s="1065"/>
      <c r="K32" s="1065"/>
      <c r="L32" s="1065"/>
      <c r="M32" s="1065"/>
      <c r="N32" s="1065"/>
      <c r="O32" s="1065"/>
      <c r="P32" s="1066"/>
      <c r="Q32" s="1072">
        <v>5045</v>
      </c>
      <c r="R32" s="1073"/>
      <c r="S32" s="1073"/>
      <c r="T32" s="1073"/>
      <c r="U32" s="1073"/>
      <c r="V32" s="1073">
        <v>4681</v>
      </c>
      <c r="W32" s="1073"/>
      <c r="X32" s="1073"/>
      <c r="Y32" s="1073"/>
      <c r="Z32" s="1073"/>
      <c r="AA32" s="1073">
        <v>363</v>
      </c>
      <c r="AB32" s="1073"/>
      <c r="AC32" s="1073"/>
      <c r="AD32" s="1073"/>
      <c r="AE32" s="1074"/>
      <c r="AF32" s="1069">
        <v>3543</v>
      </c>
      <c r="AG32" s="1070"/>
      <c r="AH32" s="1070"/>
      <c r="AI32" s="1070"/>
      <c r="AJ32" s="1071"/>
      <c r="AK32" s="1014">
        <v>68</v>
      </c>
      <c r="AL32" s="1005"/>
      <c r="AM32" s="1005"/>
      <c r="AN32" s="1005"/>
      <c r="AO32" s="1005"/>
      <c r="AP32" s="1005">
        <v>24525</v>
      </c>
      <c r="AQ32" s="1005"/>
      <c r="AR32" s="1005"/>
      <c r="AS32" s="1005"/>
      <c r="AT32" s="1005"/>
      <c r="AU32" s="1005">
        <v>98</v>
      </c>
      <c r="AV32" s="1005"/>
      <c r="AW32" s="1005"/>
      <c r="AX32" s="1005"/>
      <c r="AY32" s="1005"/>
      <c r="AZ32" s="1075" t="s">
        <v>579</v>
      </c>
      <c r="BA32" s="1075"/>
      <c r="BB32" s="1075"/>
      <c r="BC32" s="1075"/>
      <c r="BD32" s="1075"/>
      <c r="BE32" s="1006" t="s">
        <v>408</v>
      </c>
      <c r="BF32" s="1006"/>
      <c r="BG32" s="1006"/>
      <c r="BH32" s="1006"/>
      <c r="BI32" s="1007"/>
      <c r="BJ32" s="214"/>
      <c r="BK32" s="214"/>
      <c r="BL32" s="214"/>
      <c r="BM32" s="214"/>
      <c r="BN32" s="214"/>
      <c r="BO32" s="223"/>
      <c r="BP32" s="223"/>
      <c r="BQ32" s="220">
        <v>26</v>
      </c>
      <c r="BR32" s="221"/>
      <c r="BS32" s="1026"/>
      <c r="BT32" s="1027"/>
      <c r="BU32" s="1027"/>
      <c r="BV32" s="1027"/>
      <c r="BW32" s="1027"/>
      <c r="BX32" s="1027"/>
      <c r="BY32" s="1027"/>
      <c r="BZ32" s="1027"/>
      <c r="CA32" s="1027"/>
      <c r="CB32" s="1027"/>
      <c r="CC32" s="1027"/>
      <c r="CD32" s="1027"/>
      <c r="CE32" s="1027"/>
      <c r="CF32" s="1027"/>
      <c r="CG32" s="1048"/>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12"/>
    </row>
    <row r="33" spans="1:131" ht="26.25" customHeight="1" x14ac:dyDescent="0.15">
      <c r="A33" s="224">
        <v>6</v>
      </c>
      <c r="B33" s="1064" t="s">
        <v>409</v>
      </c>
      <c r="C33" s="1065"/>
      <c r="D33" s="1065"/>
      <c r="E33" s="1065"/>
      <c r="F33" s="1065"/>
      <c r="G33" s="1065"/>
      <c r="H33" s="1065"/>
      <c r="I33" s="1065"/>
      <c r="J33" s="1065"/>
      <c r="K33" s="1065"/>
      <c r="L33" s="1065"/>
      <c r="M33" s="1065"/>
      <c r="N33" s="1065"/>
      <c r="O33" s="1065"/>
      <c r="P33" s="1066"/>
      <c r="Q33" s="1072">
        <v>27121</v>
      </c>
      <c r="R33" s="1073"/>
      <c r="S33" s="1073"/>
      <c r="T33" s="1073"/>
      <c r="U33" s="1073"/>
      <c r="V33" s="1073">
        <v>25823</v>
      </c>
      <c r="W33" s="1073"/>
      <c r="X33" s="1073"/>
      <c r="Y33" s="1073"/>
      <c r="Z33" s="1073"/>
      <c r="AA33" s="1073">
        <v>1298</v>
      </c>
      <c r="AB33" s="1073"/>
      <c r="AC33" s="1073"/>
      <c r="AD33" s="1073"/>
      <c r="AE33" s="1074"/>
      <c r="AF33" s="1069">
        <v>7499</v>
      </c>
      <c r="AG33" s="1070"/>
      <c r="AH33" s="1070"/>
      <c r="AI33" s="1070"/>
      <c r="AJ33" s="1071"/>
      <c r="AK33" s="1014">
        <v>1633</v>
      </c>
      <c r="AL33" s="1005"/>
      <c r="AM33" s="1005"/>
      <c r="AN33" s="1005"/>
      <c r="AO33" s="1005"/>
      <c r="AP33" s="1005">
        <v>12341</v>
      </c>
      <c r="AQ33" s="1005"/>
      <c r="AR33" s="1005"/>
      <c r="AS33" s="1005"/>
      <c r="AT33" s="1005"/>
      <c r="AU33" s="1005">
        <v>6973</v>
      </c>
      <c r="AV33" s="1005"/>
      <c r="AW33" s="1005"/>
      <c r="AX33" s="1005"/>
      <c r="AY33" s="1005"/>
      <c r="AZ33" s="1075" t="s">
        <v>579</v>
      </c>
      <c r="BA33" s="1075"/>
      <c r="BB33" s="1075"/>
      <c r="BC33" s="1075"/>
      <c r="BD33" s="1075"/>
      <c r="BE33" s="1006" t="s">
        <v>408</v>
      </c>
      <c r="BF33" s="1006"/>
      <c r="BG33" s="1006"/>
      <c r="BH33" s="1006"/>
      <c r="BI33" s="1007"/>
      <c r="BJ33" s="214"/>
      <c r="BK33" s="214"/>
      <c r="BL33" s="214"/>
      <c r="BM33" s="214"/>
      <c r="BN33" s="214"/>
      <c r="BO33" s="223"/>
      <c r="BP33" s="223"/>
      <c r="BQ33" s="220">
        <v>27</v>
      </c>
      <c r="BR33" s="221"/>
      <c r="BS33" s="1026"/>
      <c r="BT33" s="1027"/>
      <c r="BU33" s="1027"/>
      <c r="BV33" s="1027"/>
      <c r="BW33" s="1027"/>
      <c r="BX33" s="1027"/>
      <c r="BY33" s="1027"/>
      <c r="BZ33" s="1027"/>
      <c r="CA33" s="1027"/>
      <c r="CB33" s="1027"/>
      <c r="CC33" s="1027"/>
      <c r="CD33" s="1027"/>
      <c r="CE33" s="1027"/>
      <c r="CF33" s="1027"/>
      <c r="CG33" s="1048"/>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12"/>
    </row>
    <row r="34" spans="1:131" ht="26.25" customHeight="1" x14ac:dyDescent="0.15">
      <c r="A34" s="224">
        <v>7</v>
      </c>
      <c r="B34" s="1064" t="s">
        <v>410</v>
      </c>
      <c r="C34" s="1065"/>
      <c r="D34" s="1065"/>
      <c r="E34" s="1065"/>
      <c r="F34" s="1065"/>
      <c r="G34" s="1065"/>
      <c r="H34" s="1065"/>
      <c r="I34" s="1065"/>
      <c r="J34" s="1065"/>
      <c r="K34" s="1065"/>
      <c r="L34" s="1065"/>
      <c r="M34" s="1065"/>
      <c r="N34" s="1065"/>
      <c r="O34" s="1065"/>
      <c r="P34" s="1066"/>
      <c r="Q34" s="1072">
        <v>7784</v>
      </c>
      <c r="R34" s="1073"/>
      <c r="S34" s="1073"/>
      <c r="T34" s="1073"/>
      <c r="U34" s="1073"/>
      <c r="V34" s="1073">
        <v>7810</v>
      </c>
      <c r="W34" s="1073"/>
      <c r="X34" s="1073"/>
      <c r="Y34" s="1073"/>
      <c r="Z34" s="1073"/>
      <c r="AA34" s="1073">
        <v>-26</v>
      </c>
      <c r="AB34" s="1073"/>
      <c r="AC34" s="1073"/>
      <c r="AD34" s="1073"/>
      <c r="AE34" s="1074"/>
      <c r="AF34" s="1069">
        <v>5567</v>
      </c>
      <c r="AG34" s="1070"/>
      <c r="AH34" s="1070"/>
      <c r="AI34" s="1070"/>
      <c r="AJ34" s="1071"/>
      <c r="AK34" s="1014">
        <v>4633</v>
      </c>
      <c r="AL34" s="1005"/>
      <c r="AM34" s="1005"/>
      <c r="AN34" s="1005"/>
      <c r="AO34" s="1005"/>
      <c r="AP34" s="1005">
        <v>74311</v>
      </c>
      <c r="AQ34" s="1005"/>
      <c r="AR34" s="1005"/>
      <c r="AS34" s="1005"/>
      <c r="AT34" s="1005"/>
      <c r="AU34" s="1005">
        <v>53504</v>
      </c>
      <c r="AV34" s="1005"/>
      <c r="AW34" s="1005"/>
      <c r="AX34" s="1005"/>
      <c r="AY34" s="1005"/>
      <c r="AZ34" s="1075" t="s">
        <v>579</v>
      </c>
      <c r="BA34" s="1075"/>
      <c r="BB34" s="1075"/>
      <c r="BC34" s="1075"/>
      <c r="BD34" s="1075"/>
      <c r="BE34" s="1006" t="s">
        <v>408</v>
      </c>
      <c r="BF34" s="1006"/>
      <c r="BG34" s="1006"/>
      <c r="BH34" s="1006"/>
      <c r="BI34" s="1007"/>
      <c r="BJ34" s="214"/>
      <c r="BK34" s="214"/>
      <c r="BL34" s="214"/>
      <c r="BM34" s="214"/>
      <c r="BN34" s="214"/>
      <c r="BO34" s="223"/>
      <c r="BP34" s="223"/>
      <c r="BQ34" s="220">
        <v>28</v>
      </c>
      <c r="BR34" s="221"/>
      <c r="BS34" s="1026"/>
      <c r="BT34" s="1027"/>
      <c r="BU34" s="1027"/>
      <c r="BV34" s="1027"/>
      <c r="BW34" s="1027"/>
      <c r="BX34" s="1027"/>
      <c r="BY34" s="1027"/>
      <c r="BZ34" s="1027"/>
      <c r="CA34" s="1027"/>
      <c r="CB34" s="1027"/>
      <c r="CC34" s="1027"/>
      <c r="CD34" s="1027"/>
      <c r="CE34" s="1027"/>
      <c r="CF34" s="1027"/>
      <c r="CG34" s="1048"/>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12"/>
    </row>
    <row r="35" spans="1:131" ht="26.25" customHeight="1" x14ac:dyDescent="0.15">
      <c r="A35" s="224">
        <v>8</v>
      </c>
      <c r="B35" s="1064" t="s">
        <v>411</v>
      </c>
      <c r="C35" s="1065"/>
      <c r="D35" s="1065"/>
      <c r="E35" s="1065"/>
      <c r="F35" s="1065"/>
      <c r="G35" s="1065"/>
      <c r="H35" s="1065"/>
      <c r="I35" s="1065"/>
      <c r="J35" s="1065"/>
      <c r="K35" s="1065"/>
      <c r="L35" s="1065"/>
      <c r="M35" s="1065"/>
      <c r="N35" s="1065"/>
      <c r="O35" s="1065"/>
      <c r="P35" s="1066"/>
      <c r="Q35" s="1072">
        <v>56</v>
      </c>
      <c r="R35" s="1073"/>
      <c r="S35" s="1073"/>
      <c r="T35" s="1073"/>
      <c r="U35" s="1073"/>
      <c r="V35" s="1073">
        <v>56</v>
      </c>
      <c r="W35" s="1073"/>
      <c r="X35" s="1073"/>
      <c r="Y35" s="1073"/>
      <c r="Z35" s="1073"/>
      <c r="AA35" s="1073" t="s">
        <v>579</v>
      </c>
      <c r="AB35" s="1073"/>
      <c r="AC35" s="1073"/>
      <c r="AD35" s="1073"/>
      <c r="AE35" s="1074"/>
      <c r="AF35" s="1069" t="s">
        <v>412</v>
      </c>
      <c r="AG35" s="1070"/>
      <c r="AH35" s="1070"/>
      <c r="AI35" s="1070"/>
      <c r="AJ35" s="1071"/>
      <c r="AK35" s="1014">
        <v>51</v>
      </c>
      <c r="AL35" s="1005"/>
      <c r="AM35" s="1005"/>
      <c r="AN35" s="1005"/>
      <c r="AO35" s="1005"/>
      <c r="AP35" s="1005" t="s">
        <v>579</v>
      </c>
      <c r="AQ35" s="1005"/>
      <c r="AR35" s="1005"/>
      <c r="AS35" s="1005"/>
      <c r="AT35" s="1005"/>
      <c r="AU35" s="1005" t="s">
        <v>579</v>
      </c>
      <c r="AV35" s="1005"/>
      <c r="AW35" s="1005"/>
      <c r="AX35" s="1005"/>
      <c r="AY35" s="1005"/>
      <c r="AZ35" s="1075" t="s">
        <v>579</v>
      </c>
      <c r="BA35" s="1075"/>
      <c r="BB35" s="1075"/>
      <c r="BC35" s="1075"/>
      <c r="BD35" s="1075"/>
      <c r="BE35" s="1006" t="s">
        <v>413</v>
      </c>
      <c r="BF35" s="1006"/>
      <c r="BG35" s="1006"/>
      <c r="BH35" s="1006"/>
      <c r="BI35" s="1007"/>
      <c r="BJ35" s="214"/>
      <c r="BK35" s="214"/>
      <c r="BL35" s="214"/>
      <c r="BM35" s="214"/>
      <c r="BN35" s="214"/>
      <c r="BO35" s="223"/>
      <c r="BP35" s="223"/>
      <c r="BQ35" s="220">
        <v>29</v>
      </c>
      <c r="BR35" s="221"/>
      <c r="BS35" s="1026"/>
      <c r="BT35" s="1027"/>
      <c r="BU35" s="1027"/>
      <c r="BV35" s="1027"/>
      <c r="BW35" s="1027"/>
      <c r="BX35" s="1027"/>
      <c r="BY35" s="1027"/>
      <c r="BZ35" s="1027"/>
      <c r="CA35" s="1027"/>
      <c r="CB35" s="1027"/>
      <c r="CC35" s="1027"/>
      <c r="CD35" s="1027"/>
      <c r="CE35" s="1027"/>
      <c r="CF35" s="1027"/>
      <c r="CG35" s="1048"/>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12"/>
    </row>
    <row r="36" spans="1:131" ht="26.25" customHeight="1" x14ac:dyDescent="0.15">
      <c r="A36" s="224">
        <v>9</v>
      </c>
      <c r="B36" s="1064"/>
      <c r="C36" s="1065"/>
      <c r="D36" s="1065"/>
      <c r="E36" s="1065"/>
      <c r="F36" s="1065"/>
      <c r="G36" s="1065"/>
      <c r="H36" s="1065"/>
      <c r="I36" s="1065"/>
      <c r="J36" s="1065"/>
      <c r="K36" s="1065"/>
      <c r="L36" s="1065"/>
      <c r="M36" s="1065"/>
      <c r="N36" s="1065"/>
      <c r="O36" s="1065"/>
      <c r="P36" s="1066"/>
      <c r="Q36" s="1072"/>
      <c r="R36" s="1073"/>
      <c r="S36" s="1073"/>
      <c r="T36" s="1073"/>
      <c r="U36" s="1073"/>
      <c r="V36" s="1073"/>
      <c r="W36" s="1073"/>
      <c r="X36" s="1073"/>
      <c r="Y36" s="1073"/>
      <c r="Z36" s="1073"/>
      <c r="AA36" s="1073"/>
      <c r="AB36" s="1073"/>
      <c r="AC36" s="1073"/>
      <c r="AD36" s="1073"/>
      <c r="AE36" s="1074"/>
      <c r="AF36" s="1069"/>
      <c r="AG36" s="1070"/>
      <c r="AH36" s="1070"/>
      <c r="AI36" s="1070"/>
      <c r="AJ36" s="1071"/>
      <c r="AK36" s="1014"/>
      <c r="AL36" s="1005"/>
      <c r="AM36" s="1005"/>
      <c r="AN36" s="1005"/>
      <c r="AO36" s="1005"/>
      <c r="AP36" s="1005"/>
      <c r="AQ36" s="1005"/>
      <c r="AR36" s="1005"/>
      <c r="AS36" s="1005"/>
      <c r="AT36" s="1005"/>
      <c r="AU36" s="1005"/>
      <c r="AV36" s="1005"/>
      <c r="AW36" s="1005"/>
      <c r="AX36" s="1005"/>
      <c r="AY36" s="1005"/>
      <c r="AZ36" s="1075"/>
      <c r="BA36" s="1075"/>
      <c r="BB36" s="1075"/>
      <c r="BC36" s="1075"/>
      <c r="BD36" s="1075"/>
      <c r="BE36" s="1006"/>
      <c r="BF36" s="1006"/>
      <c r="BG36" s="1006"/>
      <c r="BH36" s="1006"/>
      <c r="BI36" s="1007"/>
      <c r="BJ36" s="214"/>
      <c r="BK36" s="214"/>
      <c r="BL36" s="214"/>
      <c r="BM36" s="214"/>
      <c r="BN36" s="214"/>
      <c r="BO36" s="223"/>
      <c r="BP36" s="223"/>
      <c r="BQ36" s="220">
        <v>30</v>
      </c>
      <c r="BR36" s="221"/>
      <c r="BS36" s="1026"/>
      <c r="BT36" s="1027"/>
      <c r="BU36" s="1027"/>
      <c r="BV36" s="1027"/>
      <c r="BW36" s="1027"/>
      <c r="BX36" s="1027"/>
      <c r="BY36" s="1027"/>
      <c r="BZ36" s="1027"/>
      <c r="CA36" s="1027"/>
      <c r="CB36" s="1027"/>
      <c r="CC36" s="1027"/>
      <c r="CD36" s="1027"/>
      <c r="CE36" s="1027"/>
      <c r="CF36" s="1027"/>
      <c r="CG36" s="1048"/>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12"/>
    </row>
    <row r="37" spans="1:131" ht="26.25" customHeight="1" x14ac:dyDescent="0.15">
      <c r="A37" s="224">
        <v>10</v>
      </c>
      <c r="B37" s="1064"/>
      <c r="C37" s="1065"/>
      <c r="D37" s="1065"/>
      <c r="E37" s="1065"/>
      <c r="F37" s="1065"/>
      <c r="G37" s="1065"/>
      <c r="H37" s="1065"/>
      <c r="I37" s="1065"/>
      <c r="J37" s="1065"/>
      <c r="K37" s="1065"/>
      <c r="L37" s="1065"/>
      <c r="M37" s="1065"/>
      <c r="N37" s="1065"/>
      <c r="O37" s="1065"/>
      <c r="P37" s="1066"/>
      <c r="Q37" s="1072"/>
      <c r="R37" s="1073"/>
      <c r="S37" s="1073"/>
      <c r="T37" s="1073"/>
      <c r="U37" s="1073"/>
      <c r="V37" s="1073"/>
      <c r="W37" s="1073"/>
      <c r="X37" s="1073"/>
      <c r="Y37" s="1073"/>
      <c r="Z37" s="1073"/>
      <c r="AA37" s="1073"/>
      <c r="AB37" s="1073"/>
      <c r="AC37" s="1073"/>
      <c r="AD37" s="1073"/>
      <c r="AE37" s="1074"/>
      <c r="AF37" s="1069"/>
      <c r="AG37" s="1070"/>
      <c r="AH37" s="1070"/>
      <c r="AI37" s="1070"/>
      <c r="AJ37" s="1071"/>
      <c r="AK37" s="1014"/>
      <c r="AL37" s="1005"/>
      <c r="AM37" s="1005"/>
      <c r="AN37" s="1005"/>
      <c r="AO37" s="1005"/>
      <c r="AP37" s="1005"/>
      <c r="AQ37" s="1005"/>
      <c r="AR37" s="1005"/>
      <c r="AS37" s="1005"/>
      <c r="AT37" s="1005"/>
      <c r="AU37" s="1005"/>
      <c r="AV37" s="1005"/>
      <c r="AW37" s="1005"/>
      <c r="AX37" s="1005"/>
      <c r="AY37" s="1005"/>
      <c r="AZ37" s="1075"/>
      <c r="BA37" s="1075"/>
      <c r="BB37" s="1075"/>
      <c r="BC37" s="1075"/>
      <c r="BD37" s="1075"/>
      <c r="BE37" s="1006"/>
      <c r="BF37" s="1006"/>
      <c r="BG37" s="1006"/>
      <c r="BH37" s="1006"/>
      <c r="BI37" s="1007"/>
      <c r="BJ37" s="214"/>
      <c r="BK37" s="214"/>
      <c r="BL37" s="214"/>
      <c r="BM37" s="214"/>
      <c r="BN37" s="214"/>
      <c r="BO37" s="223"/>
      <c r="BP37" s="223"/>
      <c r="BQ37" s="220">
        <v>31</v>
      </c>
      <c r="BR37" s="221"/>
      <c r="BS37" s="1026"/>
      <c r="BT37" s="1027"/>
      <c r="BU37" s="1027"/>
      <c r="BV37" s="1027"/>
      <c r="BW37" s="1027"/>
      <c r="BX37" s="1027"/>
      <c r="BY37" s="1027"/>
      <c r="BZ37" s="1027"/>
      <c r="CA37" s="1027"/>
      <c r="CB37" s="1027"/>
      <c r="CC37" s="1027"/>
      <c r="CD37" s="1027"/>
      <c r="CE37" s="1027"/>
      <c r="CF37" s="1027"/>
      <c r="CG37" s="1048"/>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12"/>
    </row>
    <row r="38" spans="1:131" ht="26.25" customHeight="1" x14ac:dyDescent="0.15">
      <c r="A38" s="224">
        <v>11</v>
      </c>
      <c r="B38" s="1064"/>
      <c r="C38" s="1065"/>
      <c r="D38" s="1065"/>
      <c r="E38" s="1065"/>
      <c r="F38" s="1065"/>
      <c r="G38" s="1065"/>
      <c r="H38" s="1065"/>
      <c r="I38" s="1065"/>
      <c r="J38" s="1065"/>
      <c r="K38" s="1065"/>
      <c r="L38" s="1065"/>
      <c r="M38" s="1065"/>
      <c r="N38" s="1065"/>
      <c r="O38" s="1065"/>
      <c r="P38" s="1066"/>
      <c r="Q38" s="1072"/>
      <c r="R38" s="1073"/>
      <c r="S38" s="1073"/>
      <c r="T38" s="1073"/>
      <c r="U38" s="1073"/>
      <c r="V38" s="1073"/>
      <c r="W38" s="1073"/>
      <c r="X38" s="1073"/>
      <c r="Y38" s="1073"/>
      <c r="Z38" s="1073"/>
      <c r="AA38" s="1073"/>
      <c r="AB38" s="1073"/>
      <c r="AC38" s="1073"/>
      <c r="AD38" s="1073"/>
      <c r="AE38" s="1074"/>
      <c r="AF38" s="1069"/>
      <c r="AG38" s="1070"/>
      <c r="AH38" s="1070"/>
      <c r="AI38" s="1070"/>
      <c r="AJ38" s="1071"/>
      <c r="AK38" s="1014"/>
      <c r="AL38" s="1005"/>
      <c r="AM38" s="1005"/>
      <c r="AN38" s="1005"/>
      <c r="AO38" s="1005"/>
      <c r="AP38" s="1005"/>
      <c r="AQ38" s="1005"/>
      <c r="AR38" s="1005"/>
      <c r="AS38" s="1005"/>
      <c r="AT38" s="1005"/>
      <c r="AU38" s="1005"/>
      <c r="AV38" s="1005"/>
      <c r="AW38" s="1005"/>
      <c r="AX38" s="1005"/>
      <c r="AY38" s="1005"/>
      <c r="AZ38" s="1075"/>
      <c r="BA38" s="1075"/>
      <c r="BB38" s="1075"/>
      <c r="BC38" s="1075"/>
      <c r="BD38" s="1075"/>
      <c r="BE38" s="1006"/>
      <c r="BF38" s="1006"/>
      <c r="BG38" s="1006"/>
      <c r="BH38" s="1006"/>
      <c r="BI38" s="1007"/>
      <c r="BJ38" s="214"/>
      <c r="BK38" s="214"/>
      <c r="BL38" s="214"/>
      <c r="BM38" s="214"/>
      <c r="BN38" s="214"/>
      <c r="BO38" s="223"/>
      <c r="BP38" s="223"/>
      <c r="BQ38" s="220">
        <v>32</v>
      </c>
      <c r="BR38" s="221"/>
      <c r="BS38" s="1026"/>
      <c r="BT38" s="1027"/>
      <c r="BU38" s="1027"/>
      <c r="BV38" s="1027"/>
      <c r="BW38" s="1027"/>
      <c r="BX38" s="1027"/>
      <c r="BY38" s="1027"/>
      <c r="BZ38" s="1027"/>
      <c r="CA38" s="1027"/>
      <c r="CB38" s="1027"/>
      <c r="CC38" s="1027"/>
      <c r="CD38" s="1027"/>
      <c r="CE38" s="1027"/>
      <c r="CF38" s="1027"/>
      <c r="CG38" s="1048"/>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12"/>
    </row>
    <row r="39" spans="1:131" ht="26.25" customHeight="1" x14ac:dyDescent="0.15">
      <c r="A39" s="224">
        <v>12</v>
      </c>
      <c r="B39" s="1064"/>
      <c r="C39" s="1065"/>
      <c r="D39" s="1065"/>
      <c r="E39" s="1065"/>
      <c r="F39" s="1065"/>
      <c r="G39" s="1065"/>
      <c r="H39" s="1065"/>
      <c r="I39" s="1065"/>
      <c r="J39" s="1065"/>
      <c r="K39" s="1065"/>
      <c r="L39" s="1065"/>
      <c r="M39" s="1065"/>
      <c r="N39" s="1065"/>
      <c r="O39" s="1065"/>
      <c r="P39" s="1066"/>
      <c r="Q39" s="1072"/>
      <c r="R39" s="1073"/>
      <c r="S39" s="1073"/>
      <c r="T39" s="1073"/>
      <c r="U39" s="1073"/>
      <c r="V39" s="1073"/>
      <c r="W39" s="1073"/>
      <c r="X39" s="1073"/>
      <c r="Y39" s="1073"/>
      <c r="Z39" s="1073"/>
      <c r="AA39" s="1073"/>
      <c r="AB39" s="1073"/>
      <c r="AC39" s="1073"/>
      <c r="AD39" s="1073"/>
      <c r="AE39" s="1074"/>
      <c r="AF39" s="1069"/>
      <c r="AG39" s="1070"/>
      <c r="AH39" s="1070"/>
      <c r="AI39" s="1070"/>
      <c r="AJ39" s="1071"/>
      <c r="AK39" s="1014"/>
      <c r="AL39" s="1005"/>
      <c r="AM39" s="1005"/>
      <c r="AN39" s="1005"/>
      <c r="AO39" s="1005"/>
      <c r="AP39" s="1005"/>
      <c r="AQ39" s="1005"/>
      <c r="AR39" s="1005"/>
      <c r="AS39" s="1005"/>
      <c r="AT39" s="1005"/>
      <c r="AU39" s="1005"/>
      <c r="AV39" s="1005"/>
      <c r="AW39" s="1005"/>
      <c r="AX39" s="1005"/>
      <c r="AY39" s="1005"/>
      <c r="AZ39" s="1075"/>
      <c r="BA39" s="1075"/>
      <c r="BB39" s="1075"/>
      <c r="BC39" s="1075"/>
      <c r="BD39" s="1075"/>
      <c r="BE39" s="1006"/>
      <c r="BF39" s="1006"/>
      <c r="BG39" s="1006"/>
      <c r="BH39" s="1006"/>
      <c r="BI39" s="1007"/>
      <c r="BJ39" s="214"/>
      <c r="BK39" s="214"/>
      <c r="BL39" s="214"/>
      <c r="BM39" s="214"/>
      <c r="BN39" s="214"/>
      <c r="BO39" s="223"/>
      <c r="BP39" s="223"/>
      <c r="BQ39" s="220">
        <v>33</v>
      </c>
      <c r="BR39" s="221"/>
      <c r="BS39" s="1026"/>
      <c r="BT39" s="1027"/>
      <c r="BU39" s="1027"/>
      <c r="BV39" s="1027"/>
      <c r="BW39" s="1027"/>
      <c r="BX39" s="1027"/>
      <c r="BY39" s="1027"/>
      <c r="BZ39" s="1027"/>
      <c r="CA39" s="1027"/>
      <c r="CB39" s="1027"/>
      <c r="CC39" s="1027"/>
      <c r="CD39" s="1027"/>
      <c r="CE39" s="1027"/>
      <c r="CF39" s="1027"/>
      <c r="CG39" s="1048"/>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12"/>
    </row>
    <row r="40" spans="1:131" ht="26.25" customHeight="1" x14ac:dyDescent="0.15">
      <c r="A40" s="220">
        <v>13</v>
      </c>
      <c r="B40" s="1064"/>
      <c r="C40" s="1065"/>
      <c r="D40" s="1065"/>
      <c r="E40" s="1065"/>
      <c r="F40" s="1065"/>
      <c r="G40" s="1065"/>
      <c r="H40" s="1065"/>
      <c r="I40" s="1065"/>
      <c r="J40" s="1065"/>
      <c r="K40" s="1065"/>
      <c r="L40" s="1065"/>
      <c r="M40" s="1065"/>
      <c r="N40" s="1065"/>
      <c r="O40" s="1065"/>
      <c r="P40" s="1066"/>
      <c r="Q40" s="1072"/>
      <c r="R40" s="1073"/>
      <c r="S40" s="1073"/>
      <c r="T40" s="1073"/>
      <c r="U40" s="1073"/>
      <c r="V40" s="1073"/>
      <c r="W40" s="1073"/>
      <c r="X40" s="1073"/>
      <c r="Y40" s="1073"/>
      <c r="Z40" s="1073"/>
      <c r="AA40" s="1073"/>
      <c r="AB40" s="1073"/>
      <c r="AC40" s="1073"/>
      <c r="AD40" s="1073"/>
      <c r="AE40" s="1074"/>
      <c r="AF40" s="1069"/>
      <c r="AG40" s="1070"/>
      <c r="AH40" s="1070"/>
      <c r="AI40" s="1070"/>
      <c r="AJ40" s="1071"/>
      <c r="AK40" s="1014"/>
      <c r="AL40" s="1005"/>
      <c r="AM40" s="1005"/>
      <c r="AN40" s="1005"/>
      <c r="AO40" s="1005"/>
      <c r="AP40" s="1005"/>
      <c r="AQ40" s="1005"/>
      <c r="AR40" s="1005"/>
      <c r="AS40" s="1005"/>
      <c r="AT40" s="1005"/>
      <c r="AU40" s="1005"/>
      <c r="AV40" s="1005"/>
      <c r="AW40" s="1005"/>
      <c r="AX40" s="1005"/>
      <c r="AY40" s="1005"/>
      <c r="AZ40" s="1075"/>
      <c r="BA40" s="1075"/>
      <c r="BB40" s="1075"/>
      <c r="BC40" s="1075"/>
      <c r="BD40" s="1075"/>
      <c r="BE40" s="1006"/>
      <c r="BF40" s="1006"/>
      <c r="BG40" s="1006"/>
      <c r="BH40" s="1006"/>
      <c r="BI40" s="1007"/>
      <c r="BJ40" s="214"/>
      <c r="BK40" s="214"/>
      <c r="BL40" s="214"/>
      <c r="BM40" s="214"/>
      <c r="BN40" s="214"/>
      <c r="BO40" s="223"/>
      <c r="BP40" s="223"/>
      <c r="BQ40" s="220">
        <v>34</v>
      </c>
      <c r="BR40" s="221"/>
      <c r="BS40" s="1026"/>
      <c r="BT40" s="1027"/>
      <c r="BU40" s="1027"/>
      <c r="BV40" s="1027"/>
      <c r="BW40" s="1027"/>
      <c r="BX40" s="1027"/>
      <c r="BY40" s="1027"/>
      <c r="BZ40" s="1027"/>
      <c r="CA40" s="1027"/>
      <c r="CB40" s="1027"/>
      <c r="CC40" s="1027"/>
      <c r="CD40" s="1027"/>
      <c r="CE40" s="1027"/>
      <c r="CF40" s="1027"/>
      <c r="CG40" s="1048"/>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12"/>
    </row>
    <row r="41" spans="1:131" ht="26.25" customHeight="1" x14ac:dyDescent="0.15">
      <c r="A41" s="220">
        <v>14</v>
      </c>
      <c r="B41" s="1064"/>
      <c r="C41" s="1065"/>
      <c r="D41" s="1065"/>
      <c r="E41" s="1065"/>
      <c r="F41" s="1065"/>
      <c r="G41" s="1065"/>
      <c r="H41" s="1065"/>
      <c r="I41" s="1065"/>
      <c r="J41" s="1065"/>
      <c r="K41" s="1065"/>
      <c r="L41" s="1065"/>
      <c r="M41" s="1065"/>
      <c r="N41" s="1065"/>
      <c r="O41" s="1065"/>
      <c r="P41" s="1066"/>
      <c r="Q41" s="1072"/>
      <c r="R41" s="1073"/>
      <c r="S41" s="1073"/>
      <c r="T41" s="1073"/>
      <c r="U41" s="1073"/>
      <c r="V41" s="1073"/>
      <c r="W41" s="1073"/>
      <c r="X41" s="1073"/>
      <c r="Y41" s="1073"/>
      <c r="Z41" s="1073"/>
      <c r="AA41" s="1073"/>
      <c r="AB41" s="1073"/>
      <c r="AC41" s="1073"/>
      <c r="AD41" s="1073"/>
      <c r="AE41" s="1074"/>
      <c r="AF41" s="1069"/>
      <c r="AG41" s="1070"/>
      <c r="AH41" s="1070"/>
      <c r="AI41" s="1070"/>
      <c r="AJ41" s="1071"/>
      <c r="AK41" s="1014"/>
      <c r="AL41" s="1005"/>
      <c r="AM41" s="1005"/>
      <c r="AN41" s="1005"/>
      <c r="AO41" s="1005"/>
      <c r="AP41" s="1005"/>
      <c r="AQ41" s="1005"/>
      <c r="AR41" s="1005"/>
      <c r="AS41" s="1005"/>
      <c r="AT41" s="1005"/>
      <c r="AU41" s="1005"/>
      <c r="AV41" s="1005"/>
      <c r="AW41" s="1005"/>
      <c r="AX41" s="1005"/>
      <c r="AY41" s="1005"/>
      <c r="AZ41" s="1075"/>
      <c r="BA41" s="1075"/>
      <c r="BB41" s="1075"/>
      <c r="BC41" s="1075"/>
      <c r="BD41" s="1075"/>
      <c r="BE41" s="1006"/>
      <c r="BF41" s="1006"/>
      <c r="BG41" s="1006"/>
      <c r="BH41" s="1006"/>
      <c r="BI41" s="1007"/>
      <c r="BJ41" s="214"/>
      <c r="BK41" s="214"/>
      <c r="BL41" s="214"/>
      <c r="BM41" s="214"/>
      <c r="BN41" s="214"/>
      <c r="BO41" s="223"/>
      <c r="BP41" s="223"/>
      <c r="BQ41" s="220">
        <v>35</v>
      </c>
      <c r="BR41" s="221"/>
      <c r="BS41" s="1026"/>
      <c r="BT41" s="1027"/>
      <c r="BU41" s="1027"/>
      <c r="BV41" s="1027"/>
      <c r="BW41" s="1027"/>
      <c r="BX41" s="1027"/>
      <c r="BY41" s="1027"/>
      <c r="BZ41" s="1027"/>
      <c r="CA41" s="1027"/>
      <c r="CB41" s="1027"/>
      <c r="CC41" s="1027"/>
      <c r="CD41" s="1027"/>
      <c r="CE41" s="1027"/>
      <c r="CF41" s="1027"/>
      <c r="CG41" s="1048"/>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12"/>
    </row>
    <row r="42" spans="1:131" ht="26.25" customHeight="1" x14ac:dyDescent="0.15">
      <c r="A42" s="220">
        <v>15</v>
      </c>
      <c r="B42" s="1064"/>
      <c r="C42" s="1065"/>
      <c r="D42" s="1065"/>
      <c r="E42" s="1065"/>
      <c r="F42" s="1065"/>
      <c r="G42" s="1065"/>
      <c r="H42" s="1065"/>
      <c r="I42" s="1065"/>
      <c r="J42" s="1065"/>
      <c r="K42" s="1065"/>
      <c r="L42" s="1065"/>
      <c r="M42" s="1065"/>
      <c r="N42" s="1065"/>
      <c r="O42" s="1065"/>
      <c r="P42" s="1066"/>
      <c r="Q42" s="1072"/>
      <c r="R42" s="1073"/>
      <c r="S42" s="1073"/>
      <c r="T42" s="1073"/>
      <c r="U42" s="1073"/>
      <c r="V42" s="1073"/>
      <c r="W42" s="1073"/>
      <c r="X42" s="1073"/>
      <c r="Y42" s="1073"/>
      <c r="Z42" s="1073"/>
      <c r="AA42" s="1073"/>
      <c r="AB42" s="1073"/>
      <c r="AC42" s="1073"/>
      <c r="AD42" s="1073"/>
      <c r="AE42" s="1074"/>
      <c r="AF42" s="1069"/>
      <c r="AG42" s="1070"/>
      <c r="AH42" s="1070"/>
      <c r="AI42" s="1070"/>
      <c r="AJ42" s="1071"/>
      <c r="AK42" s="1014"/>
      <c r="AL42" s="1005"/>
      <c r="AM42" s="1005"/>
      <c r="AN42" s="1005"/>
      <c r="AO42" s="1005"/>
      <c r="AP42" s="1005"/>
      <c r="AQ42" s="1005"/>
      <c r="AR42" s="1005"/>
      <c r="AS42" s="1005"/>
      <c r="AT42" s="1005"/>
      <c r="AU42" s="1005"/>
      <c r="AV42" s="1005"/>
      <c r="AW42" s="1005"/>
      <c r="AX42" s="1005"/>
      <c r="AY42" s="1005"/>
      <c r="AZ42" s="1075"/>
      <c r="BA42" s="1075"/>
      <c r="BB42" s="1075"/>
      <c r="BC42" s="1075"/>
      <c r="BD42" s="1075"/>
      <c r="BE42" s="1006"/>
      <c r="BF42" s="1006"/>
      <c r="BG42" s="1006"/>
      <c r="BH42" s="1006"/>
      <c r="BI42" s="1007"/>
      <c r="BJ42" s="214"/>
      <c r="BK42" s="214"/>
      <c r="BL42" s="214"/>
      <c r="BM42" s="214"/>
      <c r="BN42" s="214"/>
      <c r="BO42" s="223"/>
      <c r="BP42" s="223"/>
      <c r="BQ42" s="220">
        <v>36</v>
      </c>
      <c r="BR42" s="221"/>
      <c r="BS42" s="1026"/>
      <c r="BT42" s="1027"/>
      <c r="BU42" s="1027"/>
      <c r="BV42" s="1027"/>
      <c r="BW42" s="1027"/>
      <c r="BX42" s="1027"/>
      <c r="BY42" s="1027"/>
      <c r="BZ42" s="1027"/>
      <c r="CA42" s="1027"/>
      <c r="CB42" s="1027"/>
      <c r="CC42" s="1027"/>
      <c r="CD42" s="1027"/>
      <c r="CE42" s="1027"/>
      <c r="CF42" s="1027"/>
      <c r="CG42" s="1048"/>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12"/>
    </row>
    <row r="43" spans="1:131" ht="26.25" customHeight="1" x14ac:dyDescent="0.15">
      <c r="A43" s="220">
        <v>16</v>
      </c>
      <c r="B43" s="1064"/>
      <c r="C43" s="1065"/>
      <c r="D43" s="1065"/>
      <c r="E43" s="1065"/>
      <c r="F43" s="1065"/>
      <c r="G43" s="1065"/>
      <c r="H43" s="1065"/>
      <c r="I43" s="1065"/>
      <c r="J43" s="1065"/>
      <c r="K43" s="1065"/>
      <c r="L43" s="1065"/>
      <c r="M43" s="1065"/>
      <c r="N43" s="1065"/>
      <c r="O43" s="1065"/>
      <c r="P43" s="1066"/>
      <c r="Q43" s="1072"/>
      <c r="R43" s="1073"/>
      <c r="S43" s="1073"/>
      <c r="T43" s="1073"/>
      <c r="U43" s="1073"/>
      <c r="V43" s="1073"/>
      <c r="W43" s="1073"/>
      <c r="X43" s="1073"/>
      <c r="Y43" s="1073"/>
      <c r="Z43" s="1073"/>
      <c r="AA43" s="1073"/>
      <c r="AB43" s="1073"/>
      <c r="AC43" s="1073"/>
      <c r="AD43" s="1073"/>
      <c r="AE43" s="1074"/>
      <c r="AF43" s="1069"/>
      <c r="AG43" s="1070"/>
      <c r="AH43" s="1070"/>
      <c r="AI43" s="1070"/>
      <c r="AJ43" s="1071"/>
      <c r="AK43" s="1014"/>
      <c r="AL43" s="1005"/>
      <c r="AM43" s="1005"/>
      <c r="AN43" s="1005"/>
      <c r="AO43" s="1005"/>
      <c r="AP43" s="1005"/>
      <c r="AQ43" s="1005"/>
      <c r="AR43" s="1005"/>
      <c r="AS43" s="1005"/>
      <c r="AT43" s="1005"/>
      <c r="AU43" s="1005"/>
      <c r="AV43" s="1005"/>
      <c r="AW43" s="1005"/>
      <c r="AX43" s="1005"/>
      <c r="AY43" s="1005"/>
      <c r="AZ43" s="1075"/>
      <c r="BA43" s="1075"/>
      <c r="BB43" s="1075"/>
      <c r="BC43" s="1075"/>
      <c r="BD43" s="1075"/>
      <c r="BE43" s="1006"/>
      <c r="BF43" s="1006"/>
      <c r="BG43" s="1006"/>
      <c r="BH43" s="1006"/>
      <c r="BI43" s="1007"/>
      <c r="BJ43" s="214"/>
      <c r="BK43" s="214"/>
      <c r="BL43" s="214"/>
      <c r="BM43" s="214"/>
      <c r="BN43" s="214"/>
      <c r="BO43" s="223"/>
      <c r="BP43" s="223"/>
      <c r="BQ43" s="220">
        <v>37</v>
      </c>
      <c r="BR43" s="221"/>
      <c r="BS43" s="1026"/>
      <c r="BT43" s="1027"/>
      <c r="BU43" s="1027"/>
      <c r="BV43" s="1027"/>
      <c r="BW43" s="1027"/>
      <c r="BX43" s="1027"/>
      <c r="BY43" s="1027"/>
      <c r="BZ43" s="1027"/>
      <c r="CA43" s="1027"/>
      <c r="CB43" s="1027"/>
      <c r="CC43" s="1027"/>
      <c r="CD43" s="1027"/>
      <c r="CE43" s="1027"/>
      <c r="CF43" s="1027"/>
      <c r="CG43" s="1048"/>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12"/>
    </row>
    <row r="44" spans="1:131" ht="26.25" customHeight="1" x14ac:dyDescent="0.15">
      <c r="A44" s="220">
        <v>17</v>
      </c>
      <c r="B44" s="1064"/>
      <c r="C44" s="1065"/>
      <c r="D44" s="1065"/>
      <c r="E44" s="1065"/>
      <c r="F44" s="1065"/>
      <c r="G44" s="1065"/>
      <c r="H44" s="1065"/>
      <c r="I44" s="1065"/>
      <c r="J44" s="1065"/>
      <c r="K44" s="1065"/>
      <c r="L44" s="1065"/>
      <c r="M44" s="1065"/>
      <c r="N44" s="1065"/>
      <c r="O44" s="1065"/>
      <c r="P44" s="1066"/>
      <c r="Q44" s="1072"/>
      <c r="R44" s="1073"/>
      <c r="S44" s="1073"/>
      <c r="T44" s="1073"/>
      <c r="U44" s="1073"/>
      <c r="V44" s="1073"/>
      <c r="W44" s="1073"/>
      <c r="X44" s="1073"/>
      <c r="Y44" s="1073"/>
      <c r="Z44" s="1073"/>
      <c r="AA44" s="1073"/>
      <c r="AB44" s="1073"/>
      <c r="AC44" s="1073"/>
      <c r="AD44" s="1073"/>
      <c r="AE44" s="1074"/>
      <c r="AF44" s="1069"/>
      <c r="AG44" s="1070"/>
      <c r="AH44" s="1070"/>
      <c r="AI44" s="1070"/>
      <c r="AJ44" s="1071"/>
      <c r="AK44" s="1014"/>
      <c r="AL44" s="1005"/>
      <c r="AM44" s="1005"/>
      <c r="AN44" s="1005"/>
      <c r="AO44" s="1005"/>
      <c r="AP44" s="1005"/>
      <c r="AQ44" s="1005"/>
      <c r="AR44" s="1005"/>
      <c r="AS44" s="1005"/>
      <c r="AT44" s="1005"/>
      <c r="AU44" s="1005"/>
      <c r="AV44" s="1005"/>
      <c r="AW44" s="1005"/>
      <c r="AX44" s="1005"/>
      <c r="AY44" s="1005"/>
      <c r="AZ44" s="1075"/>
      <c r="BA44" s="1075"/>
      <c r="BB44" s="1075"/>
      <c r="BC44" s="1075"/>
      <c r="BD44" s="1075"/>
      <c r="BE44" s="1006"/>
      <c r="BF44" s="1006"/>
      <c r="BG44" s="1006"/>
      <c r="BH44" s="1006"/>
      <c r="BI44" s="1007"/>
      <c r="BJ44" s="214"/>
      <c r="BK44" s="214"/>
      <c r="BL44" s="214"/>
      <c r="BM44" s="214"/>
      <c r="BN44" s="214"/>
      <c r="BO44" s="223"/>
      <c r="BP44" s="223"/>
      <c r="BQ44" s="220">
        <v>38</v>
      </c>
      <c r="BR44" s="221"/>
      <c r="BS44" s="1026"/>
      <c r="BT44" s="1027"/>
      <c r="BU44" s="1027"/>
      <c r="BV44" s="1027"/>
      <c r="BW44" s="1027"/>
      <c r="BX44" s="1027"/>
      <c r="BY44" s="1027"/>
      <c r="BZ44" s="1027"/>
      <c r="CA44" s="1027"/>
      <c r="CB44" s="1027"/>
      <c r="CC44" s="1027"/>
      <c r="CD44" s="1027"/>
      <c r="CE44" s="1027"/>
      <c r="CF44" s="1027"/>
      <c r="CG44" s="1048"/>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12"/>
    </row>
    <row r="45" spans="1:131" ht="26.25" customHeight="1" x14ac:dyDescent="0.15">
      <c r="A45" s="220">
        <v>18</v>
      </c>
      <c r="B45" s="1064"/>
      <c r="C45" s="1065"/>
      <c r="D45" s="1065"/>
      <c r="E45" s="1065"/>
      <c r="F45" s="1065"/>
      <c r="G45" s="1065"/>
      <c r="H45" s="1065"/>
      <c r="I45" s="1065"/>
      <c r="J45" s="1065"/>
      <c r="K45" s="1065"/>
      <c r="L45" s="1065"/>
      <c r="M45" s="1065"/>
      <c r="N45" s="1065"/>
      <c r="O45" s="1065"/>
      <c r="P45" s="1066"/>
      <c r="Q45" s="1072"/>
      <c r="R45" s="1073"/>
      <c r="S45" s="1073"/>
      <c r="T45" s="1073"/>
      <c r="U45" s="1073"/>
      <c r="V45" s="1073"/>
      <c r="W45" s="1073"/>
      <c r="X45" s="1073"/>
      <c r="Y45" s="1073"/>
      <c r="Z45" s="1073"/>
      <c r="AA45" s="1073"/>
      <c r="AB45" s="1073"/>
      <c r="AC45" s="1073"/>
      <c r="AD45" s="1073"/>
      <c r="AE45" s="1074"/>
      <c r="AF45" s="1069"/>
      <c r="AG45" s="1070"/>
      <c r="AH45" s="1070"/>
      <c r="AI45" s="1070"/>
      <c r="AJ45" s="1071"/>
      <c r="AK45" s="1014"/>
      <c r="AL45" s="1005"/>
      <c r="AM45" s="1005"/>
      <c r="AN45" s="1005"/>
      <c r="AO45" s="1005"/>
      <c r="AP45" s="1005"/>
      <c r="AQ45" s="1005"/>
      <c r="AR45" s="1005"/>
      <c r="AS45" s="1005"/>
      <c r="AT45" s="1005"/>
      <c r="AU45" s="1005"/>
      <c r="AV45" s="1005"/>
      <c r="AW45" s="1005"/>
      <c r="AX45" s="1005"/>
      <c r="AY45" s="1005"/>
      <c r="AZ45" s="1075"/>
      <c r="BA45" s="1075"/>
      <c r="BB45" s="1075"/>
      <c r="BC45" s="1075"/>
      <c r="BD45" s="1075"/>
      <c r="BE45" s="1006"/>
      <c r="BF45" s="1006"/>
      <c r="BG45" s="1006"/>
      <c r="BH45" s="1006"/>
      <c r="BI45" s="1007"/>
      <c r="BJ45" s="214"/>
      <c r="BK45" s="214"/>
      <c r="BL45" s="214"/>
      <c r="BM45" s="214"/>
      <c r="BN45" s="214"/>
      <c r="BO45" s="223"/>
      <c r="BP45" s="223"/>
      <c r="BQ45" s="220">
        <v>39</v>
      </c>
      <c r="BR45" s="221"/>
      <c r="BS45" s="1026"/>
      <c r="BT45" s="1027"/>
      <c r="BU45" s="1027"/>
      <c r="BV45" s="1027"/>
      <c r="BW45" s="1027"/>
      <c r="BX45" s="1027"/>
      <c r="BY45" s="1027"/>
      <c r="BZ45" s="1027"/>
      <c r="CA45" s="1027"/>
      <c r="CB45" s="1027"/>
      <c r="CC45" s="1027"/>
      <c r="CD45" s="1027"/>
      <c r="CE45" s="1027"/>
      <c r="CF45" s="1027"/>
      <c r="CG45" s="1048"/>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12"/>
    </row>
    <row r="46" spans="1:131" ht="26.25" customHeight="1" x14ac:dyDescent="0.15">
      <c r="A46" s="220">
        <v>19</v>
      </c>
      <c r="B46" s="1064"/>
      <c r="C46" s="1065"/>
      <c r="D46" s="1065"/>
      <c r="E46" s="1065"/>
      <c r="F46" s="1065"/>
      <c r="G46" s="1065"/>
      <c r="H46" s="1065"/>
      <c r="I46" s="1065"/>
      <c r="J46" s="1065"/>
      <c r="K46" s="1065"/>
      <c r="L46" s="1065"/>
      <c r="M46" s="1065"/>
      <c r="N46" s="1065"/>
      <c r="O46" s="1065"/>
      <c r="P46" s="1066"/>
      <c r="Q46" s="1072"/>
      <c r="R46" s="1073"/>
      <c r="S46" s="1073"/>
      <c r="T46" s="1073"/>
      <c r="U46" s="1073"/>
      <c r="V46" s="1073"/>
      <c r="W46" s="1073"/>
      <c r="X46" s="1073"/>
      <c r="Y46" s="1073"/>
      <c r="Z46" s="1073"/>
      <c r="AA46" s="1073"/>
      <c r="AB46" s="1073"/>
      <c r="AC46" s="1073"/>
      <c r="AD46" s="1073"/>
      <c r="AE46" s="1074"/>
      <c r="AF46" s="1069"/>
      <c r="AG46" s="1070"/>
      <c r="AH46" s="1070"/>
      <c r="AI46" s="1070"/>
      <c r="AJ46" s="1071"/>
      <c r="AK46" s="1014"/>
      <c r="AL46" s="1005"/>
      <c r="AM46" s="1005"/>
      <c r="AN46" s="1005"/>
      <c r="AO46" s="1005"/>
      <c r="AP46" s="1005"/>
      <c r="AQ46" s="1005"/>
      <c r="AR46" s="1005"/>
      <c r="AS46" s="1005"/>
      <c r="AT46" s="1005"/>
      <c r="AU46" s="1005"/>
      <c r="AV46" s="1005"/>
      <c r="AW46" s="1005"/>
      <c r="AX46" s="1005"/>
      <c r="AY46" s="1005"/>
      <c r="AZ46" s="1075"/>
      <c r="BA46" s="1075"/>
      <c r="BB46" s="1075"/>
      <c r="BC46" s="1075"/>
      <c r="BD46" s="1075"/>
      <c r="BE46" s="1006"/>
      <c r="BF46" s="1006"/>
      <c r="BG46" s="1006"/>
      <c r="BH46" s="1006"/>
      <c r="BI46" s="1007"/>
      <c r="BJ46" s="214"/>
      <c r="BK46" s="214"/>
      <c r="BL46" s="214"/>
      <c r="BM46" s="214"/>
      <c r="BN46" s="214"/>
      <c r="BO46" s="223"/>
      <c r="BP46" s="223"/>
      <c r="BQ46" s="220">
        <v>40</v>
      </c>
      <c r="BR46" s="221"/>
      <c r="BS46" s="1026"/>
      <c r="BT46" s="1027"/>
      <c r="BU46" s="1027"/>
      <c r="BV46" s="1027"/>
      <c r="BW46" s="1027"/>
      <c r="BX46" s="1027"/>
      <c r="BY46" s="1027"/>
      <c r="BZ46" s="1027"/>
      <c r="CA46" s="1027"/>
      <c r="CB46" s="1027"/>
      <c r="CC46" s="1027"/>
      <c r="CD46" s="1027"/>
      <c r="CE46" s="1027"/>
      <c r="CF46" s="1027"/>
      <c r="CG46" s="1048"/>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12"/>
    </row>
    <row r="47" spans="1:131" ht="26.25" customHeight="1" x14ac:dyDescent="0.15">
      <c r="A47" s="220">
        <v>20</v>
      </c>
      <c r="B47" s="1064"/>
      <c r="C47" s="1065"/>
      <c r="D47" s="1065"/>
      <c r="E47" s="1065"/>
      <c r="F47" s="1065"/>
      <c r="G47" s="1065"/>
      <c r="H47" s="1065"/>
      <c r="I47" s="1065"/>
      <c r="J47" s="1065"/>
      <c r="K47" s="1065"/>
      <c r="L47" s="1065"/>
      <c r="M47" s="1065"/>
      <c r="N47" s="1065"/>
      <c r="O47" s="1065"/>
      <c r="P47" s="1066"/>
      <c r="Q47" s="1072"/>
      <c r="R47" s="1073"/>
      <c r="S47" s="1073"/>
      <c r="T47" s="1073"/>
      <c r="U47" s="1073"/>
      <c r="V47" s="1073"/>
      <c r="W47" s="1073"/>
      <c r="X47" s="1073"/>
      <c r="Y47" s="1073"/>
      <c r="Z47" s="1073"/>
      <c r="AA47" s="1073"/>
      <c r="AB47" s="1073"/>
      <c r="AC47" s="1073"/>
      <c r="AD47" s="1073"/>
      <c r="AE47" s="1074"/>
      <c r="AF47" s="1069"/>
      <c r="AG47" s="1070"/>
      <c r="AH47" s="1070"/>
      <c r="AI47" s="1070"/>
      <c r="AJ47" s="1071"/>
      <c r="AK47" s="1014"/>
      <c r="AL47" s="1005"/>
      <c r="AM47" s="1005"/>
      <c r="AN47" s="1005"/>
      <c r="AO47" s="1005"/>
      <c r="AP47" s="1005"/>
      <c r="AQ47" s="1005"/>
      <c r="AR47" s="1005"/>
      <c r="AS47" s="1005"/>
      <c r="AT47" s="1005"/>
      <c r="AU47" s="1005"/>
      <c r="AV47" s="1005"/>
      <c r="AW47" s="1005"/>
      <c r="AX47" s="1005"/>
      <c r="AY47" s="1005"/>
      <c r="AZ47" s="1075"/>
      <c r="BA47" s="1075"/>
      <c r="BB47" s="1075"/>
      <c r="BC47" s="1075"/>
      <c r="BD47" s="1075"/>
      <c r="BE47" s="1006"/>
      <c r="BF47" s="1006"/>
      <c r="BG47" s="1006"/>
      <c r="BH47" s="1006"/>
      <c r="BI47" s="1007"/>
      <c r="BJ47" s="214"/>
      <c r="BK47" s="214"/>
      <c r="BL47" s="214"/>
      <c r="BM47" s="214"/>
      <c r="BN47" s="214"/>
      <c r="BO47" s="223"/>
      <c r="BP47" s="223"/>
      <c r="BQ47" s="220">
        <v>41</v>
      </c>
      <c r="BR47" s="221"/>
      <c r="BS47" s="1026"/>
      <c r="BT47" s="1027"/>
      <c r="BU47" s="1027"/>
      <c r="BV47" s="1027"/>
      <c r="BW47" s="1027"/>
      <c r="BX47" s="1027"/>
      <c r="BY47" s="1027"/>
      <c r="BZ47" s="1027"/>
      <c r="CA47" s="1027"/>
      <c r="CB47" s="1027"/>
      <c r="CC47" s="1027"/>
      <c r="CD47" s="1027"/>
      <c r="CE47" s="1027"/>
      <c r="CF47" s="1027"/>
      <c r="CG47" s="1048"/>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12"/>
    </row>
    <row r="48" spans="1:131" ht="26.25" customHeight="1" x14ac:dyDescent="0.15">
      <c r="A48" s="220">
        <v>21</v>
      </c>
      <c r="B48" s="1064"/>
      <c r="C48" s="1065"/>
      <c r="D48" s="1065"/>
      <c r="E48" s="1065"/>
      <c r="F48" s="1065"/>
      <c r="G48" s="1065"/>
      <c r="H48" s="1065"/>
      <c r="I48" s="1065"/>
      <c r="J48" s="1065"/>
      <c r="K48" s="1065"/>
      <c r="L48" s="1065"/>
      <c r="M48" s="1065"/>
      <c r="N48" s="1065"/>
      <c r="O48" s="1065"/>
      <c r="P48" s="1066"/>
      <c r="Q48" s="1072"/>
      <c r="R48" s="1073"/>
      <c r="S48" s="1073"/>
      <c r="T48" s="1073"/>
      <c r="U48" s="1073"/>
      <c r="V48" s="1073"/>
      <c r="W48" s="1073"/>
      <c r="X48" s="1073"/>
      <c r="Y48" s="1073"/>
      <c r="Z48" s="1073"/>
      <c r="AA48" s="1073"/>
      <c r="AB48" s="1073"/>
      <c r="AC48" s="1073"/>
      <c r="AD48" s="1073"/>
      <c r="AE48" s="1074"/>
      <c r="AF48" s="1069"/>
      <c r="AG48" s="1070"/>
      <c r="AH48" s="1070"/>
      <c r="AI48" s="1070"/>
      <c r="AJ48" s="1071"/>
      <c r="AK48" s="1014"/>
      <c r="AL48" s="1005"/>
      <c r="AM48" s="1005"/>
      <c r="AN48" s="1005"/>
      <c r="AO48" s="1005"/>
      <c r="AP48" s="1005"/>
      <c r="AQ48" s="1005"/>
      <c r="AR48" s="1005"/>
      <c r="AS48" s="1005"/>
      <c r="AT48" s="1005"/>
      <c r="AU48" s="1005"/>
      <c r="AV48" s="1005"/>
      <c r="AW48" s="1005"/>
      <c r="AX48" s="1005"/>
      <c r="AY48" s="1005"/>
      <c r="AZ48" s="1075"/>
      <c r="BA48" s="1075"/>
      <c r="BB48" s="1075"/>
      <c r="BC48" s="1075"/>
      <c r="BD48" s="1075"/>
      <c r="BE48" s="1006"/>
      <c r="BF48" s="1006"/>
      <c r="BG48" s="1006"/>
      <c r="BH48" s="1006"/>
      <c r="BI48" s="1007"/>
      <c r="BJ48" s="214"/>
      <c r="BK48" s="214"/>
      <c r="BL48" s="214"/>
      <c r="BM48" s="214"/>
      <c r="BN48" s="214"/>
      <c r="BO48" s="223"/>
      <c r="BP48" s="223"/>
      <c r="BQ48" s="220">
        <v>42</v>
      </c>
      <c r="BR48" s="221"/>
      <c r="BS48" s="1026"/>
      <c r="BT48" s="1027"/>
      <c r="BU48" s="1027"/>
      <c r="BV48" s="1027"/>
      <c r="BW48" s="1027"/>
      <c r="BX48" s="1027"/>
      <c r="BY48" s="1027"/>
      <c r="BZ48" s="1027"/>
      <c r="CA48" s="1027"/>
      <c r="CB48" s="1027"/>
      <c r="CC48" s="1027"/>
      <c r="CD48" s="1027"/>
      <c r="CE48" s="1027"/>
      <c r="CF48" s="1027"/>
      <c r="CG48" s="1048"/>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12"/>
    </row>
    <row r="49" spans="1:131" ht="26.25" customHeight="1" x14ac:dyDescent="0.15">
      <c r="A49" s="220">
        <v>22</v>
      </c>
      <c r="B49" s="1064"/>
      <c r="C49" s="1065"/>
      <c r="D49" s="1065"/>
      <c r="E49" s="1065"/>
      <c r="F49" s="1065"/>
      <c r="G49" s="1065"/>
      <c r="H49" s="1065"/>
      <c r="I49" s="1065"/>
      <c r="J49" s="1065"/>
      <c r="K49" s="1065"/>
      <c r="L49" s="1065"/>
      <c r="M49" s="1065"/>
      <c r="N49" s="1065"/>
      <c r="O49" s="1065"/>
      <c r="P49" s="1066"/>
      <c r="Q49" s="1072"/>
      <c r="R49" s="1073"/>
      <c r="S49" s="1073"/>
      <c r="T49" s="1073"/>
      <c r="U49" s="1073"/>
      <c r="V49" s="1073"/>
      <c r="W49" s="1073"/>
      <c r="X49" s="1073"/>
      <c r="Y49" s="1073"/>
      <c r="Z49" s="1073"/>
      <c r="AA49" s="1073"/>
      <c r="AB49" s="1073"/>
      <c r="AC49" s="1073"/>
      <c r="AD49" s="1073"/>
      <c r="AE49" s="1074"/>
      <c r="AF49" s="1069"/>
      <c r="AG49" s="1070"/>
      <c r="AH49" s="1070"/>
      <c r="AI49" s="1070"/>
      <c r="AJ49" s="1071"/>
      <c r="AK49" s="1014"/>
      <c r="AL49" s="1005"/>
      <c r="AM49" s="1005"/>
      <c r="AN49" s="1005"/>
      <c r="AO49" s="1005"/>
      <c r="AP49" s="1005"/>
      <c r="AQ49" s="1005"/>
      <c r="AR49" s="1005"/>
      <c r="AS49" s="1005"/>
      <c r="AT49" s="1005"/>
      <c r="AU49" s="1005"/>
      <c r="AV49" s="1005"/>
      <c r="AW49" s="1005"/>
      <c r="AX49" s="1005"/>
      <c r="AY49" s="1005"/>
      <c r="AZ49" s="1075"/>
      <c r="BA49" s="1075"/>
      <c r="BB49" s="1075"/>
      <c r="BC49" s="1075"/>
      <c r="BD49" s="1075"/>
      <c r="BE49" s="1006"/>
      <c r="BF49" s="1006"/>
      <c r="BG49" s="1006"/>
      <c r="BH49" s="1006"/>
      <c r="BI49" s="1007"/>
      <c r="BJ49" s="214"/>
      <c r="BK49" s="214"/>
      <c r="BL49" s="214"/>
      <c r="BM49" s="214"/>
      <c r="BN49" s="214"/>
      <c r="BO49" s="223"/>
      <c r="BP49" s="223"/>
      <c r="BQ49" s="220">
        <v>43</v>
      </c>
      <c r="BR49" s="221"/>
      <c r="BS49" s="1026"/>
      <c r="BT49" s="1027"/>
      <c r="BU49" s="1027"/>
      <c r="BV49" s="1027"/>
      <c r="BW49" s="1027"/>
      <c r="BX49" s="1027"/>
      <c r="BY49" s="1027"/>
      <c r="BZ49" s="1027"/>
      <c r="CA49" s="1027"/>
      <c r="CB49" s="1027"/>
      <c r="CC49" s="1027"/>
      <c r="CD49" s="1027"/>
      <c r="CE49" s="1027"/>
      <c r="CF49" s="1027"/>
      <c r="CG49" s="1048"/>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12"/>
    </row>
    <row r="50" spans="1:131" ht="26.25" customHeight="1" x14ac:dyDescent="0.15">
      <c r="A50" s="220">
        <v>23</v>
      </c>
      <c r="B50" s="1064"/>
      <c r="C50" s="1065"/>
      <c r="D50" s="1065"/>
      <c r="E50" s="1065"/>
      <c r="F50" s="1065"/>
      <c r="G50" s="1065"/>
      <c r="H50" s="1065"/>
      <c r="I50" s="1065"/>
      <c r="J50" s="1065"/>
      <c r="K50" s="1065"/>
      <c r="L50" s="1065"/>
      <c r="M50" s="1065"/>
      <c r="N50" s="1065"/>
      <c r="O50" s="1065"/>
      <c r="P50" s="1066"/>
      <c r="Q50" s="1067"/>
      <c r="R50" s="1059"/>
      <c r="S50" s="1059"/>
      <c r="T50" s="1059"/>
      <c r="U50" s="1059"/>
      <c r="V50" s="1059"/>
      <c r="W50" s="1059"/>
      <c r="X50" s="1059"/>
      <c r="Y50" s="1059"/>
      <c r="Z50" s="1059"/>
      <c r="AA50" s="1059"/>
      <c r="AB50" s="1059"/>
      <c r="AC50" s="1059"/>
      <c r="AD50" s="1059"/>
      <c r="AE50" s="1068"/>
      <c r="AF50" s="1069"/>
      <c r="AG50" s="1070"/>
      <c r="AH50" s="1070"/>
      <c r="AI50" s="1070"/>
      <c r="AJ50" s="1071"/>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06"/>
      <c r="BF50" s="1006"/>
      <c r="BG50" s="1006"/>
      <c r="BH50" s="1006"/>
      <c r="BI50" s="1007"/>
      <c r="BJ50" s="214"/>
      <c r="BK50" s="214"/>
      <c r="BL50" s="214"/>
      <c r="BM50" s="214"/>
      <c r="BN50" s="214"/>
      <c r="BO50" s="223"/>
      <c r="BP50" s="223"/>
      <c r="BQ50" s="220">
        <v>44</v>
      </c>
      <c r="BR50" s="221"/>
      <c r="BS50" s="1026"/>
      <c r="BT50" s="1027"/>
      <c r="BU50" s="1027"/>
      <c r="BV50" s="1027"/>
      <c r="BW50" s="1027"/>
      <c r="BX50" s="1027"/>
      <c r="BY50" s="1027"/>
      <c r="BZ50" s="1027"/>
      <c r="CA50" s="1027"/>
      <c r="CB50" s="1027"/>
      <c r="CC50" s="1027"/>
      <c r="CD50" s="1027"/>
      <c r="CE50" s="1027"/>
      <c r="CF50" s="1027"/>
      <c r="CG50" s="1048"/>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12"/>
    </row>
    <row r="51" spans="1:131" ht="26.25" customHeight="1" x14ac:dyDescent="0.15">
      <c r="A51" s="220">
        <v>24</v>
      </c>
      <c r="B51" s="1064"/>
      <c r="C51" s="1065"/>
      <c r="D51" s="1065"/>
      <c r="E51" s="1065"/>
      <c r="F51" s="1065"/>
      <c r="G51" s="1065"/>
      <c r="H51" s="1065"/>
      <c r="I51" s="1065"/>
      <c r="J51" s="1065"/>
      <c r="K51" s="1065"/>
      <c r="L51" s="1065"/>
      <c r="M51" s="1065"/>
      <c r="N51" s="1065"/>
      <c r="O51" s="1065"/>
      <c r="P51" s="1066"/>
      <c r="Q51" s="1067"/>
      <c r="R51" s="1059"/>
      <c r="S51" s="1059"/>
      <c r="T51" s="1059"/>
      <c r="U51" s="1059"/>
      <c r="V51" s="1059"/>
      <c r="W51" s="1059"/>
      <c r="X51" s="1059"/>
      <c r="Y51" s="1059"/>
      <c r="Z51" s="1059"/>
      <c r="AA51" s="1059"/>
      <c r="AB51" s="1059"/>
      <c r="AC51" s="1059"/>
      <c r="AD51" s="1059"/>
      <c r="AE51" s="1068"/>
      <c r="AF51" s="1069"/>
      <c r="AG51" s="1070"/>
      <c r="AH51" s="1070"/>
      <c r="AI51" s="1070"/>
      <c r="AJ51" s="1071"/>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06"/>
      <c r="BF51" s="1006"/>
      <c r="BG51" s="1006"/>
      <c r="BH51" s="1006"/>
      <c r="BI51" s="1007"/>
      <c r="BJ51" s="214"/>
      <c r="BK51" s="214"/>
      <c r="BL51" s="214"/>
      <c r="BM51" s="214"/>
      <c r="BN51" s="214"/>
      <c r="BO51" s="223"/>
      <c r="BP51" s="223"/>
      <c r="BQ51" s="220">
        <v>45</v>
      </c>
      <c r="BR51" s="221"/>
      <c r="BS51" s="1026"/>
      <c r="BT51" s="1027"/>
      <c r="BU51" s="1027"/>
      <c r="BV51" s="1027"/>
      <c r="BW51" s="1027"/>
      <c r="BX51" s="1027"/>
      <c r="BY51" s="1027"/>
      <c r="BZ51" s="1027"/>
      <c r="CA51" s="1027"/>
      <c r="CB51" s="1027"/>
      <c r="CC51" s="1027"/>
      <c r="CD51" s="1027"/>
      <c r="CE51" s="1027"/>
      <c r="CF51" s="1027"/>
      <c r="CG51" s="1048"/>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12"/>
    </row>
    <row r="52" spans="1:131" ht="26.25" customHeight="1" x14ac:dyDescent="0.15">
      <c r="A52" s="220">
        <v>25</v>
      </c>
      <c r="B52" s="1064"/>
      <c r="C52" s="1065"/>
      <c r="D52" s="1065"/>
      <c r="E52" s="1065"/>
      <c r="F52" s="1065"/>
      <c r="G52" s="1065"/>
      <c r="H52" s="1065"/>
      <c r="I52" s="1065"/>
      <c r="J52" s="1065"/>
      <c r="K52" s="1065"/>
      <c r="L52" s="1065"/>
      <c r="M52" s="1065"/>
      <c r="N52" s="1065"/>
      <c r="O52" s="1065"/>
      <c r="P52" s="1066"/>
      <c r="Q52" s="1067"/>
      <c r="R52" s="1059"/>
      <c r="S52" s="1059"/>
      <c r="T52" s="1059"/>
      <c r="U52" s="1059"/>
      <c r="V52" s="1059"/>
      <c r="W52" s="1059"/>
      <c r="X52" s="1059"/>
      <c r="Y52" s="1059"/>
      <c r="Z52" s="1059"/>
      <c r="AA52" s="1059"/>
      <c r="AB52" s="1059"/>
      <c r="AC52" s="1059"/>
      <c r="AD52" s="1059"/>
      <c r="AE52" s="1068"/>
      <c r="AF52" s="1069"/>
      <c r="AG52" s="1070"/>
      <c r="AH52" s="1070"/>
      <c r="AI52" s="1070"/>
      <c r="AJ52" s="1071"/>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06"/>
      <c r="BF52" s="1006"/>
      <c r="BG52" s="1006"/>
      <c r="BH52" s="1006"/>
      <c r="BI52" s="1007"/>
      <c r="BJ52" s="214"/>
      <c r="BK52" s="214"/>
      <c r="BL52" s="214"/>
      <c r="BM52" s="214"/>
      <c r="BN52" s="214"/>
      <c r="BO52" s="223"/>
      <c r="BP52" s="223"/>
      <c r="BQ52" s="220">
        <v>46</v>
      </c>
      <c r="BR52" s="221"/>
      <c r="BS52" s="1026"/>
      <c r="BT52" s="1027"/>
      <c r="BU52" s="1027"/>
      <c r="BV52" s="1027"/>
      <c r="BW52" s="1027"/>
      <c r="BX52" s="1027"/>
      <c r="BY52" s="1027"/>
      <c r="BZ52" s="1027"/>
      <c r="CA52" s="1027"/>
      <c r="CB52" s="1027"/>
      <c r="CC52" s="1027"/>
      <c r="CD52" s="1027"/>
      <c r="CE52" s="1027"/>
      <c r="CF52" s="1027"/>
      <c r="CG52" s="1048"/>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12"/>
    </row>
    <row r="53" spans="1:131" ht="26.25" customHeight="1" x14ac:dyDescent="0.15">
      <c r="A53" s="220">
        <v>26</v>
      </c>
      <c r="B53" s="1064"/>
      <c r="C53" s="1065"/>
      <c r="D53" s="1065"/>
      <c r="E53" s="1065"/>
      <c r="F53" s="1065"/>
      <c r="G53" s="1065"/>
      <c r="H53" s="1065"/>
      <c r="I53" s="1065"/>
      <c r="J53" s="1065"/>
      <c r="K53" s="1065"/>
      <c r="L53" s="1065"/>
      <c r="M53" s="1065"/>
      <c r="N53" s="1065"/>
      <c r="O53" s="1065"/>
      <c r="P53" s="1066"/>
      <c r="Q53" s="1067"/>
      <c r="R53" s="1059"/>
      <c r="S53" s="1059"/>
      <c r="T53" s="1059"/>
      <c r="U53" s="1059"/>
      <c r="V53" s="1059"/>
      <c r="W53" s="1059"/>
      <c r="X53" s="1059"/>
      <c r="Y53" s="1059"/>
      <c r="Z53" s="1059"/>
      <c r="AA53" s="1059"/>
      <c r="AB53" s="1059"/>
      <c r="AC53" s="1059"/>
      <c r="AD53" s="1059"/>
      <c r="AE53" s="1068"/>
      <c r="AF53" s="1069"/>
      <c r="AG53" s="1070"/>
      <c r="AH53" s="1070"/>
      <c r="AI53" s="1070"/>
      <c r="AJ53" s="1071"/>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06"/>
      <c r="BF53" s="1006"/>
      <c r="BG53" s="1006"/>
      <c r="BH53" s="1006"/>
      <c r="BI53" s="1007"/>
      <c r="BJ53" s="214"/>
      <c r="BK53" s="214"/>
      <c r="BL53" s="214"/>
      <c r="BM53" s="214"/>
      <c r="BN53" s="214"/>
      <c r="BO53" s="223"/>
      <c r="BP53" s="223"/>
      <c r="BQ53" s="220">
        <v>47</v>
      </c>
      <c r="BR53" s="221"/>
      <c r="BS53" s="1026"/>
      <c r="BT53" s="1027"/>
      <c r="BU53" s="1027"/>
      <c r="BV53" s="1027"/>
      <c r="BW53" s="1027"/>
      <c r="BX53" s="1027"/>
      <c r="BY53" s="1027"/>
      <c r="BZ53" s="1027"/>
      <c r="CA53" s="1027"/>
      <c r="CB53" s="1027"/>
      <c r="CC53" s="1027"/>
      <c r="CD53" s="1027"/>
      <c r="CE53" s="1027"/>
      <c r="CF53" s="1027"/>
      <c r="CG53" s="1048"/>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12"/>
    </row>
    <row r="54" spans="1:131" ht="26.25" customHeight="1" x14ac:dyDescent="0.15">
      <c r="A54" s="220">
        <v>27</v>
      </c>
      <c r="B54" s="1064"/>
      <c r="C54" s="1065"/>
      <c r="D54" s="1065"/>
      <c r="E54" s="1065"/>
      <c r="F54" s="1065"/>
      <c r="G54" s="1065"/>
      <c r="H54" s="1065"/>
      <c r="I54" s="1065"/>
      <c r="J54" s="1065"/>
      <c r="K54" s="1065"/>
      <c r="L54" s="1065"/>
      <c r="M54" s="1065"/>
      <c r="N54" s="1065"/>
      <c r="O54" s="1065"/>
      <c r="P54" s="1066"/>
      <c r="Q54" s="1067"/>
      <c r="R54" s="1059"/>
      <c r="S54" s="1059"/>
      <c r="T54" s="1059"/>
      <c r="U54" s="1059"/>
      <c r="V54" s="1059"/>
      <c r="W54" s="1059"/>
      <c r="X54" s="1059"/>
      <c r="Y54" s="1059"/>
      <c r="Z54" s="1059"/>
      <c r="AA54" s="1059"/>
      <c r="AB54" s="1059"/>
      <c r="AC54" s="1059"/>
      <c r="AD54" s="1059"/>
      <c r="AE54" s="1068"/>
      <c r="AF54" s="1069"/>
      <c r="AG54" s="1070"/>
      <c r="AH54" s="1070"/>
      <c r="AI54" s="1070"/>
      <c r="AJ54" s="1071"/>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06"/>
      <c r="BF54" s="1006"/>
      <c r="BG54" s="1006"/>
      <c r="BH54" s="1006"/>
      <c r="BI54" s="1007"/>
      <c r="BJ54" s="214"/>
      <c r="BK54" s="214"/>
      <c r="BL54" s="214"/>
      <c r="BM54" s="214"/>
      <c r="BN54" s="214"/>
      <c r="BO54" s="223"/>
      <c r="BP54" s="223"/>
      <c r="BQ54" s="220">
        <v>48</v>
      </c>
      <c r="BR54" s="221"/>
      <c r="BS54" s="1026"/>
      <c r="BT54" s="1027"/>
      <c r="BU54" s="1027"/>
      <c r="BV54" s="1027"/>
      <c r="BW54" s="1027"/>
      <c r="BX54" s="1027"/>
      <c r="BY54" s="1027"/>
      <c r="BZ54" s="1027"/>
      <c r="CA54" s="1027"/>
      <c r="CB54" s="1027"/>
      <c r="CC54" s="1027"/>
      <c r="CD54" s="1027"/>
      <c r="CE54" s="1027"/>
      <c r="CF54" s="1027"/>
      <c r="CG54" s="1048"/>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12"/>
    </row>
    <row r="55" spans="1:131" ht="26.25" customHeight="1" x14ac:dyDescent="0.15">
      <c r="A55" s="220">
        <v>28</v>
      </c>
      <c r="B55" s="1064"/>
      <c r="C55" s="1065"/>
      <c r="D55" s="1065"/>
      <c r="E55" s="1065"/>
      <c r="F55" s="1065"/>
      <c r="G55" s="1065"/>
      <c r="H55" s="1065"/>
      <c r="I55" s="1065"/>
      <c r="J55" s="1065"/>
      <c r="K55" s="1065"/>
      <c r="L55" s="1065"/>
      <c r="M55" s="1065"/>
      <c r="N55" s="1065"/>
      <c r="O55" s="1065"/>
      <c r="P55" s="1066"/>
      <c r="Q55" s="1067"/>
      <c r="R55" s="1059"/>
      <c r="S55" s="1059"/>
      <c r="T55" s="1059"/>
      <c r="U55" s="1059"/>
      <c r="V55" s="1059"/>
      <c r="W55" s="1059"/>
      <c r="X55" s="1059"/>
      <c r="Y55" s="1059"/>
      <c r="Z55" s="1059"/>
      <c r="AA55" s="1059"/>
      <c r="AB55" s="1059"/>
      <c r="AC55" s="1059"/>
      <c r="AD55" s="1059"/>
      <c r="AE55" s="1068"/>
      <c r="AF55" s="1069"/>
      <c r="AG55" s="1070"/>
      <c r="AH55" s="1070"/>
      <c r="AI55" s="1070"/>
      <c r="AJ55" s="1071"/>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06"/>
      <c r="BF55" s="1006"/>
      <c r="BG55" s="1006"/>
      <c r="BH55" s="1006"/>
      <c r="BI55" s="1007"/>
      <c r="BJ55" s="214"/>
      <c r="BK55" s="214"/>
      <c r="BL55" s="214"/>
      <c r="BM55" s="214"/>
      <c r="BN55" s="214"/>
      <c r="BO55" s="223"/>
      <c r="BP55" s="223"/>
      <c r="BQ55" s="220">
        <v>49</v>
      </c>
      <c r="BR55" s="221"/>
      <c r="BS55" s="1026"/>
      <c r="BT55" s="1027"/>
      <c r="BU55" s="1027"/>
      <c r="BV55" s="1027"/>
      <c r="BW55" s="1027"/>
      <c r="BX55" s="1027"/>
      <c r="BY55" s="1027"/>
      <c r="BZ55" s="1027"/>
      <c r="CA55" s="1027"/>
      <c r="CB55" s="1027"/>
      <c r="CC55" s="1027"/>
      <c r="CD55" s="1027"/>
      <c r="CE55" s="1027"/>
      <c r="CF55" s="1027"/>
      <c r="CG55" s="1048"/>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12"/>
    </row>
    <row r="56" spans="1:131" ht="26.25" customHeight="1" x14ac:dyDescent="0.15">
      <c r="A56" s="220">
        <v>29</v>
      </c>
      <c r="B56" s="1064"/>
      <c r="C56" s="1065"/>
      <c r="D56" s="1065"/>
      <c r="E56" s="1065"/>
      <c r="F56" s="1065"/>
      <c r="G56" s="1065"/>
      <c r="H56" s="1065"/>
      <c r="I56" s="1065"/>
      <c r="J56" s="1065"/>
      <c r="K56" s="1065"/>
      <c r="L56" s="1065"/>
      <c r="M56" s="1065"/>
      <c r="N56" s="1065"/>
      <c r="O56" s="1065"/>
      <c r="P56" s="1066"/>
      <c r="Q56" s="1067"/>
      <c r="R56" s="1059"/>
      <c r="S56" s="1059"/>
      <c r="T56" s="1059"/>
      <c r="U56" s="1059"/>
      <c r="V56" s="1059"/>
      <c r="W56" s="1059"/>
      <c r="X56" s="1059"/>
      <c r="Y56" s="1059"/>
      <c r="Z56" s="1059"/>
      <c r="AA56" s="1059"/>
      <c r="AB56" s="1059"/>
      <c r="AC56" s="1059"/>
      <c r="AD56" s="1059"/>
      <c r="AE56" s="1068"/>
      <c r="AF56" s="1069"/>
      <c r="AG56" s="1070"/>
      <c r="AH56" s="1070"/>
      <c r="AI56" s="1070"/>
      <c r="AJ56" s="1071"/>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06"/>
      <c r="BF56" s="1006"/>
      <c r="BG56" s="1006"/>
      <c r="BH56" s="1006"/>
      <c r="BI56" s="1007"/>
      <c r="BJ56" s="214"/>
      <c r="BK56" s="214"/>
      <c r="BL56" s="214"/>
      <c r="BM56" s="214"/>
      <c r="BN56" s="214"/>
      <c r="BO56" s="223"/>
      <c r="BP56" s="223"/>
      <c r="BQ56" s="220">
        <v>50</v>
      </c>
      <c r="BR56" s="221"/>
      <c r="BS56" s="1026"/>
      <c r="BT56" s="1027"/>
      <c r="BU56" s="1027"/>
      <c r="BV56" s="1027"/>
      <c r="BW56" s="1027"/>
      <c r="BX56" s="1027"/>
      <c r="BY56" s="1027"/>
      <c r="BZ56" s="1027"/>
      <c r="CA56" s="1027"/>
      <c r="CB56" s="1027"/>
      <c r="CC56" s="1027"/>
      <c r="CD56" s="1027"/>
      <c r="CE56" s="1027"/>
      <c r="CF56" s="1027"/>
      <c r="CG56" s="1048"/>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12"/>
    </row>
    <row r="57" spans="1:131" ht="26.25" customHeight="1" x14ac:dyDescent="0.15">
      <c r="A57" s="220">
        <v>30</v>
      </c>
      <c r="B57" s="1064"/>
      <c r="C57" s="1065"/>
      <c r="D57" s="1065"/>
      <c r="E57" s="1065"/>
      <c r="F57" s="1065"/>
      <c r="G57" s="1065"/>
      <c r="H57" s="1065"/>
      <c r="I57" s="1065"/>
      <c r="J57" s="1065"/>
      <c r="K57" s="1065"/>
      <c r="L57" s="1065"/>
      <c r="M57" s="1065"/>
      <c r="N57" s="1065"/>
      <c r="O57" s="1065"/>
      <c r="P57" s="1066"/>
      <c r="Q57" s="1067"/>
      <c r="R57" s="1059"/>
      <c r="S57" s="1059"/>
      <c r="T57" s="1059"/>
      <c r="U57" s="1059"/>
      <c r="V57" s="1059"/>
      <c r="W57" s="1059"/>
      <c r="X57" s="1059"/>
      <c r="Y57" s="1059"/>
      <c r="Z57" s="1059"/>
      <c r="AA57" s="1059"/>
      <c r="AB57" s="1059"/>
      <c r="AC57" s="1059"/>
      <c r="AD57" s="1059"/>
      <c r="AE57" s="1068"/>
      <c r="AF57" s="1069"/>
      <c r="AG57" s="1070"/>
      <c r="AH57" s="1070"/>
      <c r="AI57" s="1070"/>
      <c r="AJ57" s="1071"/>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06"/>
      <c r="BF57" s="1006"/>
      <c r="BG57" s="1006"/>
      <c r="BH57" s="1006"/>
      <c r="BI57" s="1007"/>
      <c r="BJ57" s="214"/>
      <c r="BK57" s="214"/>
      <c r="BL57" s="214"/>
      <c r="BM57" s="214"/>
      <c r="BN57" s="214"/>
      <c r="BO57" s="223"/>
      <c r="BP57" s="223"/>
      <c r="BQ57" s="220">
        <v>51</v>
      </c>
      <c r="BR57" s="221"/>
      <c r="BS57" s="1026"/>
      <c r="BT57" s="1027"/>
      <c r="BU57" s="1027"/>
      <c r="BV57" s="1027"/>
      <c r="BW57" s="1027"/>
      <c r="BX57" s="1027"/>
      <c r="BY57" s="1027"/>
      <c r="BZ57" s="1027"/>
      <c r="CA57" s="1027"/>
      <c r="CB57" s="1027"/>
      <c r="CC57" s="1027"/>
      <c r="CD57" s="1027"/>
      <c r="CE57" s="1027"/>
      <c r="CF57" s="1027"/>
      <c r="CG57" s="1048"/>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12"/>
    </row>
    <row r="58" spans="1:131" ht="26.25" customHeight="1" x14ac:dyDescent="0.15">
      <c r="A58" s="220">
        <v>31</v>
      </c>
      <c r="B58" s="1064"/>
      <c r="C58" s="1065"/>
      <c r="D58" s="1065"/>
      <c r="E58" s="1065"/>
      <c r="F58" s="1065"/>
      <c r="G58" s="1065"/>
      <c r="H58" s="1065"/>
      <c r="I58" s="1065"/>
      <c r="J58" s="1065"/>
      <c r="K58" s="1065"/>
      <c r="L58" s="1065"/>
      <c r="M58" s="1065"/>
      <c r="N58" s="1065"/>
      <c r="O58" s="1065"/>
      <c r="P58" s="1066"/>
      <c r="Q58" s="1067"/>
      <c r="R58" s="1059"/>
      <c r="S58" s="1059"/>
      <c r="T58" s="1059"/>
      <c r="U58" s="1059"/>
      <c r="V58" s="1059"/>
      <c r="W58" s="1059"/>
      <c r="X58" s="1059"/>
      <c r="Y58" s="1059"/>
      <c r="Z58" s="1059"/>
      <c r="AA58" s="1059"/>
      <c r="AB58" s="1059"/>
      <c r="AC58" s="1059"/>
      <c r="AD58" s="1059"/>
      <c r="AE58" s="1068"/>
      <c r="AF58" s="1069"/>
      <c r="AG58" s="1070"/>
      <c r="AH58" s="1070"/>
      <c r="AI58" s="1070"/>
      <c r="AJ58" s="1071"/>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06"/>
      <c r="BF58" s="1006"/>
      <c r="BG58" s="1006"/>
      <c r="BH58" s="1006"/>
      <c r="BI58" s="1007"/>
      <c r="BJ58" s="214"/>
      <c r="BK58" s="214"/>
      <c r="BL58" s="214"/>
      <c r="BM58" s="214"/>
      <c r="BN58" s="214"/>
      <c r="BO58" s="223"/>
      <c r="BP58" s="223"/>
      <c r="BQ58" s="220">
        <v>52</v>
      </c>
      <c r="BR58" s="221"/>
      <c r="BS58" s="1026"/>
      <c r="BT58" s="1027"/>
      <c r="BU58" s="1027"/>
      <c r="BV58" s="1027"/>
      <c r="BW58" s="1027"/>
      <c r="BX58" s="1027"/>
      <c r="BY58" s="1027"/>
      <c r="BZ58" s="1027"/>
      <c r="CA58" s="1027"/>
      <c r="CB58" s="1027"/>
      <c r="CC58" s="1027"/>
      <c r="CD58" s="1027"/>
      <c r="CE58" s="1027"/>
      <c r="CF58" s="1027"/>
      <c r="CG58" s="1048"/>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12"/>
    </row>
    <row r="59" spans="1:131" ht="26.25" customHeight="1" x14ac:dyDescent="0.15">
      <c r="A59" s="220">
        <v>32</v>
      </c>
      <c r="B59" s="1064"/>
      <c r="C59" s="1065"/>
      <c r="D59" s="1065"/>
      <c r="E59" s="1065"/>
      <c r="F59" s="1065"/>
      <c r="G59" s="1065"/>
      <c r="H59" s="1065"/>
      <c r="I59" s="1065"/>
      <c r="J59" s="1065"/>
      <c r="K59" s="1065"/>
      <c r="L59" s="1065"/>
      <c r="M59" s="1065"/>
      <c r="N59" s="1065"/>
      <c r="O59" s="1065"/>
      <c r="P59" s="1066"/>
      <c r="Q59" s="1067"/>
      <c r="R59" s="1059"/>
      <c r="S59" s="1059"/>
      <c r="T59" s="1059"/>
      <c r="U59" s="1059"/>
      <c r="V59" s="1059"/>
      <c r="W59" s="1059"/>
      <c r="X59" s="1059"/>
      <c r="Y59" s="1059"/>
      <c r="Z59" s="1059"/>
      <c r="AA59" s="1059"/>
      <c r="AB59" s="1059"/>
      <c r="AC59" s="1059"/>
      <c r="AD59" s="1059"/>
      <c r="AE59" s="1068"/>
      <c r="AF59" s="1069"/>
      <c r="AG59" s="1070"/>
      <c r="AH59" s="1070"/>
      <c r="AI59" s="1070"/>
      <c r="AJ59" s="1071"/>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06"/>
      <c r="BF59" s="1006"/>
      <c r="BG59" s="1006"/>
      <c r="BH59" s="1006"/>
      <c r="BI59" s="1007"/>
      <c r="BJ59" s="214"/>
      <c r="BK59" s="214"/>
      <c r="BL59" s="214"/>
      <c r="BM59" s="214"/>
      <c r="BN59" s="214"/>
      <c r="BO59" s="223"/>
      <c r="BP59" s="223"/>
      <c r="BQ59" s="220">
        <v>53</v>
      </c>
      <c r="BR59" s="221"/>
      <c r="BS59" s="1026"/>
      <c r="BT59" s="1027"/>
      <c r="BU59" s="1027"/>
      <c r="BV59" s="1027"/>
      <c r="BW59" s="1027"/>
      <c r="BX59" s="1027"/>
      <c r="BY59" s="1027"/>
      <c r="BZ59" s="1027"/>
      <c r="CA59" s="1027"/>
      <c r="CB59" s="1027"/>
      <c r="CC59" s="1027"/>
      <c r="CD59" s="1027"/>
      <c r="CE59" s="1027"/>
      <c r="CF59" s="1027"/>
      <c r="CG59" s="1048"/>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12"/>
    </row>
    <row r="60" spans="1:131" ht="26.25" customHeight="1" x14ac:dyDescent="0.15">
      <c r="A60" s="220">
        <v>33</v>
      </c>
      <c r="B60" s="1064"/>
      <c r="C60" s="1065"/>
      <c r="D60" s="1065"/>
      <c r="E60" s="1065"/>
      <c r="F60" s="1065"/>
      <c r="G60" s="1065"/>
      <c r="H60" s="1065"/>
      <c r="I60" s="1065"/>
      <c r="J60" s="1065"/>
      <c r="K60" s="1065"/>
      <c r="L60" s="1065"/>
      <c r="M60" s="1065"/>
      <c r="N60" s="1065"/>
      <c r="O60" s="1065"/>
      <c r="P60" s="1066"/>
      <c r="Q60" s="1067"/>
      <c r="R60" s="1059"/>
      <c r="S60" s="1059"/>
      <c r="T60" s="1059"/>
      <c r="U60" s="1059"/>
      <c r="V60" s="1059"/>
      <c r="W60" s="1059"/>
      <c r="X60" s="1059"/>
      <c r="Y60" s="1059"/>
      <c r="Z60" s="1059"/>
      <c r="AA60" s="1059"/>
      <c r="AB60" s="1059"/>
      <c r="AC60" s="1059"/>
      <c r="AD60" s="1059"/>
      <c r="AE60" s="1068"/>
      <c r="AF60" s="1069"/>
      <c r="AG60" s="1070"/>
      <c r="AH60" s="1070"/>
      <c r="AI60" s="1070"/>
      <c r="AJ60" s="1071"/>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06"/>
      <c r="BF60" s="1006"/>
      <c r="BG60" s="1006"/>
      <c r="BH60" s="1006"/>
      <c r="BI60" s="1007"/>
      <c r="BJ60" s="214"/>
      <c r="BK60" s="214"/>
      <c r="BL60" s="214"/>
      <c r="BM60" s="214"/>
      <c r="BN60" s="214"/>
      <c r="BO60" s="223"/>
      <c r="BP60" s="223"/>
      <c r="BQ60" s="220">
        <v>54</v>
      </c>
      <c r="BR60" s="221"/>
      <c r="BS60" s="1026"/>
      <c r="BT60" s="1027"/>
      <c r="BU60" s="1027"/>
      <c r="BV60" s="1027"/>
      <c r="BW60" s="1027"/>
      <c r="BX60" s="1027"/>
      <c r="BY60" s="1027"/>
      <c r="BZ60" s="1027"/>
      <c r="CA60" s="1027"/>
      <c r="CB60" s="1027"/>
      <c r="CC60" s="1027"/>
      <c r="CD60" s="1027"/>
      <c r="CE60" s="1027"/>
      <c r="CF60" s="1027"/>
      <c r="CG60" s="1048"/>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12"/>
    </row>
    <row r="61" spans="1:131" ht="26.25" customHeight="1" thickBot="1" x14ac:dyDescent="0.2">
      <c r="A61" s="220">
        <v>34</v>
      </c>
      <c r="B61" s="1064"/>
      <c r="C61" s="1065"/>
      <c r="D61" s="1065"/>
      <c r="E61" s="1065"/>
      <c r="F61" s="1065"/>
      <c r="G61" s="1065"/>
      <c r="H61" s="1065"/>
      <c r="I61" s="1065"/>
      <c r="J61" s="1065"/>
      <c r="K61" s="1065"/>
      <c r="L61" s="1065"/>
      <c r="M61" s="1065"/>
      <c r="N61" s="1065"/>
      <c r="O61" s="1065"/>
      <c r="P61" s="1066"/>
      <c r="Q61" s="1067"/>
      <c r="R61" s="1059"/>
      <c r="S61" s="1059"/>
      <c r="T61" s="1059"/>
      <c r="U61" s="1059"/>
      <c r="V61" s="1059"/>
      <c r="W61" s="1059"/>
      <c r="X61" s="1059"/>
      <c r="Y61" s="1059"/>
      <c r="Z61" s="1059"/>
      <c r="AA61" s="1059"/>
      <c r="AB61" s="1059"/>
      <c r="AC61" s="1059"/>
      <c r="AD61" s="1059"/>
      <c r="AE61" s="1068"/>
      <c r="AF61" s="1069"/>
      <c r="AG61" s="1070"/>
      <c r="AH61" s="1070"/>
      <c r="AI61" s="1070"/>
      <c r="AJ61" s="1071"/>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06"/>
      <c r="BF61" s="1006"/>
      <c r="BG61" s="1006"/>
      <c r="BH61" s="1006"/>
      <c r="BI61" s="1007"/>
      <c r="BJ61" s="214"/>
      <c r="BK61" s="214"/>
      <c r="BL61" s="214"/>
      <c r="BM61" s="214"/>
      <c r="BN61" s="214"/>
      <c r="BO61" s="223"/>
      <c r="BP61" s="223"/>
      <c r="BQ61" s="220">
        <v>55</v>
      </c>
      <c r="BR61" s="221"/>
      <c r="BS61" s="1026"/>
      <c r="BT61" s="1027"/>
      <c r="BU61" s="1027"/>
      <c r="BV61" s="1027"/>
      <c r="BW61" s="1027"/>
      <c r="BX61" s="1027"/>
      <c r="BY61" s="1027"/>
      <c r="BZ61" s="1027"/>
      <c r="CA61" s="1027"/>
      <c r="CB61" s="1027"/>
      <c r="CC61" s="1027"/>
      <c r="CD61" s="1027"/>
      <c r="CE61" s="1027"/>
      <c r="CF61" s="1027"/>
      <c r="CG61" s="1048"/>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12"/>
    </row>
    <row r="62" spans="1:131" ht="26.25" customHeight="1" x14ac:dyDescent="0.15">
      <c r="A62" s="220">
        <v>35</v>
      </c>
      <c r="B62" s="1064"/>
      <c r="C62" s="1065"/>
      <c r="D62" s="1065"/>
      <c r="E62" s="1065"/>
      <c r="F62" s="1065"/>
      <c r="G62" s="1065"/>
      <c r="H62" s="1065"/>
      <c r="I62" s="1065"/>
      <c r="J62" s="1065"/>
      <c r="K62" s="1065"/>
      <c r="L62" s="1065"/>
      <c r="M62" s="1065"/>
      <c r="N62" s="1065"/>
      <c r="O62" s="1065"/>
      <c r="P62" s="1066"/>
      <c r="Q62" s="1067"/>
      <c r="R62" s="1059"/>
      <c r="S62" s="1059"/>
      <c r="T62" s="1059"/>
      <c r="U62" s="1059"/>
      <c r="V62" s="1059"/>
      <c r="W62" s="1059"/>
      <c r="X62" s="1059"/>
      <c r="Y62" s="1059"/>
      <c r="Z62" s="1059"/>
      <c r="AA62" s="1059"/>
      <c r="AB62" s="1059"/>
      <c r="AC62" s="1059"/>
      <c r="AD62" s="1059"/>
      <c r="AE62" s="1068"/>
      <c r="AF62" s="1069"/>
      <c r="AG62" s="1070"/>
      <c r="AH62" s="1070"/>
      <c r="AI62" s="1070"/>
      <c r="AJ62" s="1071"/>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06"/>
      <c r="BF62" s="1006"/>
      <c r="BG62" s="1006"/>
      <c r="BH62" s="1006"/>
      <c r="BI62" s="1007"/>
      <c r="BJ62" s="1061" t="s">
        <v>414</v>
      </c>
      <c r="BK62" s="1062"/>
      <c r="BL62" s="1062"/>
      <c r="BM62" s="1062"/>
      <c r="BN62" s="1063"/>
      <c r="BO62" s="223"/>
      <c r="BP62" s="223"/>
      <c r="BQ62" s="220">
        <v>56</v>
      </c>
      <c r="BR62" s="221"/>
      <c r="BS62" s="1026"/>
      <c r="BT62" s="1027"/>
      <c r="BU62" s="1027"/>
      <c r="BV62" s="1027"/>
      <c r="BW62" s="1027"/>
      <c r="BX62" s="1027"/>
      <c r="BY62" s="1027"/>
      <c r="BZ62" s="1027"/>
      <c r="CA62" s="1027"/>
      <c r="CB62" s="1027"/>
      <c r="CC62" s="1027"/>
      <c r="CD62" s="1027"/>
      <c r="CE62" s="1027"/>
      <c r="CF62" s="1027"/>
      <c r="CG62" s="1048"/>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12"/>
    </row>
    <row r="63" spans="1:131" ht="26.25" customHeight="1" thickBot="1" x14ac:dyDescent="0.2">
      <c r="A63" s="222" t="s">
        <v>390</v>
      </c>
      <c r="B63" s="971" t="s">
        <v>415</v>
      </c>
      <c r="C63" s="972"/>
      <c r="D63" s="972"/>
      <c r="E63" s="972"/>
      <c r="F63" s="972"/>
      <c r="G63" s="972"/>
      <c r="H63" s="972"/>
      <c r="I63" s="972"/>
      <c r="J63" s="972"/>
      <c r="K63" s="972"/>
      <c r="L63" s="972"/>
      <c r="M63" s="972"/>
      <c r="N63" s="972"/>
      <c r="O63" s="972"/>
      <c r="P63" s="982"/>
      <c r="Q63" s="996"/>
      <c r="R63" s="997"/>
      <c r="S63" s="997"/>
      <c r="T63" s="997"/>
      <c r="U63" s="997"/>
      <c r="V63" s="997"/>
      <c r="W63" s="997"/>
      <c r="X63" s="997"/>
      <c r="Y63" s="997"/>
      <c r="Z63" s="997"/>
      <c r="AA63" s="997"/>
      <c r="AB63" s="997"/>
      <c r="AC63" s="997"/>
      <c r="AD63" s="997"/>
      <c r="AE63" s="1054"/>
      <c r="AF63" s="1055">
        <v>18747</v>
      </c>
      <c r="AG63" s="993"/>
      <c r="AH63" s="993"/>
      <c r="AI63" s="993"/>
      <c r="AJ63" s="1056"/>
      <c r="AK63" s="1057"/>
      <c r="AL63" s="997"/>
      <c r="AM63" s="997"/>
      <c r="AN63" s="997"/>
      <c r="AO63" s="997"/>
      <c r="AP63" s="993">
        <v>111177</v>
      </c>
      <c r="AQ63" s="993"/>
      <c r="AR63" s="993"/>
      <c r="AS63" s="993"/>
      <c r="AT63" s="993"/>
      <c r="AU63" s="993">
        <v>60575</v>
      </c>
      <c r="AV63" s="993"/>
      <c r="AW63" s="993"/>
      <c r="AX63" s="993"/>
      <c r="AY63" s="993"/>
      <c r="AZ63" s="1051"/>
      <c r="BA63" s="1051"/>
      <c r="BB63" s="1051"/>
      <c r="BC63" s="1051"/>
      <c r="BD63" s="1051"/>
      <c r="BE63" s="994"/>
      <c r="BF63" s="994"/>
      <c r="BG63" s="994"/>
      <c r="BH63" s="994"/>
      <c r="BI63" s="995"/>
      <c r="BJ63" s="1052" t="s">
        <v>226</v>
      </c>
      <c r="BK63" s="987"/>
      <c r="BL63" s="987"/>
      <c r="BM63" s="987"/>
      <c r="BN63" s="1053"/>
      <c r="BO63" s="223"/>
      <c r="BP63" s="223"/>
      <c r="BQ63" s="220">
        <v>57</v>
      </c>
      <c r="BR63" s="221"/>
      <c r="BS63" s="1026"/>
      <c r="BT63" s="1027"/>
      <c r="BU63" s="1027"/>
      <c r="BV63" s="1027"/>
      <c r="BW63" s="1027"/>
      <c r="BX63" s="1027"/>
      <c r="BY63" s="1027"/>
      <c r="BZ63" s="1027"/>
      <c r="CA63" s="1027"/>
      <c r="CB63" s="1027"/>
      <c r="CC63" s="1027"/>
      <c r="CD63" s="1027"/>
      <c r="CE63" s="1027"/>
      <c r="CF63" s="1027"/>
      <c r="CG63" s="1048"/>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6"/>
      <c r="BT64" s="1027"/>
      <c r="BU64" s="1027"/>
      <c r="BV64" s="1027"/>
      <c r="BW64" s="1027"/>
      <c r="BX64" s="1027"/>
      <c r="BY64" s="1027"/>
      <c r="BZ64" s="1027"/>
      <c r="CA64" s="1027"/>
      <c r="CB64" s="1027"/>
      <c r="CC64" s="1027"/>
      <c r="CD64" s="1027"/>
      <c r="CE64" s="1027"/>
      <c r="CF64" s="1027"/>
      <c r="CG64" s="1048"/>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12"/>
    </row>
    <row r="65" spans="1:131" ht="26.25" customHeight="1" thickBot="1" x14ac:dyDescent="0.2">
      <c r="A65" s="214" t="s">
        <v>416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6"/>
      <c r="BT65" s="1027"/>
      <c r="BU65" s="1027"/>
      <c r="BV65" s="1027"/>
      <c r="BW65" s="1027"/>
      <c r="BX65" s="1027"/>
      <c r="BY65" s="1027"/>
      <c r="BZ65" s="1027"/>
      <c r="CA65" s="1027"/>
      <c r="CB65" s="1027"/>
      <c r="CC65" s="1027"/>
      <c r="CD65" s="1027"/>
      <c r="CE65" s="1027"/>
      <c r="CF65" s="1027"/>
      <c r="CG65" s="1048"/>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12"/>
    </row>
    <row r="66" spans="1:131" ht="26.25" customHeight="1" x14ac:dyDescent="0.15">
      <c r="A66" s="1029" t="s">
        <v>417</v>
      </c>
      <c r="B66" s="1030"/>
      <c r="C66" s="1030"/>
      <c r="D66" s="1030"/>
      <c r="E66" s="1030"/>
      <c r="F66" s="1030"/>
      <c r="G66" s="1030"/>
      <c r="H66" s="1030"/>
      <c r="I66" s="1030"/>
      <c r="J66" s="1030"/>
      <c r="K66" s="1030"/>
      <c r="L66" s="1030"/>
      <c r="M66" s="1030"/>
      <c r="N66" s="1030"/>
      <c r="O66" s="1030"/>
      <c r="P66" s="1031"/>
      <c r="Q66" s="1035" t="s">
        <v>418</v>
      </c>
      <c r="R66" s="1036"/>
      <c r="S66" s="1036"/>
      <c r="T66" s="1036"/>
      <c r="U66" s="1037"/>
      <c r="V66" s="1035" t="s">
        <v>419</v>
      </c>
      <c r="W66" s="1036"/>
      <c r="X66" s="1036"/>
      <c r="Y66" s="1036"/>
      <c r="Z66" s="1037"/>
      <c r="AA66" s="1035" t="s">
        <v>397</v>
      </c>
      <c r="AB66" s="1036"/>
      <c r="AC66" s="1036"/>
      <c r="AD66" s="1036"/>
      <c r="AE66" s="1037"/>
      <c r="AF66" s="1041" t="s">
        <v>420</v>
      </c>
      <c r="AG66" s="1042"/>
      <c r="AH66" s="1042"/>
      <c r="AI66" s="1042"/>
      <c r="AJ66" s="1043"/>
      <c r="AK66" s="1035" t="s">
        <v>421</v>
      </c>
      <c r="AL66" s="1030"/>
      <c r="AM66" s="1030"/>
      <c r="AN66" s="1030"/>
      <c r="AO66" s="1031"/>
      <c r="AP66" s="1035" t="s">
        <v>400</v>
      </c>
      <c r="AQ66" s="1036"/>
      <c r="AR66" s="1036"/>
      <c r="AS66" s="1036"/>
      <c r="AT66" s="1037"/>
      <c r="AU66" s="1035" t="s">
        <v>422</v>
      </c>
      <c r="AV66" s="1036"/>
      <c r="AW66" s="1036"/>
      <c r="AX66" s="1036"/>
      <c r="AY66" s="1037"/>
      <c r="AZ66" s="1035" t="s">
        <v>377</v>
      </c>
      <c r="BA66" s="1036"/>
      <c r="BB66" s="1036"/>
      <c r="BC66" s="1036"/>
      <c r="BD66" s="1049"/>
      <c r="BE66" s="223"/>
      <c r="BF66" s="223"/>
      <c r="BG66" s="223"/>
      <c r="BH66" s="223"/>
      <c r="BI66" s="223"/>
      <c r="BJ66" s="223"/>
      <c r="BK66" s="223"/>
      <c r="BL66" s="223"/>
      <c r="BM66" s="223"/>
      <c r="BN66" s="223"/>
      <c r="BO66" s="223"/>
      <c r="BP66" s="223"/>
      <c r="BQ66" s="220">
        <v>60</v>
      </c>
      <c r="BR66" s="225"/>
      <c r="BS66" s="979"/>
      <c r="BT66" s="980"/>
      <c r="BU66" s="980"/>
      <c r="BV66" s="980"/>
      <c r="BW66" s="980"/>
      <c r="BX66" s="980"/>
      <c r="BY66" s="980"/>
      <c r="BZ66" s="980"/>
      <c r="CA66" s="980"/>
      <c r="CB66" s="980"/>
      <c r="CC66" s="980"/>
      <c r="CD66" s="980"/>
      <c r="CE66" s="980"/>
      <c r="CF66" s="980"/>
      <c r="CG66" s="989"/>
      <c r="CH66" s="990"/>
      <c r="CI66" s="991"/>
      <c r="CJ66" s="991"/>
      <c r="CK66" s="991"/>
      <c r="CL66" s="992"/>
      <c r="CM66" s="990"/>
      <c r="CN66" s="991"/>
      <c r="CO66" s="991"/>
      <c r="CP66" s="991"/>
      <c r="CQ66" s="992"/>
      <c r="CR66" s="990"/>
      <c r="CS66" s="991"/>
      <c r="CT66" s="991"/>
      <c r="CU66" s="991"/>
      <c r="CV66" s="992"/>
      <c r="CW66" s="990"/>
      <c r="CX66" s="991"/>
      <c r="CY66" s="991"/>
      <c r="CZ66" s="991"/>
      <c r="DA66" s="992"/>
      <c r="DB66" s="990"/>
      <c r="DC66" s="991"/>
      <c r="DD66" s="991"/>
      <c r="DE66" s="991"/>
      <c r="DF66" s="992"/>
      <c r="DG66" s="990"/>
      <c r="DH66" s="991"/>
      <c r="DI66" s="991"/>
      <c r="DJ66" s="991"/>
      <c r="DK66" s="992"/>
      <c r="DL66" s="990"/>
      <c r="DM66" s="991"/>
      <c r="DN66" s="991"/>
      <c r="DO66" s="991"/>
      <c r="DP66" s="992"/>
      <c r="DQ66" s="990"/>
      <c r="DR66" s="991"/>
      <c r="DS66" s="991"/>
      <c r="DT66" s="991"/>
      <c r="DU66" s="992"/>
      <c r="DV66" s="979"/>
      <c r="DW66" s="980"/>
      <c r="DX66" s="980"/>
      <c r="DY66" s="980"/>
      <c r="DZ66" s="981"/>
      <c r="EA66" s="212"/>
    </row>
    <row r="67" spans="1:13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0"/>
      <c r="BE67" s="223"/>
      <c r="BF67" s="223"/>
      <c r="BG67" s="223"/>
      <c r="BH67" s="223"/>
      <c r="BI67" s="223"/>
      <c r="BJ67" s="223"/>
      <c r="BK67" s="223"/>
      <c r="BL67" s="223"/>
      <c r="BM67" s="223"/>
      <c r="BN67" s="223"/>
      <c r="BO67" s="223"/>
      <c r="BP67" s="223"/>
      <c r="BQ67" s="220">
        <v>61</v>
      </c>
      <c r="BR67" s="225"/>
      <c r="BS67" s="979"/>
      <c r="BT67" s="980"/>
      <c r="BU67" s="980"/>
      <c r="BV67" s="980"/>
      <c r="BW67" s="980"/>
      <c r="BX67" s="980"/>
      <c r="BY67" s="980"/>
      <c r="BZ67" s="980"/>
      <c r="CA67" s="980"/>
      <c r="CB67" s="980"/>
      <c r="CC67" s="980"/>
      <c r="CD67" s="980"/>
      <c r="CE67" s="980"/>
      <c r="CF67" s="980"/>
      <c r="CG67" s="989"/>
      <c r="CH67" s="990"/>
      <c r="CI67" s="991"/>
      <c r="CJ67" s="991"/>
      <c r="CK67" s="991"/>
      <c r="CL67" s="992"/>
      <c r="CM67" s="990"/>
      <c r="CN67" s="991"/>
      <c r="CO67" s="991"/>
      <c r="CP67" s="991"/>
      <c r="CQ67" s="992"/>
      <c r="CR67" s="990"/>
      <c r="CS67" s="991"/>
      <c r="CT67" s="991"/>
      <c r="CU67" s="991"/>
      <c r="CV67" s="992"/>
      <c r="CW67" s="990"/>
      <c r="CX67" s="991"/>
      <c r="CY67" s="991"/>
      <c r="CZ67" s="991"/>
      <c r="DA67" s="992"/>
      <c r="DB67" s="990"/>
      <c r="DC67" s="991"/>
      <c r="DD67" s="991"/>
      <c r="DE67" s="991"/>
      <c r="DF67" s="992"/>
      <c r="DG67" s="990"/>
      <c r="DH67" s="991"/>
      <c r="DI67" s="991"/>
      <c r="DJ67" s="991"/>
      <c r="DK67" s="992"/>
      <c r="DL67" s="990"/>
      <c r="DM67" s="991"/>
      <c r="DN67" s="991"/>
      <c r="DO67" s="991"/>
      <c r="DP67" s="992"/>
      <c r="DQ67" s="990"/>
      <c r="DR67" s="991"/>
      <c r="DS67" s="991"/>
      <c r="DT67" s="991"/>
      <c r="DU67" s="992"/>
      <c r="DV67" s="979"/>
      <c r="DW67" s="980"/>
      <c r="DX67" s="980"/>
      <c r="DY67" s="980"/>
      <c r="DZ67" s="981"/>
      <c r="EA67" s="212"/>
    </row>
    <row r="68" spans="1:131" ht="26.25" customHeight="1" thickTop="1" x14ac:dyDescent="0.15">
      <c r="A68" s="218">
        <v>1</v>
      </c>
      <c r="B68" s="1019" t="s">
        <v>580</v>
      </c>
      <c r="C68" s="1020"/>
      <c r="D68" s="1020"/>
      <c r="E68" s="1020"/>
      <c r="F68" s="1020"/>
      <c r="G68" s="1020"/>
      <c r="H68" s="1020"/>
      <c r="I68" s="1020"/>
      <c r="J68" s="1020"/>
      <c r="K68" s="1020"/>
      <c r="L68" s="1020"/>
      <c r="M68" s="1020"/>
      <c r="N68" s="1020"/>
      <c r="O68" s="1020"/>
      <c r="P68" s="1021"/>
      <c r="Q68" s="1022">
        <v>1598</v>
      </c>
      <c r="R68" s="1016"/>
      <c r="S68" s="1016"/>
      <c r="T68" s="1016"/>
      <c r="U68" s="1016"/>
      <c r="V68" s="1016">
        <v>1456</v>
      </c>
      <c r="W68" s="1016"/>
      <c r="X68" s="1016"/>
      <c r="Y68" s="1016"/>
      <c r="Z68" s="1016"/>
      <c r="AA68" s="1016">
        <v>142</v>
      </c>
      <c r="AB68" s="1016"/>
      <c r="AC68" s="1016"/>
      <c r="AD68" s="1016"/>
      <c r="AE68" s="1016"/>
      <c r="AF68" s="1016">
        <v>142</v>
      </c>
      <c r="AG68" s="1016"/>
      <c r="AH68" s="1016"/>
      <c r="AI68" s="1016"/>
      <c r="AJ68" s="1016"/>
      <c r="AK68" s="1016" t="s">
        <v>579</v>
      </c>
      <c r="AL68" s="1016"/>
      <c r="AM68" s="1016"/>
      <c r="AN68" s="1016"/>
      <c r="AO68" s="1016"/>
      <c r="AP68" s="1016" t="s">
        <v>579</v>
      </c>
      <c r="AQ68" s="1016"/>
      <c r="AR68" s="1016"/>
      <c r="AS68" s="1016"/>
      <c r="AT68" s="1016"/>
      <c r="AU68" s="1016" t="s">
        <v>579</v>
      </c>
      <c r="AV68" s="1016"/>
      <c r="AW68" s="1016"/>
      <c r="AX68" s="1016"/>
      <c r="AY68" s="1016"/>
      <c r="AZ68" s="1017"/>
      <c r="BA68" s="1017"/>
      <c r="BB68" s="1017"/>
      <c r="BC68" s="1017"/>
      <c r="BD68" s="1018"/>
      <c r="BE68" s="223"/>
      <c r="BF68" s="223"/>
      <c r="BG68" s="223"/>
      <c r="BH68" s="223"/>
      <c r="BI68" s="223"/>
      <c r="BJ68" s="223"/>
      <c r="BK68" s="223"/>
      <c r="BL68" s="223"/>
      <c r="BM68" s="223"/>
      <c r="BN68" s="223"/>
      <c r="BO68" s="223"/>
      <c r="BP68" s="223"/>
      <c r="BQ68" s="220">
        <v>62</v>
      </c>
      <c r="BR68" s="225"/>
      <c r="BS68" s="979"/>
      <c r="BT68" s="980"/>
      <c r="BU68" s="980"/>
      <c r="BV68" s="980"/>
      <c r="BW68" s="980"/>
      <c r="BX68" s="980"/>
      <c r="BY68" s="980"/>
      <c r="BZ68" s="980"/>
      <c r="CA68" s="980"/>
      <c r="CB68" s="980"/>
      <c r="CC68" s="980"/>
      <c r="CD68" s="980"/>
      <c r="CE68" s="980"/>
      <c r="CF68" s="980"/>
      <c r="CG68" s="989"/>
      <c r="CH68" s="990"/>
      <c r="CI68" s="991"/>
      <c r="CJ68" s="991"/>
      <c r="CK68" s="991"/>
      <c r="CL68" s="992"/>
      <c r="CM68" s="990"/>
      <c r="CN68" s="991"/>
      <c r="CO68" s="991"/>
      <c r="CP68" s="991"/>
      <c r="CQ68" s="992"/>
      <c r="CR68" s="990"/>
      <c r="CS68" s="991"/>
      <c r="CT68" s="991"/>
      <c r="CU68" s="991"/>
      <c r="CV68" s="992"/>
      <c r="CW68" s="990"/>
      <c r="CX68" s="991"/>
      <c r="CY68" s="991"/>
      <c r="CZ68" s="991"/>
      <c r="DA68" s="992"/>
      <c r="DB68" s="990"/>
      <c r="DC68" s="991"/>
      <c r="DD68" s="991"/>
      <c r="DE68" s="991"/>
      <c r="DF68" s="992"/>
      <c r="DG68" s="990"/>
      <c r="DH68" s="991"/>
      <c r="DI68" s="991"/>
      <c r="DJ68" s="991"/>
      <c r="DK68" s="992"/>
      <c r="DL68" s="990"/>
      <c r="DM68" s="991"/>
      <c r="DN68" s="991"/>
      <c r="DO68" s="991"/>
      <c r="DP68" s="992"/>
      <c r="DQ68" s="990"/>
      <c r="DR68" s="991"/>
      <c r="DS68" s="991"/>
      <c r="DT68" s="991"/>
      <c r="DU68" s="992"/>
      <c r="DV68" s="979"/>
      <c r="DW68" s="980"/>
      <c r="DX68" s="980"/>
      <c r="DY68" s="980"/>
      <c r="DZ68" s="981"/>
      <c r="EA68" s="212"/>
    </row>
    <row r="69" spans="1:131" ht="26.25" customHeight="1" x14ac:dyDescent="0.15">
      <c r="A69" s="220">
        <v>2</v>
      </c>
      <c r="B69" s="1008" t="s">
        <v>581</v>
      </c>
      <c r="C69" s="1009"/>
      <c r="D69" s="1009"/>
      <c r="E69" s="1009"/>
      <c r="F69" s="1009"/>
      <c r="G69" s="1009"/>
      <c r="H69" s="1009"/>
      <c r="I69" s="1009"/>
      <c r="J69" s="1009"/>
      <c r="K69" s="1009"/>
      <c r="L69" s="1009"/>
      <c r="M69" s="1009"/>
      <c r="N69" s="1009"/>
      <c r="O69" s="1009"/>
      <c r="P69" s="1010"/>
      <c r="Q69" s="1011">
        <v>956629</v>
      </c>
      <c r="R69" s="1005"/>
      <c r="S69" s="1005"/>
      <c r="T69" s="1005"/>
      <c r="U69" s="1005"/>
      <c r="V69" s="1005">
        <v>904884</v>
      </c>
      <c r="W69" s="1005"/>
      <c r="X69" s="1005"/>
      <c r="Y69" s="1005"/>
      <c r="Z69" s="1005"/>
      <c r="AA69" s="1005">
        <v>51745</v>
      </c>
      <c r="AB69" s="1005"/>
      <c r="AC69" s="1005"/>
      <c r="AD69" s="1005"/>
      <c r="AE69" s="1005"/>
      <c r="AF69" s="1005">
        <v>51745</v>
      </c>
      <c r="AG69" s="1005"/>
      <c r="AH69" s="1005"/>
      <c r="AI69" s="1005"/>
      <c r="AJ69" s="1005"/>
      <c r="AK69" s="1005">
        <v>1</v>
      </c>
      <c r="AL69" s="1005"/>
      <c r="AM69" s="1005"/>
      <c r="AN69" s="1005"/>
      <c r="AO69" s="1005"/>
      <c r="AP69" s="1005" t="s">
        <v>579</v>
      </c>
      <c r="AQ69" s="1005"/>
      <c r="AR69" s="1005"/>
      <c r="AS69" s="1005"/>
      <c r="AT69" s="1005"/>
      <c r="AU69" s="1005" t="s">
        <v>579</v>
      </c>
      <c r="AV69" s="1005"/>
      <c r="AW69" s="1005"/>
      <c r="AX69" s="1005"/>
      <c r="AY69" s="1005"/>
      <c r="AZ69" s="1006"/>
      <c r="BA69" s="1006"/>
      <c r="BB69" s="1006"/>
      <c r="BC69" s="1006"/>
      <c r="BD69" s="1007"/>
      <c r="BE69" s="223"/>
      <c r="BF69" s="223"/>
      <c r="BG69" s="223"/>
      <c r="BH69" s="223"/>
      <c r="BI69" s="223"/>
      <c r="BJ69" s="223"/>
      <c r="BK69" s="223"/>
      <c r="BL69" s="223"/>
      <c r="BM69" s="223"/>
      <c r="BN69" s="223"/>
      <c r="BO69" s="223"/>
      <c r="BP69" s="223"/>
      <c r="BQ69" s="220">
        <v>63</v>
      </c>
      <c r="BR69" s="225"/>
      <c r="BS69" s="979"/>
      <c r="BT69" s="980"/>
      <c r="BU69" s="980"/>
      <c r="BV69" s="980"/>
      <c r="BW69" s="980"/>
      <c r="BX69" s="980"/>
      <c r="BY69" s="980"/>
      <c r="BZ69" s="980"/>
      <c r="CA69" s="980"/>
      <c r="CB69" s="980"/>
      <c r="CC69" s="980"/>
      <c r="CD69" s="980"/>
      <c r="CE69" s="980"/>
      <c r="CF69" s="980"/>
      <c r="CG69" s="989"/>
      <c r="CH69" s="990"/>
      <c r="CI69" s="991"/>
      <c r="CJ69" s="991"/>
      <c r="CK69" s="991"/>
      <c r="CL69" s="992"/>
      <c r="CM69" s="990"/>
      <c r="CN69" s="991"/>
      <c r="CO69" s="991"/>
      <c r="CP69" s="991"/>
      <c r="CQ69" s="992"/>
      <c r="CR69" s="990"/>
      <c r="CS69" s="991"/>
      <c r="CT69" s="991"/>
      <c r="CU69" s="991"/>
      <c r="CV69" s="992"/>
      <c r="CW69" s="990"/>
      <c r="CX69" s="991"/>
      <c r="CY69" s="991"/>
      <c r="CZ69" s="991"/>
      <c r="DA69" s="992"/>
      <c r="DB69" s="990"/>
      <c r="DC69" s="991"/>
      <c r="DD69" s="991"/>
      <c r="DE69" s="991"/>
      <c r="DF69" s="992"/>
      <c r="DG69" s="990"/>
      <c r="DH69" s="991"/>
      <c r="DI69" s="991"/>
      <c r="DJ69" s="991"/>
      <c r="DK69" s="992"/>
      <c r="DL69" s="990"/>
      <c r="DM69" s="991"/>
      <c r="DN69" s="991"/>
      <c r="DO69" s="991"/>
      <c r="DP69" s="992"/>
      <c r="DQ69" s="990"/>
      <c r="DR69" s="991"/>
      <c r="DS69" s="991"/>
      <c r="DT69" s="991"/>
      <c r="DU69" s="992"/>
      <c r="DV69" s="979"/>
      <c r="DW69" s="980"/>
      <c r="DX69" s="980"/>
      <c r="DY69" s="980"/>
      <c r="DZ69" s="981"/>
      <c r="EA69" s="212"/>
    </row>
    <row r="70" spans="1:131" ht="26.25" customHeight="1" x14ac:dyDescent="0.15">
      <c r="A70" s="220">
        <v>3</v>
      </c>
      <c r="B70" s="1008"/>
      <c r="C70" s="1009"/>
      <c r="D70" s="1009"/>
      <c r="E70" s="1009"/>
      <c r="F70" s="1009"/>
      <c r="G70" s="1009"/>
      <c r="H70" s="1009"/>
      <c r="I70" s="1009"/>
      <c r="J70" s="1009"/>
      <c r="K70" s="1009"/>
      <c r="L70" s="1009"/>
      <c r="M70" s="1009"/>
      <c r="N70" s="1009"/>
      <c r="O70" s="1009"/>
      <c r="P70" s="1010"/>
      <c r="Q70" s="1011"/>
      <c r="R70" s="1005"/>
      <c r="S70" s="1005"/>
      <c r="T70" s="100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AR70" s="1005"/>
      <c r="AS70" s="1005"/>
      <c r="AT70" s="1005"/>
      <c r="AU70" s="1005"/>
      <c r="AV70" s="1005"/>
      <c r="AW70" s="1005"/>
      <c r="AX70" s="1005"/>
      <c r="AY70" s="1005"/>
      <c r="AZ70" s="1006"/>
      <c r="BA70" s="1006"/>
      <c r="BB70" s="1006"/>
      <c r="BC70" s="1006"/>
      <c r="BD70" s="1007"/>
      <c r="BE70" s="223"/>
      <c r="BF70" s="223"/>
      <c r="BG70" s="223"/>
      <c r="BH70" s="223"/>
      <c r="BI70" s="223"/>
      <c r="BJ70" s="223"/>
      <c r="BK70" s="223"/>
      <c r="BL70" s="223"/>
      <c r="BM70" s="223"/>
      <c r="BN70" s="223"/>
      <c r="BO70" s="223"/>
      <c r="BP70" s="223"/>
      <c r="BQ70" s="220">
        <v>64</v>
      </c>
      <c r="BR70" s="225"/>
      <c r="BS70" s="979"/>
      <c r="BT70" s="980"/>
      <c r="BU70" s="980"/>
      <c r="BV70" s="980"/>
      <c r="BW70" s="980"/>
      <c r="BX70" s="980"/>
      <c r="BY70" s="980"/>
      <c r="BZ70" s="980"/>
      <c r="CA70" s="980"/>
      <c r="CB70" s="980"/>
      <c r="CC70" s="980"/>
      <c r="CD70" s="980"/>
      <c r="CE70" s="980"/>
      <c r="CF70" s="980"/>
      <c r="CG70" s="989"/>
      <c r="CH70" s="990"/>
      <c r="CI70" s="991"/>
      <c r="CJ70" s="991"/>
      <c r="CK70" s="991"/>
      <c r="CL70" s="992"/>
      <c r="CM70" s="990"/>
      <c r="CN70" s="991"/>
      <c r="CO70" s="991"/>
      <c r="CP70" s="991"/>
      <c r="CQ70" s="992"/>
      <c r="CR70" s="990"/>
      <c r="CS70" s="991"/>
      <c r="CT70" s="991"/>
      <c r="CU70" s="991"/>
      <c r="CV70" s="992"/>
      <c r="CW70" s="990"/>
      <c r="CX70" s="991"/>
      <c r="CY70" s="991"/>
      <c r="CZ70" s="991"/>
      <c r="DA70" s="992"/>
      <c r="DB70" s="990"/>
      <c r="DC70" s="991"/>
      <c r="DD70" s="991"/>
      <c r="DE70" s="991"/>
      <c r="DF70" s="992"/>
      <c r="DG70" s="990"/>
      <c r="DH70" s="991"/>
      <c r="DI70" s="991"/>
      <c r="DJ70" s="991"/>
      <c r="DK70" s="992"/>
      <c r="DL70" s="990"/>
      <c r="DM70" s="991"/>
      <c r="DN70" s="991"/>
      <c r="DO70" s="991"/>
      <c r="DP70" s="992"/>
      <c r="DQ70" s="990"/>
      <c r="DR70" s="991"/>
      <c r="DS70" s="991"/>
      <c r="DT70" s="991"/>
      <c r="DU70" s="992"/>
      <c r="DV70" s="979"/>
      <c r="DW70" s="980"/>
      <c r="DX70" s="980"/>
      <c r="DY70" s="980"/>
      <c r="DZ70" s="981"/>
      <c r="EA70" s="212"/>
    </row>
    <row r="71" spans="1:131" ht="26.25" customHeight="1" x14ac:dyDescent="0.15">
      <c r="A71" s="220">
        <v>4</v>
      </c>
      <c r="B71" s="1008"/>
      <c r="C71" s="1009"/>
      <c r="D71" s="1009"/>
      <c r="E71" s="1009"/>
      <c r="F71" s="1009"/>
      <c r="G71" s="1009"/>
      <c r="H71" s="1009"/>
      <c r="I71" s="1009"/>
      <c r="J71" s="1009"/>
      <c r="K71" s="1009"/>
      <c r="L71" s="1009"/>
      <c r="M71" s="1009"/>
      <c r="N71" s="1009"/>
      <c r="O71" s="1009"/>
      <c r="P71" s="1010"/>
      <c r="Q71" s="1011"/>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5"/>
      <c r="AY71" s="1005"/>
      <c r="AZ71" s="1006"/>
      <c r="BA71" s="1006"/>
      <c r="BB71" s="1006"/>
      <c r="BC71" s="1006"/>
      <c r="BD71" s="1007"/>
      <c r="BE71" s="223"/>
      <c r="BF71" s="223"/>
      <c r="BG71" s="223"/>
      <c r="BH71" s="223"/>
      <c r="BI71" s="223"/>
      <c r="BJ71" s="223"/>
      <c r="BK71" s="223"/>
      <c r="BL71" s="223"/>
      <c r="BM71" s="223"/>
      <c r="BN71" s="223"/>
      <c r="BO71" s="223"/>
      <c r="BP71" s="223"/>
      <c r="BQ71" s="220">
        <v>65</v>
      </c>
      <c r="BR71" s="225"/>
      <c r="BS71" s="979"/>
      <c r="BT71" s="980"/>
      <c r="BU71" s="980"/>
      <c r="BV71" s="980"/>
      <c r="BW71" s="980"/>
      <c r="BX71" s="980"/>
      <c r="BY71" s="980"/>
      <c r="BZ71" s="980"/>
      <c r="CA71" s="980"/>
      <c r="CB71" s="980"/>
      <c r="CC71" s="980"/>
      <c r="CD71" s="980"/>
      <c r="CE71" s="980"/>
      <c r="CF71" s="980"/>
      <c r="CG71" s="989"/>
      <c r="CH71" s="990"/>
      <c r="CI71" s="991"/>
      <c r="CJ71" s="991"/>
      <c r="CK71" s="991"/>
      <c r="CL71" s="992"/>
      <c r="CM71" s="990"/>
      <c r="CN71" s="991"/>
      <c r="CO71" s="991"/>
      <c r="CP71" s="991"/>
      <c r="CQ71" s="992"/>
      <c r="CR71" s="990"/>
      <c r="CS71" s="991"/>
      <c r="CT71" s="991"/>
      <c r="CU71" s="991"/>
      <c r="CV71" s="992"/>
      <c r="CW71" s="990"/>
      <c r="CX71" s="991"/>
      <c r="CY71" s="991"/>
      <c r="CZ71" s="991"/>
      <c r="DA71" s="992"/>
      <c r="DB71" s="990"/>
      <c r="DC71" s="991"/>
      <c r="DD71" s="991"/>
      <c r="DE71" s="991"/>
      <c r="DF71" s="992"/>
      <c r="DG71" s="990"/>
      <c r="DH71" s="991"/>
      <c r="DI71" s="991"/>
      <c r="DJ71" s="991"/>
      <c r="DK71" s="992"/>
      <c r="DL71" s="990"/>
      <c r="DM71" s="991"/>
      <c r="DN71" s="991"/>
      <c r="DO71" s="991"/>
      <c r="DP71" s="992"/>
      <c r="DQ71" s="990"/>
      <c r="DR71" s="991"/>
      <c r="DS71" s="991"/>
      <c r="DT71" s="991"/>
      <c r="DU71" s="992"/>
      <c r="DV71" s="979"/>
      <c r="DW71" s="980"/>
      <c r="DX71" s="980"/>
      <c r="DY71" s="980"/>
      <c r="DZ71" s="981"/>
      <c r="EA71" s="212"/>
    </row>
    <row r="72" spans="1:131" ht="26.25" customHeight="1" x14ac:dyDescent="0.15">
      <c r="A72" s="220">
        <v>5</v>
      </c>
      <c r="B72" s="1008"/>
      <c r="C72" s="1009"/>
      <c r="D72" s="1009"/>
      <c r="E72" s="1009"/>
      <c r="F72" s="1009"/>
      <c r="G72" s="1009"/>
      <c r="H72" s="1009"/>
      <c r="I72" s="1009"/>
      <c r="J72" s="1009"/>
      <c r="K72" s="1009"/>
      <c r="L72" s="1009"/>
      <c r="M72" s="1009"/>
      <c r="N72" s="1009"/>
      <c r="O72" s="1009"/>
      <c r="P72" s="1010"/>
      <c r="Q72" s="1011"/>
      <c r="R72" s="1005"/>
      <c r="S72" s="1005"/>
      <c r="T72" s="1005"/>
      <c r="U72" s="1005"/>
      <c r="V72" s="1005"/>
      <c r="W72" s="1005"/>
      <c r="X72" s="1005"/>
      <c r="Y72" s="1005"/>
      <c r="Z72" s="1005"/>
      <c r="AA72" s="1005"/>
      <c r="AB72" s="1005"/>
      <c r="AC72" s="1005"/>
      <c r="AD72" s="1005"/>
      <c r="AE72" s="1005"/>
      <c r="AF72" s="1005"/>
      <c r="AG72" s="1005"/>
      <c r="AH72" s="1005"/>
      <c r="AI72" s="1005"/>
      <c r="AJ72" s="1005"/>
      <c r="AK72" s="1005"/>
      <c r="AL72" s="1005"/>
      <c r="AM72" s="1005"/>
      <c r="AN72" s="1005"/>
      <c r="AO72" s="1005"/>
      <c r="AP72" s="1005"/>
      <c r="AQ72" s="1005"/>
      <c r="AR72" s="1005"/>
      <c r="AS72" s="1005"/>
      <c r="AT72" s="1005"/>
      <c r="AU72" s="1005"/>
      <c r="AV72" s="1005"/>
      <c r="AW72" s="1005"/>
      <c r="AX72" s="1005"/>
      <c r="AY72" s="1005"/>
      <c r="AZ72" s="1006"/>
      <c r="BA72" s="1006"/>
      <c r="BB72" s="1006"/>
      <c r="BC72" s="1006"/>
      <c r="BD72" s="1007"/>
      <c r="BE72" s="223"/>
      <c r="BF72" s="223"/>
      <c r="BG72" s="223"/>
      <c r="BH72" s="223"/>
      <c r="BI72" s="223"/>
      <c r="BJ72" s="223"/>
      <c r="BK72" s="223"/>
      <c r="BL72" s="223"/>
      <c r="BM72" s="223"/>
      <c r="BN72" s="223"/>
      <c r="BO72" s="223"/>
      <c r="BP72" s="223"/>
      <c r="BQ72" s="220">
        <v>66</v>
      </c>
      <c r="BR72" s="225"/>
      <c r="BS72" s="979"/>
      <c r="BT72" s="980"/>
      <c r="BU72" s="980"/>
      <c r="BV72" s="980"/>
      <c r="BW72" s="980"/>
      <c r="BX72" s="980"/>
      <c r="BY72" s="980"/>
      <c r="BZ72" s="980"/>
      <c r="CA72" s="980"/>
      <c r="CB72" s="980"/>
      <c r="CC72" s="980"/>
      <c r="CD72" s="980"/>
      <c r="CE72" s="980"/>
      <c r="CF72" s="980"/>
      <c r="CG72" s="989"/>
      <c r="CH72" s="990"/>
      <c r="CI72" s="991"/>
      <c r="CJ72" s="991"/>
      <c r="CK72" s="991"/>
      <c r="CL72" s="992"/>
      <c r="CM72" s="990"/>
      <c r="CN72" s="991"/>
      <c r="CO72" s="991"/>
      <c r="CP72" s="991"/>
      <c r="CQ72" s="992"/>
      <c r="CR72" s="990"/>
      <c r="CS72" s="991"/>
      <c r="CT72" s="991"/>
      <c r="CU72" s="991"/>
      <c r="CV72" s="992"/>
      <c r="CW72" s="990"/>
      <c r="CX72" s="991"/>
      <c r="CY72" s="991"/>
      <c r="CZ72" s="991"/>
      <c r="DA72" s="992"/>
      <c r="DB72" s="990"/>
      <c r="DC72" s="991"/>
      <c r="DD72" s="991"/>
      <c r="DE72" s="991"/>
      <c r="DF72" s="992"/>
      <c r="DG72" s="990"/>
      <c r="DH72" s="991"/>
      <c r="DI72" s="991"/>
      <c r="DJ72" s="991"/>
      <c r="DK72" s="992"/>
      <c r="DL72" s="990"/>
      <c r="DM72" s="991"/>
      <c r="DN72" s="991"/>
      <c r="DO72" s="991"/>
      <c r="DP72" s="992"/>
      <c r="DQ72" s="990"/>
      <c r="DR72" s="991"/>
      <c r="DS72" s="991"/>
      <c r="DT72" s="991"/>
      <c r="DU72" s="992"/>
      <c r="DV72" s="979"/>
      <c r="DW72" s="980"/>
      <c r="DX72" s="980"/>
      <c r="DY72" s="980"/>
      <c r="DZ72" s="981"/>
      <c r="EA72" s="212"/>
    </row>
    <row r="73" spans="1:131" ht="26.25" customHeight="1" x14ac:dyDescent="0.15">
      <c r="A73" s="220">
        <v>6</v>
      </c>
      <c r="B73" s="1008"/>
      <c r="C73" s="1009"/>
      <c r="D73" s="1009"/>
      <c r="E73" s="1009"/>
      <c r="F73" s="1009"/>
      <c r="G73" s="1009"/>
      <c r="H73" s="1009"/>
      <c r="I73" s="1009"/>
      <c r="J73" s="1009"/>
      <c r="K73" s="1009"/>
      <c r="L73" s="1009"/>
      <c r="M73" s="1009"/>
      <c r="N73" s="1009"/>
      <c r="O73" s="1009"/>
      <c r="P73" s="1010"/>
      <c r="Q73" s="1011"/>
      <c r="R73" s="1005"/>
      <c r="S73" s="1005"/>
      <c r="T73" s="1005"/>
      <c r="U73" s="1005"/>
      <c r="V73" s="1005"/>
      <c r="W73" s="1005"/>
      <c r="X73" s="1005"/>
      <c r="Y73" s="1005"/>
      <c r="Z73" s="1005"/>
      <c r="AA73" s="1005"/>
      <c r="AB73" s="1005"/>
      <c r="AC73" s="1005"/>
      <c r="AD73" s="1005"/>
      <c r="AE73" s="1005"/>
      <c r="AF73" s="1005"/>
      <c r="AG73" s="1005"/>
      <c r="AH73" s="1005"/>
      <c r="AI73" s="1005"/>
      <c r="AJ73" s="1005"/>
      <c r="AK73" s="1005"/>
      <c r="AL73" s="1005"/>
      <c r="AM73" s="1005"/>
      <c r="AN73" s="1005"/>
      <c r="AO73" s="1005"/>
      <c r="AP73" s="1005"/>
      <c r="AQ73" s="1005"/>
      <c r="AR73" s="1005"/>
      <c r="AS73" s="1005"/>
      <c r="AT73" s="1005"/>
      <c r="AU73" s="1005"/>
      <c r="AV73" s="1005"/>
      <c r="AW73" s="1005"/>
      <c r="AX73" s="1005"/>
      <c r="AY73" s="1005"/>
      <c r="AZ73" s="1006"/>
      <c r="BA73" s="1006"/>
      <c r="BB73" s="1006"/>
      <c r="BC73" s="1006"/>
      <c r="BD73" s="1007"/>
      <c r="BE73" s="223"/>
      <c r="BF73" s="223"/>
      <c r="BG73" s="223"/>
      <c r="BH73" s="223"/>
      <c r="BI73" s="223"/>
      <c r="BJ73" s="223"/>
      <c r="BK73" s="223"/>
      <c r="BL73" s="223"/>
      <c r="BM73" s="223"/>
      <c r="BN73" s="223"/>
      <c r="BO73" s="223"/>
      <c r="BP73" s="223"/>
      <c r="BQ73" s="220">
        <v>67</v>
      </c>
      <c r="BR73" s="225"/>
      <c r="BS73" s="979"/>
      <c r="BT73" s="980"/>
      <c r="BU73" s="980"/>
      <c r="BV73" s="980"/>
      <c r="BW73" s="980"/>
      <c r="BX73" s="980"/>
      <c r="BY73" s="980"/>
      <c r="BZ73" s="980"/>
      <c r="CA73" s="980"/>
      <c r="CB73" s="980"/>
      <c r="CC73" s="980"/>
      <c r="CD73" s="980"/>
      <c r="CE73" s="980"/>
      <c r="CF73" s="980"/>
      <c r="CG73" s="989"/>
      <c r="CH73" s="990"/>
      <c r="CI73" s="991"/>
      <c r="CJ73" s="991"/>
      <c r="CK73" s="991"/>
      <c r="CL73" s="992"/>
      <c r="CM73" s="990"/>
      <c r="CN73" s="991"/>
      <c r="CO73" s="991"/>
      <c r="CP73" s="991"/>
      <c r="CQ73" s="992"/>
      <c r="CR73" s="990"/>
      <c r="CS73" s="991"/>
      <c r="CT73" s="991"/>
      <c r="CU73" s="991"/>
      <c r="CV73" s="992"/>
      <c r="CW73" s="990"/>
      <c r="CX73" s="991"/>
      <c r="CY73" s="991"/>
      <c r="CZ73" s="991"/>
      <c r="DA73" s="992"/>
      <c r="DB73" s="990"/>
      <c r="DC73" s="991"/>
      <c r="DD73" s="991"/>
      <c r="DE73" s="991"/>
      <c r="DF73" s="992"/>
      <c r="DG73" s="990"/>
      <c r="DH73" s="991"/>
      <c r="DI73" s="991"/>
      <c r="DJ73" s="991"/>
      <c r="DK73" s="992"/>
      <c r="DL73" s="990"/>
      <c r="DM73" s="991"/>
      <c r="DN73" s="991"/>
      <c r="DO73" s="991"/>
      <c r="DP73" s="992"/>
      <c r="DQ73" s="990"/>
      <c r="DR73" s="991"/>
      <c r="DS73" s="991"/>
      <c r="DT73" s="991"/>
      <c r="DU73" s="992"/>
      <c r="DV73" s="979"/>
      <c r="DW73" s="980"/>
      <c r="DX73" s="980"/>
      <c r="DY73" s="980"/>
      <c r="DZ73" s="981"/>
      <c r="EA73" s="212"/>
    </row>
    <row r="74" spans="1:131" ht="26.25" customHeight="1" x14ac:dyDescent="0.15">
      <c r="A74" s="220">
        <v>7</v>
      </c>
      <c r="B74" s="1008"/>
      <c r="C74" s="1009"/>
      <c r="D74" s="1009"/>
      <c r="E74" s="1009"/>
      <c r="F74" s="1009"/>
      <c r="G74" s="1009"/>
      <c r="H74" s="1009"/>
      <c r="I74" s="1009"/>
      <c r="J74" s="1009"/>
      <c r="K74" s="1009"/>
      <c r="L74" s="1009"/>
      <c r="M74" s="1009"/>
      <c r="N74" s="1009"/>
      <c r="O74" s="1009"/>
      <c r="P74" s="1010"/>
      <c r="Q74" s="1011"/>
      <c r="R74" s="1005"/>
      <c r="S74" s="1005"/>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5"/>
      <c r="AR74" s="1005"/>
      <c r="AS74" s="1005"/>
      <c r="AT74" s="1005"/>
      <c r="AU74" s="1005"/>
      <c r="AV74" s="1005"/>
      <c r="AW74" s="1005"/>
      <c r="AX74" s="1005"/>
      <c r="AY74" s="1005"/>
      <c r="AZ74" s="1006"/>
      <c r="BA74" s="1006"/>
      <c r="BB74" s="1006"/>
      <c r="BC74" s="1006"/>
      <c r="BD74" s="1007"/>
      <c r="BE74" s="223"/>
      <c r="BF74" s="223"/>
      <c r="BG74" s="223"/>
      <c r="BH74" s="223"/>
      <c r="BI74" s="223"/>
      <c r="BJ74" s="223"/>
      <c r="BK74" s="223"/>
      <c r="BL74" s="223"/>
      <c r="BM74" s="223"/>
      <c r="BN74" s="223"/>
      <c r="BO74" s="223"/>
      <c r="BP74" s="223"/>
      <c r="BQ74" s="220">
        <v>68</v>
      </c>
      <c r="BR74" s="225"/>
      <c r="BS74" s="979"/>
      <c r="BT74" s="980"/>
      <c r="BU74" s="980"/>
      <c r="BV74" s="980"/>
      <c r="BW74" s="980"/>
      <c r="BX74" s="980"/>
      <c r="BY74" s="980"/>
      <c r="BZ74" s="980"/>
      <c r="CA74" s="980"/>
      <c r="CB74" s="980"/>
      <c r="CC74" s="980"/>
      <c r="CD74" s="980"/>
      <c r="CE74" s="980"/>
      <c r="CF74" s="980"/>
      <c r="CG74" s="989"/>
      <c r="CH74" s="990"/>
      <c r="CI74" s="991"/>
      <c r="CJ74" s="991"/>
      <c r="CK74" s="991"/>
      <c r="CL74" s="992"/>
      <c r="CM74" s="990"/>
      <c r="CN74" s="991"/>
      <c r="CO74" s="991"/>
      <c r="CP74" s="991"/>
      <c r="CQ74" s="992"/>
      <c r="CR74" s="990"/>
      <c r="CS74" s="991"/>
      <c r="CT74" s="991"/>
      <c r="CU74" s="991"/>
      <c r="CV74" s="992"/>
      <c r="CW74" s="990"/>
      <c r="CX74" s="991"/>
      <c r="CY74" s="991"/>
      <c r="CZ74" s="991"/>
      <c r="DA74" s="992"/>
      <c r="DB74" s="990"/>
      <c r="DC74" s="991"/>
      <c r="DD74" s="991"/>
      <c r="DE74" s="991"/>
      <c r="DF74" s="992"/>
      <c r="DG74" s="990"/>
      <c r="DH74" s="991"/>
      <c r="DI74" s="991"/>
      <c r="DJ74" s="991"/>
      <c r="DK74" s="992"/>
      <c r="DL74" s="990"/>
      <c r="DM74" s="991"/>
      <c r="DN74" s="991"/>
      <c r="DO74" s="991"/>
      <c r="DP74" s="992"/>
      <c r="DQ74" s="990"/>
      <c r="DR74" s="991"/>
      <c r="DS74" s="991"/>
      <c r="DT74" s="991"/>
      <c r="DU74" s="992"/>
      <c r="DV74" s="979"/>
      <c r="DW74" s="980"/>
      <c r="DX74" s="980"/>
      <c r="DY74" s="980"/>
      <c r="DZ74" s="981"/>
      <c r="EA74" s="212"/>
    </row>
    <row r="75" spans="1:131" ht="26.25" customHeight="1" x14ac:dyDescent="0.15">
      <c r="A75" s="220">
        <v>8</v>
      </c>
      <c r="B75" s="1008"/>
      <c r="C75" s="1009"/>
      <c r="D75" s="1009"/>
      <c r="E75" s="1009"/>
      <c r="F75" s="1009"/>
      <c r="G75" s="1009"/>
      <c r="H75" s="1009"/>
      <c r="I75" s="1009"/>
      <c r="J75" s="1009"/>
      <c r="K75" s="1009"/>
      <c r="L75" s="1009"/>
      <c r="M75" s="1009"/>
      <c r="N75" s="1009"/>
      <c r="O75" s="1009"/>
      <c r="P75" s="1010"/>
      <c r="Q75" s="1012"/>
      <c r="R75" s="1013"/>
      <c r="S75" s="1013"/>
      <c r="T75" s="1013"/>
      <c r="U75" s="1014"/>
      <c r="V75" s="1015"/>
      <c r="W75" s="1013"/>
      <c r="X75" s="1013"/>
      <c r="Y75" s="1013"/>
      <c r="Z75" s="1014"/>
      <c r="AA75" s="1015"/>
      <c r="AB75" s="1013"/>
      <c r="AC75" s="1013"/>
      <c r="AD75" s="1013"/>
      <c r="AE75" s="1014"/>
      <c r="AF75" s="1015"/>
      <c r="AG75" s="1013"/>
      <c r="AH75" s="1013"/>
      <c r="AI75" s="1013"/>
      <c r="AJ75" s="1014"/>
      <c r="AK75" s="1015"/>
      <c r="AL75" s="1013"/>
      <c r="AM75" s="1013"/>
      <c r="AN75" s="1013"/>
      <c r="AO75" s="1014"/>
      <c r="AP75" s="1015"/>
      <c r="AQ75" s="1013"/>
      <c r="AR75" s="1013"/>
      <c r="AS75" s="1013"/>
      <c r="AT75" s="1014"/>
      <c r="AU75" s="1015"/>
      <c r="AV75" s="1013"/>
      <c r="AW75" s="1013"/>
      <c r="AX75" s="1013"/>
      <c r="AY75" s="1014"/>
      <c r="AZ75" s="1006"/>
      <c r="BA75" s="1006"/>
      <c r="BB75" s="1006"/>
      <c r="BC75" s="1006"/>
      <c r="BD75" s="1007"/>
      <c r="BE75" s="223"/>
      <c r="BF75" s="223"/>
      <c r="BG75" s="223"/>
      <c r="BH75" s="223"/>
      <c r="BI75" s="223"/>
      <c r="BJ75" s="223"/>
      <c r="BK75" s="223"/>
      <c r="BL75" s="223"/>
      <c r="BM75" s="223"/>
      <c r="BN75" s="223"/>
      <c r="BO75" s="223"/>
      <c r="BP75" s="223"/>
      <c r="BQ75" s="220">
        <v>69</v>
      </c>
      <c r="BR75" s="225"/>
      <c r="BS75" s="979"/>
      <c r="BT75" s="980"/>
      <c r="BU75" s="980"/>
      <c r="BV75" s="980"/>
      <c r="BW75" s="980"/>
      <c r="BX75" s="980"/>
      <c r="BY75" s="980"/>
      <c r="BZ75" s="980"/>
      <c r="CA75" s="980"/>
      <c r="CB75" s="980"/>
      <c r="CC75" s="980"/>
      <c r="CD75" s="980"/>
      <c r="CE75" s="980"/>
      <c r="CF75" s="980"/>
      <c r="CG75" s="989"/>
      <c r="CH75" s="990"/>
      <c r="CI75" s="991"/>
      <c r="CJ75" s="991"/>
      <c r="CK75" s="991"/>
      <c r="CL75" s="992"/>
      <c r="CM75" s="990"/>
      <c r="CN75" s="991"/>
      <c r="CO75" s="991"/>
      <c r="CP75" s="991"/>
      <c r="CQ75" s="992"/>
      <c r="CR75" s="990"/>
      <c r="CS75" s="991"/>
      <c r="CT75" s="991"/>
      <c r="CU75" s="991"/>
      <c r="CV75" s="992"/>
      <c r="CW75" s="990"/>
      <c r="CX75" s="991"/>
      <c r="CY75" s="991"/>
      <c r="CZ75" s="991"/>
      <c r="DA75" s="992"/>
      <c r="DB75" s="990"/>
      <c r="DC75" s="991"/>
      <c r="DD75" s="991"/>
      <c r="DE75" s="991"/>
      <c r="DF75" s="992"/>
      <c r="DG75" s="990"/>
      <c r="DH75" s="991"/>
      <c r="DI75" s="991"/>
      <c r="DJ75" s="991"/>
      <c r="DK75" s="992"/>
      <c r="DL75" s="990"/>
      <c r="DM75" s="991"/>
      <c r="DN75" s="991"/>
      <c r="DO75" s="991"/>
      <c r="DP75" s="992"/>
      <c r="DQ75" s="990"/>
      <c r="DR75" s="991"/>
      <c r="DS75" s="991"/>
      <c r="DT75" s="991"/>
      <c r="DU75" s="992"/>
      <c r="DV75" s="979"/>
      <c r="DW75" s="980"/>
      <c r="DX75" s="980"/>
      <c r="DY75" s="980"/>
      <c r="DZ75" s="981"/>
      <c r="EA75" s="212"/>
    </row>
    <row r="76" spans="1:131" ht="26.25" customHeight="1" x14ac:dyDescent="0.15">
      <c r="A76" s="220">
        <v>9</v>
      </c>
      <c r="B76" s="1008"/>
      <c r="C76" s="1009"/>
      <c r="D76" s="1009"/>
      <c r="E76" s="1009"/>
      <c r="F76" s="1009"/>
      <c r="G76" s="1009"/>
      <c r="H76" s="1009"/>
      <c r="I76" s="1009"/>
      <c r="J76" s="1009"/>
      <c r="K76" s="1009"/>
      <c r="L76" s="1009"/>
      <c r="M76" s="1009"/>
      <c r="N76" s="1009"/>
      <c r="O76" s="1009"/>
      <c r="P76" s="1010"/>
      <c r="Q76" s="1012"/>
      <c r="R76" s="1013"/>
      <c r="S76" s="1013"/>
      <c r="T76" s="1013"/>
      <c r="U76" s="1014"/>
      <c r="V76" s="1015"/>
      <c r="W76" s="1013"/>
      <c r="X76" s="1013"/>
      <c r="Y76" s="1013"/>
      <c r="Z76" s="1014"/>
      <c r="AA76" s="1015"/>
      <c r="AB76" s="1013"/>
      <c r="AC76" s="1013"/>
      <c r="AD76" s="1013"/>
      <c r="AE76" s="1014"/>
      <c r="AF76" s="1015"/>
      <c r="AG76" s="1013"/>
      <c r="AH76" s="1013"/>
      <c r="AI76" s="1013"/>
      <c r="AJ76" s="1014"/>
      <c r="AK76" s="1015"/>
      <c r="AL76" s="1013"/>
      <c r="AM76" s="1013"/>
      <c r="AN76" s="1013"/>
      <c r="AO76" s="1014"/>
      <c r="AP76" s="1015"/>
      <c r="AQ76" s="1013"/>
      <c r="AR76" s="1013"/>
      <c r="AS76" s="1013"/>
      <c r="AT76" s="1014"/>
      <c r="AU76" s="1015"/>
      <c r="AV76" s="1013"/>
      <c r="AW76" s="1013"/>
      <c r="AX76" s="1013"/>
      <c r="AY76" s="1014"/>
      <c r="AZ76" s="1006"/>
      <c r="BA76" s="1006"/>
      <c r="BB76" s="1006"/>
      <c r="BC76" s="1006"/>
      <c r="BD76" s="1007"/>
      <c r="BE76" s="223"/>
      <c r="BF76" s="223"/>
      <c r="BG76" s="223"/>
      <c r="BH76" s="223"/>
      <c r="BI76" s="223"/>
      <c r="BJ76" s="223"/>
      <c r="BK76" s="223"/>
      <c r="BL76" s="223"/>
      <c r="BM76" s="223"/>
      <c r="BN76" s="223"/>
      <c r="BO76" s="223"/>
      <c r="BP76" s="223"/>
      <c r="BQ76" s="220">
        <v>70</v>
      </c>
      <c r="BR76" s="225"/>
      <c r="BS76" s="979"/>
      <c r="BT76" s="980"/>
      <c r="BU76" s="980"/>
      <c r="BV76" s="980"/>
      <c r="BW76" s="980"/>
      <c r="BX76" s="980"/>
      <c r="BY76" s="980"/>
      <c r="BZ76" s="980"/>
      <c r="CA76" s="980"/>
      <c r="CB76" s="980"/>
      <c r="CC76" s="980"/>
      <c r="CD76" s="980"/>
      <c r="CE76" s="980"/>
      <c r="CF76" s="980"/>
      <c r="CG76" s="989"/>
      <c r="CH76" s="990"/>
      <c r="CI76" s="991"/>
      <c r="CJ76" s="991"/>
      <c r="CK76" s="991"/>
      <c r="CL76" s="992"/>
      <c r="CM76" s="990"/>
      <c r="CN76" s="991"/>
      <c r="CO76" s="991"/>
      <c r="CP76" s="991"/>
      <c r="CQ76" s="992"/>
      <c r="CR76" s="990"/>
      <c r="CS76" s="991"/>
      <c r="CT76" s="991"/>
      <c r="CU76" s="991"/>
      <c r="CV76" s="992"/>
      <c r="CW76" s="990"/>
      <c r="CX76" s="991"/>
      <c r="CY76" s="991"/>
      <c r="CZ76" s="991"/>
      <c r="DA76" s="992"/>
      <c r="DB76" s="990"/>
      <c r="DC76" s="991"/>
      <c r="DD76" s="991"/>
      <c r="DE76" s="991"/>
      <c r="DF76" s="992"/>
      <c r="DG76" s="990"/>
      <c r="DH76" s="991"/>
      <c r="DI76" s="991"/>
      <c r="DJ76" s="991"/>
      <c r="DK76" s="992"/>
      <c r="DL76" s="990"/>
      <c r="DM76" s="991"/>
      <c r="DN76" s="991"/>
      <c r="DO76" s="991"/>
      <c r="DP76" s="992"/>
      <c r="DQ76" s="990"/>
      <c r="DR76" s="991"/>
      <c r="DS76" s="991"/>
      <c r="DT76" s="991"/>
      <c r="DU76" s="992"/>
      <c r="DV76" s="979"/>
      <c r="DW76" s="980"/>
      <c r="DX76" s="980"/>
      <c r="DY76" s="980"/>
      <c r="DZ76" s="981"/>
      <c r="EA76" s="212"/>
    </row>
    <row r="77" spans="1:131" ht="26.25" customHeight="1" x14ac:dyDescent="0.15">
      <c r="A77" s="220">
        <v>10</v>
      </c>
      <c r="B77" s="1008"/>
      <c r="C77" s="1009"/>
      <c r="D77" s="1009"/>
      <c r="E77" s="1009"/>
      <c r="F77" s="1009"/>
      <c r="G77" s="1009"/>
      <c r="H77" s="1009"/>
      <c r="I77" s="1009"/>
      <c r="J77" s="1009"/>
      <c r="K77" s="1009"/>
      <c r="L77" s="1009"/>
      <c r="M77" s="1009"/>
      <c r="N77" s="1009"/>
      <c r="O77" s="1009"/>
      <c r="P77" s="1010"/>
      <c r="Q77" s="1012"/>
      <c r="R77" s="1013"/>
      <c r="S77" s="1013"/>
      <c r="T77" s="1013"/>
      <c r="U77" s="1014"/>
      <c r="V77" s="1015"/>
      <c r="W77" s="1013"/>
      <c r="X77" s="1013"/>
      <c r="Y77" s="1013"/>
      <c r="Z77" s="1014"/>
      <c r="AA77" s="1015"/>
      <c r="AB77" s="1013"/>
      <c r="AC77" s="1013"/>
      <c r="AD77" s="1013"/>
      <c r="AE77" s="1014"/>
      <c r="AF77" s="1015"/>
      <c r="AG77" s="1013"/>
      <c r="AH77" s="1013"/>
      <c r="AI77" s="1013"/>
      <c r="AJ77" s="1014"/>
      <c r="AK77" s="1015"/>
      <c r="AL77" s="1013"/>
      <c r="AM77" s="1013"/>
      <c r="AN77" s="1013"/>
      <c r="AO77" s="1014"/>
      <c r="AP77" s="1015"/>
      <c r="AQ77" s="1013"/>
      <c r="AR77" s="1013"/>
      <c r="AS77" s="1013"/>
      <c r="AT77" s="1014"/>
      <c r="AU77" s="1015"/>
      <c r="AV77" s="1013"/>
      <c r="AW77" s="1013"/>
      <c r="AX77" s="1013"/>
      <c r="AY77" s="1014"/>
      <c r="AZ77" s="1006"/>
      <c r="BA77" s="1006"/>
      <c r="BB77" s="1006"/>
      <c r="BC77" s="1006"/>
      <c r="BD77" s="1007"/>
      <c r="BE77" s="223"/>
      <c r="BF77" s="223"/>
      <c r="BG77" s="223"/>
      <c r="BH77" s="223"/>
      <c r="BI77" s="223"/>
      <c r="BJ77" s="223"/>
      <c r="BK77" s="223"/>
      <c r="BL77" s="223"/>
      <c r="BM77" s="223"/>
      <c r="BN77" s="223"/>
      <c r="BO77" s="223"/>
      <c r="BP77" s="223"/>
      <c r="BQ77" s="220">
        <v>71</v>
      </c>
      <c r="BR77" s="225"/>
      <c r="BS77" s="979"/>
      <c r="BT77" s="980"/>
      <c r="BU77" s="980"/>
      <c r="BV77" s="980"/>
      <c r="BW77" s="980"/>
      <c r="BX77" s="980"/>
      <c r="BY77" s="980"/>
      <c r="BZ77" s="980"/>
      <c r="CA77" s="980"/>
      <c r="CB77" s="980"/>
      <c r="CC77" s="980"/>
      <c r="CD77" s="980"/>
      <c r="CE77" s="980"/>
      <c r="CF77" s="980"/>
      <c r="CG77" s="989"/>
      <c r="CH77" s="990"/>
      <c r="CI77" s="991"/>
      <c r="CJ77" s="991"/>
      <c r="CK77" s="991"/>
      <c r="CL77" s="992"/>
      <c r="CM77" s="990"/>
      <c r="CN77" s="991"/>
      <c r="CO77" s="991"/>
      <c r="CP77" s="991"/>
      <c r="CQ77" s="992"/>
      <c r="CR77" s="990"/>
      <c r="CS77" s="991"/>
      <c r="CT77" s="991"/>
      <c r="CU77" s="991"/>
      <c r="CV77" s="992"/>
      <c r="CW77" s="990"/>
      <c r="CX77" s="991"/>
      <c r="CY77" s="991"/>
      <c r="CZ77" s="991"/>
      <c r="DA77" s="992"/>
      <c r="DB77" s="990"/>
      <c r="DC77" s="991"/>
      <c r="DD77" s="991"/>
      <c r="DE77" s="991"/>
      <c r="DF77" s="992"/>
      <c r="DG77" s="990"/>
      <c r="DH77" s="991"/>
      <c r="DI77" s="991"/>
      <c r="DJ77" s="991"/>
      <c r="DK77" s="992"/>
      <c r="DL77" s="990"/>
      <c r="DM77" s="991"/>
      <c r="DN77" s="991"/>
      <c r="DO77" s="991"/>
      <c r="DP77" s="992"/>
      <c r="DQ77" s="990"/>
      <c r="DR77" s="991"/>
      <c r="DS77" s="991"/>
      <c r="DT77" s="991"/>
      <c r="DU77" s="992"/>
      <c r="DV77" s="979"/>
      <c r="DW77" s="980"/>
      <c r="DX77" s="980"/>
      <c r="DY77" s="980"/>
      <c r="DZ77" s="981"/>
      <c r="EA77" s="212"/>
    </row>
    <row r="78" spans="1:131" ht="26.25" customHeight="1" x14ac:dyDescent="0.15">
      <c r="A78" s="220">
        <v>11</v>
      </c>
      <c r="B78" s="1008"/>
      <c r="C78" s="1009"/>
      <c r="D78" s="1009"/>
      <c r="E78" s="1009"/>
      <c r="F78" s="1009"/>
      <c r="G78" s="1009"/>
      <c r="H78" s="1009"/>
      <c r="I78" s="1009"/>
      <c r="J78" s="1009"/>
      <c r="K78" s="1009"/>
      <c r="L78" s="1009"/>
      <c r="M78" s="1009"/>
      <c r="N78" s="1009"/>
      <c r="O78" s="1009"/>
      <c r="P78" s="1010"/>
      <c r="Q78" s="1011"/>
      <c r="R78" s="1005"/>
      <c r="S78" s="1005"/>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5"/>
      <c r="AR78" s="1005"/>
      <c r="AS78" s="1005"/>
      <c r="AT78" s="1005"/>
      <c r="AU78" s="1005"/>
      <c r="AV78" s="1005"/>
      <c r="AW78" s="1005"/>
      <c r="AX78" s="1005"/>
      <c r="AY78" s="1005"/>
      <c r="AZ78" s="1006"/>
      <c r="BA78" s="1006"/>
      <c r="BB78" s="1006"/>
      <c r="BC78" s="1006"/>
      <c r="BD78" s="1007"/>
      <c r="BE78" s="223"/>
      <c r="BF78" s="223"/>
      <c r="BG78" s="223"/>
      <c r="BH78" s="223"/>
      <c r="BI78" s="223"/>
      <c r="BJ78" s="212"/>
      <c r="BK78" s="212"/>
      <c r="BL78" s="212"/>
      <c r="BM78" s="212"/>
      <c r="BN78" s="212"/>
      <c r="BO78" s="223"/>
      <c r="BP78" s="223"/>
      <c r="BQ78" s="220">
        <v>72</v>
      </c>
      <c r="BR78" s="225"/>
      <c r="BS78" s="979"/>
      <c r="BT78" s="980"/>
      <c r="BU78" s="980"/>
      <c r="BV78" s="980"/>
      <c r="BW78" s="980"/>
      <c r="BX78" s="980"/>
      <c r="BY78" s="980"/>
      <c r="BZ78" s="980"/>
      <c r="CA78" s="980"/>
      <c r="CB78" s="980"/>
      <c r="CC78" s="980"/>
      <c r="CD78" s="980"/>
      <c r="CE78" s="980"/>
      <c r="CF78" s="980"/>
      <c r="CG78" s="989"/>
      <c r="CH78" s="990"/>
      <c r="CI78" s="991"/>
      <c r="CJ78" s="991"/>
      <c r="CK78" s="991"/>
      <c r="CL78" s="992"/>
      <c r="CM78" s="990"/>
      <c r="CN78" s="991"/>
      <c r="CO78" s="991"/>
      <c r="CP78" s="991"/>
      <c r="CQ78" s="992"/>
      <c r="CR78" s="990"/>
      <c r="CS78" s="991"/>
      <c r="CT78" s="991"/>
      <c r="CU78" s="991"/>
      <c r="CV78" s="992"/>
      <c r="CW78" s="990"/>
      <c r="CX78" s="991"/>
      <c r="CY78" s="991"/>
      <c r="CZ78" s="991"/>
      <c r="DA78" s="992"/>
      <c r="DB78" s="990"/>
      <c r="DC78" s="991"/>
      <c r="DD78" s="991"/>
      <c r="DE78" s="991"/>
      <c r="DF78" s="992"/>
      <c r="DG78" s="990"/>
      <c r="DH78" s="991"/>
      <c r="DI78" s="991"/>
      <c r="DJ78" s="991"/>
      <c r="DK78" s="992"/>
      <c r="DL78" s="990"/>
      <c r="DM78" s="991"/>
      <c r="DN78" s="991"/>
      <c r="DO78" s="991"/>
      <c r="DP78" s="992"/>
      <c r="DQ78" s="990"/>
      <c r="DR78" s="991"/>
      <c r="DS78" s="991"/>
      <c r="DT78" s="991"/>
      <c r="DU78" s="992"/>
      <c r="DV78" s="979"/>
      <c r="DW78" s="980"/>
      <c r="DX78" s="980"/>
      <c r="DY78" s="980"/>
      <c r="DZ78" s="981"/>
      <c r="EA78" s="212"/>
    </row>
    <row r="79" spans="1:131" ht="26.25" customHeight="1" x14ac:dyDescent="0.15">
      <c r="A79" s="220">
        <v>12</v>
      </c>
      <c r="B79" s="1008"/>
      <c r="C79" s="1009"/>
      <c r="D79" s="1009"/>
      <c r="E79" s="1009"/>
      <c r="F79" s="1009"/>
      <c r="G79" s="1009"/>
      <c r="H79" s="1009"/>
      <c r="I79" s="1009"/>
      <c r="J79" s="1009"/>
      <c r="K79" s="1009"/>
      <c r="L79" s="1009"/>
      <c r="M79" s="1009"/>
      <c r="N79" s="1009"/>
      <c r="O79" s="1009"/>
      <c r="P79" s="1010"/>
      <c r="Q79" s="1011"/>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1005"/>
      <c r="AZ79" s="1006"/>
      <c r="BA79" s="1006"/>
      <c r="BB79" s="1006"/>
      <c r="BC79" s="1006"/>
      <c r="BD79" s="1007"/>
      <c r="BE79" s="223"/>
      <c r="BF79" s="223"/>
      <c r="BG79" s="223"/>
      <c r="BH79" s="223"/>
      <c r="BI79" s="223"/>
      <c r="BJ79" s="212"/>
      <c r="BK79" s="212"/>
      <c r="BL79" s="212"/>
      <c r="BM79" s="212"/>
      <c r="BN79" s="212"/>
      <c r="BO79" s="223"/>
      <c r="BP79" s="223"/>
      <c r="BQ79" s="220">
        <v>73</v>
      </c>
      <c r="BR79" s="225"/>
      <c r="BS79" s="979"/>
      <c r="BT79" s="980"/>
      <c r="BU79" s="980"/>
      <c r="BV79" s="980"/>
      <c r="BW79" s="980"/>
      <c r="BX79" s="980"/>
      <c r="BY79" s="980"/>
      <c r="BZ79" s="980"/>
      <c r="CA79" s="980"/>
      <c r="CB79" s="980"/>
      <c r="CC79" s="980"/>
      <c r="CD79" s="980"/>
      <c r="CE79" s="980"/>
      <c r="CF79" s="980"/>
      <c r="CG79" s="989"/>
      <c r="CH79" s="990"/>
      <c r="CI79" s="991"/>
      <c r="CJ79" s="991"/>
      <c r="CK79" s="991"/>
      <c r="CL79" s="992"/>
      <c r="CM79" s="990"/>
      <c r="CN79" s="991"/>
      <c r="CO79" s="991"/>
      <c r="CP79" s="991"/>
      <c r="CQ79" s="992"/>
      <c r="CR79" s="990"/>
      <c r="CS79" s="991"/>
      <c r="CT79" s="991"/>
      <c r="CU79" s="991"/>
      <c r="CV79" s="992"/>
      <c r="CW79" s="990"/>
      <c r="CX79" s="991"/>
      <c r="CY79" s="991"/>
      <c r="CZ79" s="991"/>
      <c r="DA79" s="992"/>
      <c r="DB79" s="990"/>
      <c r="DC79" s="991"/>
      <c r="DD79" s="991"/>
      <c r="DE79" s="991"/>
      <c r="DF79" s="992"/>
      <c r="DG79" s="990"/>
      <c r="DH79" s="991"/>
      <c r="DI79" s="991"/>
      <c r="DJ79" s="991"/>
      <c r="DK79" s="992"/>
      <c r="DL79" s="990"/>
      <c r="DM79" s="991"/>
      <c r="DN79" s="991"/>
      <c r="DO79" s="991"/>
      <c r="DP79" s="992"/>
      <c r="DQ79" s="990"/>
      <c r="DR79" s="991"/>
      <c r="DS79" s="991"/>
      <c r="DT79" s="991"/>
      <c r="DU79" s="992"/>
      <c r="DV79" s="979"/>
      <c r="DW79" s="980"/>
      <c r="DX79" s="980"/>
      <c r="DY79" s="980"/>
      <c r="DZ79" s="981"/>
      <c r="EA79" s="212"/>
    </row>
    <row r="80" spans="1:131" ht="26.25" customHeight="1" x14ac:dyDescent="0.15">
      <c r="A80" s="220">
        <v>13</v>
      </c>
      <c r="B80" s="1008"/>
      <c r="C80" s="1009"/>
      <c r="D80" s="1009"/>
      <c r="E80" s="1009"/>
      <c r="F80" s="1009"/>
      <c r="G80" s="1009"/>
      <c r="H80" s="1009"/>
      <c r="I80" s="1009"/>
      <c r="J80" s="1009"/>
      <c r="K80" s="1009"/>
      <c r="L80" s="1009"/>
      <c r="M80" s="1009"/>
      <c r="N80" s="1009"/>
      <c r="O80" s="1009"/>
      <c r="P80" s="1010"/>
      <c r="Q80" s="1011"/>
      <c r="R80" s="1005"/>
      <c r="S80" s="1005"/>
      <c r="T80" s="1005"/>
      <c r="U80" s="1005"/>
      <c r="V80" s="1005"/>
      <c r="W80" s="1005"/>
      <c r="X80" s="1005"/>
      <c r="Y80" s="1005"/>
      <c r="Z80" s="1005"/>
      <c r="AA80" s="1005"/>
      <c r="AB80" s="1005"/>
      <c r="AC80" s="1005"/>
      <c r="AD80" s="1005"/>
      <c r="AE80" s="1005"/>
      <c r="AF80" s="1005"/>
      <c r="AG80" s="1005"/>
      <c r="AH80" s="1005"/>
      <c r="AI80" s="1005"/>
      <c r="AJ80" s="1005"/>
      <c r="AK80" s="1005"/>
      <c r="AL80" s="1005"/>
      <c r="AM80" s="1005"/>
      <c r="AN80" s="1005"/>
      <c r="AO80" s="1005"/>
      <c r="AP80" s="1005"/>
      <c r="AQ80" s="1005"/>
      <c r="AR80" s="1005"/>
      <c r="AS80" s="1005"/>
      <c r="AT80" s="1005"/>
      <c r="AU80" s="1005"/>
      <c r="AV80" s="1005"/>
      <c r="AW80" s="1005"/>
      <c r="AX80" s="1005"/>
      <c r="AY80" s="1005"/>
      <c r="AZ80" s="1006"/>
      <c r="BA80" s="1006"/>
      <c r="BB80" s="1006"/>
      <c r="BC80" s="1006"/>
      <c r="BD80" s="1007"/>
      <c r="BE80" s="223"/>
      <c r="BF80" s="223"/>
      <c r="BG80" s="223"/>
      <c r="BH80" s="223"/>
      <c r="BI80" s="223"/>
      <c r="BJ80" s="223"/>
      <c r="BK80" s="223"/>
      <c r="BL80" s="223"/>
      <c r="BM80" s="223"/>
      <c r="BN80" s="223"/>
      <c r="BO80" s="223"/>
      <c r="BP80" s="223"/>
      <c r="BQ80" s="220">
        <v>74</v>
      </c>
      <c r="BR80" s="225"/>
      <c r="BS80" s="979"/>
      <c r="BT80" s="980"/>
      <c r="BU80" s="980"/>
      <c r="BV80" s="980"/>
      <c r="BW80" s="980"/>
      <c r="BX80" s="980"/>
      <c r="BY80" s="980"/>
      <c r="BZ80" s="980"/>
      <c r="CA80" s="980"/>
      <c r="CB80" s="980"/>
      <c r="CC80" s="980"/>
      <c r="CD80" s="980"/>
      <c r="CE80" s="980"/>
      <c r="CF80" s="980"/>
      <c r="CG80" s="989"/>
      <c r="CH80" s="990"/>
      <c r="CI80" s="991"/>
      <c r="CJ80" s="991"/>
      <c r="CK80" s="991"/>
      <c r="CL80" s="992"/>
      <c r="CM80" s="990"/>
      <c r="CN80" s="991"/>
      <c r="CO80" s="991"/>
      <c r="CP80" s="991"/>
      <c r="CQ80" s="992"/>
      <c r="CR80" s="990"/>
      <c r="CS80" s="991"/>
      <c r="CT80" s="991"/>
      <c r="CU80" s="991"/>
      <c r="CV80" s="992"/>
      <c r="CW80" s="990"/>
      <c r="CX80" s="991"/>
      <c r="CY80" s="991"/>
      <c r="CZ80" s="991"/>
      <c r="DA80" s="992"/>
      <c r="DB80" s="990"/>
      <c r="DC80" s="991"/>
      <c r="DD80" s="991"/>
      <c r="DE80" s="991"/>
      <c r="DF80" s="992"/>
      <c r="DG80" s="990"/>
      <c r="DH80" s="991"/>
      <c r="DI80" s="991"/>
      <c r="DJ80" s="991"/>
      <c r="DK80" s="992"/>
      <c r="DL80" s="990"/>
      <c r="DM80" s="991"/>
      <c r="DN80" s="991"/>
      <c r="DO80" s="991"/>
      <c r="DP80" s="992"/>
      <c r="DQ80" s="990"/>
      <c r="DR80" s="991"/>
      <c r="DS80" s="991"/>
      <c r="DT80" s="991"/>
      <c r="DU80" s="992"/>
      <c r="DV80" s="979"/>
      <c r="DW80" s="980"/>
      <c r="DX80" s="980"/>
      <c r="DY80" s="980"/>
      <c r="DZ80" s="981"/>
      <c r="EA80" s="212"/>
    </row>
    <row r="81" spans="1:131" ht="26.25" customHeight="1" x14ac:dyDescent="0.15">
      <c r="A81" s="220">
        <v>14</v>
      </c>
      <c r="B81" s="1008"/>
      <c r="C81" s="1009"/>
      <c r="D81" s="1009"/>
      <c r="E81" s="1009"/>
      <c r="F81" s="1009"/>
      <c r="G81" s="1009"/>
      <c r="H81" s="1009"/>
      <c r="I81" s="1009"/>
      <c r="J81" s="1009"/>
      <c r="K81" s="1009"/>
      <c r="L81" s="1009"/>
      <c r="M81" s="1009"/>
      <c r="N81" s="1009"/>
      <c r="O81" s="1009"/>
      <c r="P81" s="1010"/>
      <c r="Q81" s="1011"/>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5"/>
      <c r="AR81" s="1005"/>
      <c r="AS81" s="1005"/>
      <c r="AT81" s="1005"/>
      <c r="AU81" s="1005"/>
      <c r="AV81" s="1005"/>
      <c r="AW81" s="1005"/>
      <c r="AX81" s="1005"/>
      <c r="AY81" s="1005"/>
      <c r="AZ81" s="1006"/>
      <c r="BA81" s="1006"/>
      <c r="BB81" s="1006"/>
      <c r="BC81" s="1006"/>
      <c r="BD81" s="1007"/>
      <c r="BE81" s="223"/>
      <c r="BF81" s="223"/>
      <c r="BG81" s="223"/>
      <c r="BH81" s="223"/>
      <c r="BI81" s="223"/>
      <c r="BJ81" s="223"/>
      <c r="BK81" s="223"/>
      <c r="BL81" s="223"/>
      <c r="BM81" s="223"/>
      <c r="BN81" s="223"/>
      <c r="BO81" s="223"/>
      <c r="BP81" s="223"/>
      <c r="BQ81" s="220">
        <v>75</v>
      </c>
      <c r="BR81" s="225"/>
      <c r="BS81" s="979"/>
      <c r="BT81" s="980"/>
      <c r="BU81" s="980"/>
      <c r="BV81" s="980"/>
      <c r="BW81" s="980"/>
      <c r="BX81" s="980"/>
      <c r="BY81" s="980"/>
      <c r="BZ81" s="980"/>
      <c r="CA81" s="980"/>
      <c r="CB81" s="980"/>
      <c r="CC81" s="980"/>
      <c r="CD81" s="980"/>
      <c r="CE81" s="980"/>
      <c r="CF81" s="980"/>
      <c r="CG81" s="989"/>
      <c r="CH81" s="990"/>
      <c r="CI81" s="991"/>
      <c r="CJ81" s="991"/>
      <c r="CK81" s="991"/>
      <c r="CL81" s="992"/>
      <c r="CM81" s="990"/>
      <c r="CN81" s="991"/>
      <c r="CO81" s="991"/>
      <c r="CP81" s="991"/>
      <c r="CQ81" s="992"/>
      <c r="CR81" s="990"/>
      <c r="CS81" s="991"/>
      <c r="CT81" s="991"/>
      <c r="CU81" s="991"/>
      <c r="CV81" s="992"/>
      <c r="CW81" s="990"/>
      <c r="CX81" s="991"/>
      <c r="CY81" s="991"/>
      <c r="CZ81" s="991"/>
      <c r="DA81" s="992"/>
      <c r="DB81" s="990"/>
      <c r="DC81" s="991"/>
      <c r="DD81" s="991"/>
      <c r="DE81" s="991"/>
      <c r="DF81" s="992"/>
      <c r="DG81" s="990"/>
      <c r="DH81" s="991"/>
      <c r="DI81" s="991"/>
      <c r="DJ81" s="991"/>
      <c r="DK81" s="992"/>
      <c r="DL81" s="990"/>
      <c r="DM81" s="991"/>
      <c r="DN81" s="991"/>
      <c r="DO81" s="991"/>
      <c r="DP81" s="992"/>
      <c r="DQ81" s="990"/>
      <c r="DR81" s="991"/>
      <c r="DS81" s="991"/>
      <c r="DT81" s="991"/>
      <c r="DU81" s="992"/>
      <c r="DV81" s="979"/>
      <c r="DW81" s="980"/>
      <c r="DX81" s="980"/>
      <c r="DY81" s="980"/>
      <c r="DZ81" s="981"/>
      <c r="EA81" s="212"/>
    </row>
    <row r="82" spans="1:131" ht="26.25" customHeight="1" x14ac:dyDescent="0.15">
      <c r="A82" s="220">
        <v>15</v>
      </c>
      <c r="B82" s="1008"/>
      <c r="C82" s="1009"/>
      <c r="D82" s="1009"/>
      <c r="E82" s="1009"/>
      <c r="F82" s="1009"/>
      <c r="G82" s="1009"/>
      <c r="H82" s="1009"/>
      <c r="I82" s="1009"/>
      <c r="J82" s="1009"/>
      <c r="K82" s="1009"/>
      <c r="L82" s="1009"/>
      <c r="M82" s="1009"/>
      <c r="N82" s="1009"/>
      <c r="O82" s="1009"/>
      <c r="P82" s="1010"/>
      <c r="Q82" s="1011"/>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5"/>
      <c r="AR82" s="1005"/>
      <c r="AS82" s="1005"/>
      <c r="AT82" s="1005"/>
      <c r="AU82" s="1005"/>
      <c r="AV82" s="1005"/>
      <c r="AW82" s="1005"/>
      <c r="AX82" s="1005"/>
      <c r="AY82" s="1005"/>
      <c r="AZ82" s="1006"/>
      <c r="BA82" s="1006"/>
      <c r="BB82" s="1006"/>
      <c r="BC82" s="1006"/>
      <c r="BD82" s="1007"/>
      <c r="BE82" s="223"/>
      <c r="BF82" s="223"/>
      <c r="BG82" s="223"/>
      <c r="BH82" s="223"/>
      <c r="BI82" s="223"/>
      <c r="BJ82" s="223"/>
      <c r="BK82" s="223"/>
      <c r="BL82" s="223"/>
      <c r="BM82" s="223"/>
      <c r="BN82" s="223"/>
      <c r="BO82" s="223"/>
      <c r="BP82" s="223"/>
      <c r="BQ82" s="220">
        <v>76</v>
      </c>
      <c r="BR82" s="225"/>
      <c r="BS82" s="979"/>
      <c r="BT82" s="980"/>
      <c r="BU82" s="980"/>
      <c r="BV82" s="980"/>
      <c r="BW82" s="980"/>
      <c r="BX82" s="980"/>
      <c r="BY82" s="980"/>
      <c r="BZ82" s="980"/>
      <c r="CA82" s="980"/>
      <c r="CB82" s="980"/>
      <c r="CC82" s="980"/>
      <c r="CD82" s="980"/>
      <c r="CE82" s="980"/>
      <c r="CF82" s="980"/>
      <c r="CG82" s="989"/>
      <c r="CH82" s="990"/>
      <c r="CI82" s="991"/>
      <c r="CJ82" s="991"/>
      <c r="CK82" s="991"/>
      <c r="CL82" s="992"/>
      <c r="CM82" s="990"/>
      <c r="CN82" s="991"/>
      <c r="CO82" s="991"/>
      <c r="CP82" s="991"/>
      <c r="CQ82" s="992"/>
      <c r="CR82" s="990"/>
      <c r="CS82" s="991"/>
      <c r="CT82" s="991"/>
      <c r="CU82" s="991"/>
      <c r="CV82" s="992"/>
      <c r="CW82" s="990"/>
      <c r="CX82" s="991"/>
      <c r="CY82" s="991"/>
      <c r="CZ82" s="991"/>
      <c r="DA82" s="992"/>
      <c r="DB82" s="990"/>
      <c r="DC82" s="991"/>
      <c r="DD82" s="991"/>
      <c r="DE82" s="991"/>
      <c r="DF82" s="992"/>
      <c r="DG82" s="990"/>
      <c r="DH82" s="991"/>
      <c r="DI82" s="991"/>
      <c r="DJ82" s="991"/>
      <c r="DK82" s="992"/>
      <c r="DL82" s="990"/>
      <c r="DM82" s="991"/>
      <c r="DN82" s="991"/>
      <c r="DO82" s="991"/>
      <c r="DP82" s="992"/>
      <c r="DQ82" s="990"/>
      <c r="DR82" s="991"/>
      <c r="DS82" s="991"/>
      <c r="DT82" s="991"/>
      <c r="DU82" s="992"/>
      <c r="DV82" s="979"/>
      <c r="DW82" s="980"/>
      <c r="DX82" s="980"/>
      <c r="DY82" s="980"/>
      <c r="DZ82" s="981"/>
      <c r="EA82" s="212"/>
    </row>
    <row r="83" spans="1:131" ht="26.25" customHeight="1" x14ac:dyDescent="0.15">
      <c r="A83" s="220">
        <v>16</v>
      </c>
      <c r="B83" s="1008"/>
      <c r="C83" s="1009"/>
      <c r="D83" s="1009"/>
      <c r="E83" s="1009"/>
      <c r="F83" s="1009"/>
      <c r="G83" s="1009"/>
      <c r="H83" s="1009"/>
      <c r="I83" s="1009"/>
      <c r="J83" s="1009"/>
      <c r="K83" s="1009"/>
      <c r="L83" s="1009"/>
      <c r="M83" s="1009"/>
      <c r="N83" s="1009"/>
      <c r="O83" s="1009"/>
      <c r="P83" s="1010"/>
      <c r="Q83" s="1011"/>
      <c r="R83" s="1005"/>
      <c r="S83" s="1005"/>
      <c r="T83" s="1005"/>
      <c r="U83" s="1005"/>
      <c r="V83" s="1005"/>
      <c r="W83" s="1005"/>
      <c r="X83" s="1005"/>
      <c r="Y83" s="1005"/>
      <c r="Z83" s="1005"/>
      <c r="AA83" s="1005"/>
      <c r="AB83" s="1005"/>
      <c r="AC83" s="1005"/>
      <c r="AD83" s="1005"/>
      <c r="AE83" s="1005"/>
      <c r="AF83" s="1005"/>
      <c r="AG83" s="1005"/>
      <c r="AH83" s="1005"/>
      <c r="AI83" s="1005"/>
      <c r="AJ83" s="1005"/>
      <c r="AK83" s="1005"/>
      <c r="AL83" s="1005"/>
      <c r="AM83" s="1005"/>
      <c r="AN83" s="1005"/>
      <c r="AO83" s="1005"/>
      <c r="AP83" s="1005"/>
      <c r="AQ83" s="1005"/>
      <c r="AR83" s="1005"/>
      <c r="AS83" s="1005"/>
      <c r="AT83" s="1005"/>
      <c r="AU83" s="1005"/>
      <c r="AV83" s="1005"/>
      <c r="AW83" s="1005"/>
      <c r="AX83" s="1005"/>
      <c r="AY83" s="1005"/>
      <c r="AZ83" s="1006"/>
      <c r="BA83" s="1006"/>
      <c r="BB83" s="1006"/>
      <c r="BC83" s="1006"/>
      <c r="BD83" s="1007"/>
      <c r="BE83" s="223"/>
      <c r="BF83" s="223"/>
      <c r="BG83" s="223"/>
      <c r="BH83" s="223"/>
      <c r="BI83" s="223"/>
      <c r="BJ83" s="223"/>
      <c r="BK83" s="223"/>
      <c r="BL83" s="223"/>
      <c r="BM83" s="223"/>
      <c r="BN83" s="223"/>
      <c r="BO83" s="223"/>
      <c r="BP83" s="223"/>
      <c r="BQ83" s="220">
        <v>77</v>
      </c>
      <c r="BR83" s="225"/>
      <c r="BS83" s="979"/>
      <c r="BT83" s="980"/>
      <c r="BU83" s="980"/>
      <c r="BV83" s="980"/>
      <c r="BW83" s="980"/>
      <c r="BX83" s="980"/>
      <c r="BY83" s="980"/>
      <c r="BZ83" s="980"/>
      <c r="CA83" s="980"/>
      <c r="CB83" s="980"/>
      <c r="CC83" s="980"/>
      <c r="CD83" s="980"/>
      <c r="CE83" s="980"/>
      <c r="CF83" s="980"/>
      <c r="CG83" s="989"/>
      <c r="CH83" s="990"/>
      <c r="CI83" s="991"/>
      <c r="CJ83" s="991"/>
      <c r="CK83" s="991"/>
      <c r="CL83" s="992"/>
      <c r="CM83" s="990"/>
      <c r="CN83" s="991"/>
      <c r="CO83" s="991"/>
      <c r="CP83" s="991"/>
      <c r="CQ83" s="992"/>
      <c r="CR83" s="990"/>
      <c r="CS83" s="991"/>
      <c r="CT83" s="991"/>
      <c r="CU83" s="991"/>
      <c r="CV83" s="992"/>
      <c r="CW83" s="990"/>
      <c r="CX83" s="991"/>
      <c r="CY83" s="991"/>
      <c r="CZ83" s="991"/>
      <c r="DA83" s="992"/>
      <c r="DB83" s="990"/>
      <c r="DC83" s="991"/>
      <c r="DD83" s="991"/>
      <c r="DE83" s="991"/>
      <c r="DF83" s="992"/>
      <c r="DG83" s="990"/>
      <c r="DH83" s="991"/>
      <c r="DI83" s="991"/>
      <c r="DJ83" s="991"/>
      <c r="DK83" s="992"/>
      <c r="DL83" s="990"/>
      <c r="DM83" s="991"/>
      <c r="DN83" s="991"/>
      <c r="DO83" s="991"/>
      <c r="DP83" s="992"/>
      <c r="DQ83" s="990"/>
      <c r="DR83" s="991"/>
      <c r="DS83" s="991"/>
      <c r="DT83" s="991"/>
      <c r="DU83" s="992"/>
      <c r="DV83" s="979"/>
      <c r="DW83" s="980"/>
      <c r="DX83" s="980"/>
      <c r="DY83" s="980"/>
      <c r="DZ83" s="981"/>
      <c r="EA83" s="212"/>
    </row>
    <row r="84" spans="1:131" ht="26.25" customHeight="1" x14ac:dyDescent="0.15">
      <c r="A84" s="220">
        <v>17</v>
      </c>
      <c r="B84" s="1008"/>
      <c r="C84" s="1009"/>
      <c r="D84" s="1009"/>
      <c r="E84" s="1009"/>
      <c r="F84" s="1009"/>
      <c r="G84" s="1009"/>
      <c r="H84" s="1009"/>
      <c r="I84" s="1009"/>
      <c r="J84" s="1009"/>
      <c r="K84" s="1009"/>
      <c r="L84" s="1009"/>
      <c r="M84" s="1009"/>
      <c r="N84" s="1009"/>
      <c r="O84" s="1009"/>
      <c r="P84" s="1010"/>
      <c r="Q84" s="1011"/>
      <c r="R84" s="1005"/>
      <c r="S84" s="1005"/>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5"/>
      <c r="AV84" s="1005"/>
      <c r="AW84" s="1005"/>
      <c r="AX84" s="1005"/>
      <c r="AY84" s="1005"/>
      <c r="AZ84" s="1006"/>
      <c r="BA84" s="1006"/>
      <c r="BB84" s="1006"/>
      <c r="BC84" s="1006"/>
      <c r="BD84" s="1007"/>
      <c r="BE84" s="223"/>
      <c r="BF84" s="223"/>
      <c r="BG84" s="223"/>
      <c r="BH84" s="223"/>
      <c r="BI84" s="223"/>
      <c r="BJ84" s="223"/>
      <c r="BK84" s="223"/>
      <c r="BL84" s="223"/>
      <c r="BM84" s="223"/>
      <c r="BN84" s="223"/>
      <c r="BO84" s="223"/>
      <c r="BP84" s="223"/>
      <c r="BQ84" s="220">
        <v>78</v>
      </c>
      <c r="BR84" s="225"/>
      <c r="BS84" s="979"/>
      <c r="BT84" s="980"/>
      <c r="BU84" s="980"/>
      <c r="BV84" s="980"/>
      <c r="BW84" s="980"/>
      <c r="BX84" s="980"/>
      <c r="BY84" s="980"/>
      <c r="BZ84" s="980"/>
      <c r="CA84" s="980"/>
      <c r="CB84" s="980"/>
      <c r="CC84" s="980"/>
      <c r="CD84" s="980"/>
      <c r="CE84" s="980"/>
      <c r="CF84" s="980"/>
      <c r="CG84" s="989"/>
      <c r="CH84" s="990"/>
      <c r="CI84" s="991"/>
      <c r="CJ84" s="991"/>
      <c r="CK84" s="991"/>
      <c r="CL84" s="992"/>
      <c r="CM84" s="990"/>
      <c r="CN84" s="991"/>
      <c r="CO84" s="991"/>
      <c r="CP84" s="991"/>
      <c r="CQ84" s="992"/>
      <c r="CR84" s="990"/>
      <c r="CS84" s="991"/>
      <c r="CT84" s="991"/>
      <c r="CU84" s="991"/>
      <c r="CV84" s="992"/>
      <c r="CW84" s="990"/>
      <c r="CX84" s="991"/>
      <c r="CY84" s="991"/>
      <c r="CZ84" s="991"/>
      <c r="DA84" s="992"/>
      <c r="DB84" s="990"/>
      <c r="DC84" s="991"/>
      <c r="DD84" s="991"/>
      <c r="DE84" s="991"/>
      <c r="DF84" s="992"/>
      <c r="DG84" s="990"/>
      <c r="DH84" s="991"/>
      <c r="DI84" s="991"/>
      <c r="DJ84" s="991"/>
      <c r="DK84" s="992"/>
      <c r="DL84" s="990"/>
      <c r="DM84" s="991"/>
      <c r="DN84" s="991"/>
      <c r="DO84" s="991"/>
      <c r="DP84" s="992"/>
      <c r="DQ84" s="990"/>
      <c r="DR84" s="991"/>
      <c r="DS84" s="991"/>
      <c r="DT84" s="991"/>
      <c r="DU84" s="992"/>
      <c r="DV84" s="979"/>
      <c r="DW84" s="980"/>
      <c r="DX84" s="980"/>
      <c r="DY84" s="980"/>
      <c r="DZ84" s="981"/>
      <c r="EA84" s="212"/>
    </row>
    <row r="85" spans="1:131" ht="26.25" customHeight="1" x14ac:dyDescent="0.15">
      <c r="A85" s="220">
        <v>18</v>
      </c>
      <c r="B85" s="1008"/>
      <c r="C85" s="1009"/>
      <c r="D85" s="1009"/>
      <c r="E85" s="1009"/>
      <c r="F85" s="1009"/>
      <c r="G85" s="1009"/>
      <c r="H85" s="1009"/>
      <c r="I85" s="1009"/>
      <c r="J85" s="1009"/>
      <c r="K85" s="1009"/>
      <c r="L85" s="1009"/>
      <c r="M85" s="1009"/>
      <c r="N85" s="1009"/>
      <c r="O85" s="1009"/>
      <c r="P85" s="1010"/>
      <c r="Q85" s="1011"/>
      <c r="R85" s="1005"/>
      <c r="S85" s="1005"/>
      <c r="T85" s="1005"/>
      <c r="U85" s="1005"/>
      <c r="V85" s="1005"/>
      <c r="W85" s="1005"/>
      <c r="X85" s="1005"/>
      <c r="Y85" s="1005"/>
      <c r="Z85" s="1005"/>
      <c r="AA85" s="1005"/>
      <c r="AB85" s="1005"/>
      <c r="AC85" s="1005"/>
      <c r="AD85" s="1005"/>
      <c r="AE85" s="1005"/>
      <c r="AF85" s="1005"/>
      <c r="AG85" s="1005"/>
      <c r="AH85" s="1005"/>
      <c r="AI85" s="1005"/>
      <c r="AJ85" s="1005"/>
      <c r="AK85" s="1005"/>
      <c r="AL85" s="1005"/>
      <c r="AM85" s="1005"/>
      <c r="AN85" s="1005"/>
      <c r="AO85" s="1005"/>
      <c r="AP85" s="1005"/>
      <c r="AQ85" s="1005"/>
      <c r="AR85" s="1005"/>
      <c r="AS85" s="1005"/>
      <c r="AT85" s="1005"/>
      <c r="AU85" s="1005"/>
      <c r="AV85" s="1005"/>
      <c r="AW85" s="1005"/>
      <c r="AX85" s="1005"/>
      <c r="AY85" s="1005"/>
      <c r="AZ85" s="1006"/>
      <c r="BA85" s="1006"/>
      <c r="BB85" s="1006"/>
      <c r="BC85" s="1006"/>
      <c r="BD85" s="1007"/>
      <c r="BE85" s="223"/>
      <c r="BF85" s="223"/>
      <c r="BG85" s="223"/>
      <c r="BH85" s="223"/>
      <c r="BI85" s="223"/>
      <c r="BJ85" s="223"/>
      <c r="BK85" s="223"/>
      <c r="BL85" s="223"/>
      <c r="BM85" s="223"/>
      <c r="BN85" s="223"/>
      <c r="BO85" s="223"/>
      <c r="BP85" s="223"/>
      <c r="BQ85" s="220">
        <v>79</v>
      </c>
      <c r="BR85" s="225"/>
      <c r="BS85" s="979"/>
      <c r="BT85" s="980"/>
      <c r="BU85" s="980"/>
      <c r="BV85" s="980"/>
      <c r="BW85" s="980"/>
      <c r="BX85" s="980"/>
      <c r="BY85" s="980"/>
      <c r="BZ85" s="980"/>
      <c r="CA85" s="980"/>
      <c r="CB85" s="980"/>
      <c r="CC85" s="980"/>
      <c r="CD85" s="980"/>
      <c r="CE85" s="980"/>
      <c r="CF85" s="980"/>
      <c r="CG85" s="989"/>
      <c r="CH85" s="990"/>
      <c r="CI85" s="991"/>
      <c r="CJ85" s="991"/>
      <c r="CK85" s="991"/>
      <c r="CL85" s="992"/>
      <c r="CM85" s="990"/>
      <c r="CN85" s="991"/>
      <c r="CO85" s="991"/>
      <c r="CP85" s="991"/>
      <c r="CQ85" s="992"/>
      <c r="CR85" s="990"/>
      <c r="CS85" s="991"/>
      <c r="CT85" s="991"/>
      <c r="CU85" s="991"/>
      <c r="CV85" s="992"/>
      <c r="CW85" s="990"/>
      <c r="CX85" s="991"/>
      <c r="CY85" s="991"/>
      <c r="CZ85" s="991"/>
      <c r="DA85" s="992"/>
      <c r="DB85" s="990"/>
      <c r="DC85" s="991"/>
      <c r="DD85" s="991"/>
      <c r="DE85" s="991"/>
      <c r="DF85" s="992"/>
      <c r="DG85" s="990"/>
      <c r="DH85" s="991"/>
      <c r="DI85" s="991"/>
      <c r="DJ85" s="991"/>
      <c r="DK85" s="992"/>
      <c r="DL85" s="990"/>
      <c r="DM85" s="991"/>
      <c r="DN85" s="991"/>
      <c r="DO85" s="991"/>
      <c r="DP85" s="992"/>
      <c r="DQ85" s="990"/>
      <c r="DR85" s="991"/>
      <c r="DS85" s="991"/>
      <c r="DT85" s="991"/>
      <c r="DU85" s="992"/>
      <c r="DV85" s="979"/>
      <c r="DW85" s="980"/>
      <c r="DX85" s="980"/>
      <c r="DY85" s="980"/>
      <c r="DZ85" s="981"/>
      <c r="EA85" s="212"/>
    </row>
    <row r="86" spans="1:131" ht="26.25" customHeight="1" x14ac:dyDescent="0.15">
      <c r="A86" s="220">
        <v>19</v>
      </c>
      <c r="B86" s="1008"/>
      <c r="C86" s="1009"/>
      <c r="D86" s="1009"/>
      <c r="E86" s="1009"/>
      <c r="F86" s="1009"/>
      <c r="G86" s="1009"/>
      <c r="H86" s="1009"/>
      <c r="I86" s="1009"/>
      <c r="J86" s="1009"/>
      <c r="K86" s="1009"/>
      <c r="L86" s="1009"/>
      <c r="M86" s="1009"/>
      <c r="N86" s="1009"/>
      <c r="O86" s="1009"/>
      <c r="P86" s="1010"/>
      <c r="Q86" s="1011"/>
      <c r="R86" s="1005"/>
      <c r="S86" s="1005"/>
      <c r="T86" s="1005"/>
      <c r="U86" s="1005"/>
      <c r="V86" s="1005"/>
      <c r="W86" s="1005"/>
      <c r="X86" s="1005"/>
      <c r="Y86" s="1005"/>
      <c r="Z86" s="1005"/>
      <c r="AA86" s="1005"/>
      <c r="AB86" s="1005"/>
      <c r="AC86" s="1005"/>
      <c r="AD86" s="1005"/>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6"/>
      <c r="BA86" s="1006"/>
      <c r="BB86" s="1006"/>
      <c r="BC86" s="1006"/>
      <c r="BD86" s="1007"/>
      <c r="BE86" s="223"/>
      <c r="BF86" s="223"/>
      <c r="BG86" s="223"/>
      <c r="BH86" s="223"/>
      <c r="BI86" s="223"/>
      <c r="BJ86" s="223"/>
      <c r="BK86" s="223"/>
      <c r="BL86" s="223"/>
      <c r="BM86" s="223"/>
      <c r="BN86" s="223"/>
      <c r="BO86" s="223"/>
      <c r="BP86" s="223"/>
      <c r="BQ86" s="220">
        <v>80</v>
      </c>
      <c r="BR86" s="225"/>
      <c r="BS86" s="979"/>
      <c r="BT86" s="980"/>
      <c r="BU86" s="980"/>
      <c r="BV86" s="980"/>
      <c r="BW86" s="980"/>
      <c r="BX86" s="980"/>
      <c r="BY86" s="980"/>
      <c r="BZ86" s="980"/>
      <c r="CA86" s="980"/>
      <c r="CB86" s="980"/>
      <c r="CC86" s="980"/>
      <c r="CD86" s="980"/>
      <c r="CE86" s="980"/>
      <c r="CF86" s="980"/>
      <c r="CG86" s="989"/>
      <c r="CH86" s="990"/>
      <c r="CI86" s="991"/>
      <c r="CJ86" s="991"/>
      <c r="CK86" s="991"/>
      <c r="CL86" s="992"/>
      <c r="CM86" s="990"/>
      <c r="CN86" s="991"/>
      <c r="CO86" s="991"/>
      <c r="CP86" s="991"/>
      <c r="CQ86" s="992"/>
      <c r="CR86" s="990"/>
      <c r="CS86" s="991"/>
      <c r="CT86" s="991"/>
      <c r="CU86" s="991"/>
      <c r="CV86" s="992"/>
      <c r="CW86" s="990"/>
      <c r="CX86" s="991"/>
      <c r="CY86" s="991"/>
      <c r="CZ86" s="991"/>
      <c r="DA86" s="992"/>
      <c r="DB86" s="990"/>
      <c r="DC86" s="991"/>
      <c r="DD86" s="991"/>
      <c r="DE86" s="991"/>
      <c r="DF86" s="992"/>
      <c r="DG86" s="990"/>
      <c r="DH86" s="991"/>
      <c r="DI86" s="991"/>
      <c r="DJ86" s="991"/>
      <c r="DK86" s="992"/>
      <c r="DL86" s="990"/>
      <c r="DM86" s="991"/>
      <c r="DN86" s="991"/>
      <c r="DO86" s="991"/>
      <c r="DP86" s="992"/>
      <c r="DQ86" s="990"/>
      <c r="DR86" s="991"/>
      <c r="DS86" s="991"/>
      <c r="DT86" s="991"/>
      <c r="DU86" s="992"/>
      <c r="DV86" s="979"/>
      <c r="DW86" s="980"/>
      <c r="DX86" s="980"/>
      <c r="DY86" s="980"/>
      <c r="DZ86" s="981"/>
      <c r="EA86" s="212"/>
    </row>
    <row r="87" spans="1:131" ht="26.25" customHeight="1" x14ac:dyDescent="0.15">
      <c r="A87" s="226">
        <v>20</v>
      </c>
      <c r="B87" s="998"/>
      <c r="C87" s="999"/>
      <c r="D87" s="999"/>
      <c r="E87" s="999"/>
      <c r="F87" s="999"/>
      <c r="G87" s="999"/>
      <c r="H87" s="999"/>
      <c r="I87" s="999"/>
      <c r="J87" s="999"/>
      <c r="K87" s="999"/>
      <c r="L87" s="999"/>
      <c r="M87" s="999"/>
      <c r="N87" s="999"/>
      <c r="O87" s="999"/>
      <c r="P87" s="1000"/>
      <c r="Q87" s="1001"/>
      <c r="R87" s="1002"/>
      <c r="S87" s="1002"/>
      <c r="T87" s="1002"/>
      <c r="U87" s="1002"/>
      <c r="V87" s="1002"/>
      <c r="W87" s="1002"/>
      <c r="X87" s="1002"/>
      <c r="Y87" s="1002"/>
      <c r="Z87" s="1002"/>
      <c r="AA87" s="1002"/>
      <c r="AB87" s="1002"/>
      <c r="AC87" s="1002"/>
      <c r="AD87" s="1002"/>
      <c r="AE87" s="1002"/>
      <c r="AF87" s="1002"/>
      <c r="AG87" s="1002"/>
      <c r="AH87" s="1002"/>
      <c r="AI87" s="1002"/>
      <c r="AJ87" s="1002"/>
      <c r="AK87" s="1002"/>
      <c r="AL87" s="1002"/>
      <c r="AM87" s="1002"/>
      <c r="AN87" s="1002"/>
      <c r="AO87" s="1002"/>
      <c r="AP87" s="1002"/>
      <c r="AQ87" s="1002"/>
      <c r="AR87" s="1002"/>
      <c r="AS87" s="1002"/>
      <c r="AT87" s="1002"/>
      <c r="AU87" s="1002"/>
      <c r="AV87" s="1002"/>
      <c r="AW87" s="1002"/>
      <c r="AX87" s="1002"/>
      <c r="AY87" s="1002"/>
      <c r="AZ87" s="1003"/>
      <c r="BA87" s="1003"/>
      <c r="BB87" s="1003"/>
      <c r="BC87" s="1003"/>
      <c r="BD87" s="1004"/>
      <c r="BE87" s="223"/>
      <c r="BF87" s="223"/>
      <c r="BG87" s="223"/>
      <c r="BH87" s="223"/>
      <c r="BI87" s="223"/>
      <c r="BJ87" s="223"/>
      <c r="BK87" s="223"/>
      <c r="BL87" s="223"/>
      <c r="BM87" s="223"/>
      <c r="BN87" s="223"/>
      <c r="BO87" s="223"/>
      <c r="BP87" s="223"/>
      <c r="BQ87" s="220">
        <v>81</v>
      </c>
      <c r="BR87" s="225"/>
      <c r="BS87" s="979"/>
      <c r="BT87" s="980"/>
      <c r="BU87" s="980"/>
      <c r="BV87" s="980"/>
      <c r="BW87" s="980"/>
      <c r="BX87" s="980"/>
      <c r="BY87" s="980"/>
      <c r="BZ87" s="980"/>
      <c r="CA87" s="980"/>
      <c r="CB87" s="980"/>
      <c r="CC87" s="980"/>
      <c r="CD87" s="980"/>
      <c r="CE87" s="980"/>
      <c r="CF87" s="980"/>
      <c r="CG87" s="989"/>
      <c r="CH87" s="990"/>
      <c r="CI87" s="991"/>
      <c r="CJ87" s="991"/>
      <c r="CK87" s="991"/>
      <c r="CL87" s="992"/>
      <c r="CM87" s="990"/>
      <c r="CN87" s="991"/>
      <c r="CO87" s="991"/>
      <c r="CP87" s="991"/>
      <c r="CQ87" s="992"/>
      <c r="CR87" s="990"/>
      <c r="CS87" s="991"/>
      <c r="CT87" s="991"/>
      <c r="CU87" s="991"/>
      <c r="CV87" s="992"/>
      <c r="CW87" s="990"/>
      <c r="CX87" s="991"/>
      <c r="CY87" s="991"/>
      <c r="CZ87" s="991"/>
      <c r="DA87" s="992"/>
      <c r="DB87" s="990"/>
      <c r="DC87" s="991"/>
      <c r="DD87" s="991"/>
      <c r="DE87" s="991"/>
      <c r="DF87" s="992"/>
      <c r="DG87" s="990"/>
      <c r="DH87" s="991"/>
      <c r="DI87" s="991"/>
      <c r="DJ87" s="991"/>
      <c r="DK87" s="992"/>
      <c r="DL87" s="990"/>
      <c r="DM87" s="991"/>
      <c r="DN87" s="991"/>
      <c r="DO87" s="991"/>
      <c r="DP87" s="992"/>
      <c r="DQ87" s="990"/>
      <c r="DR87" s="991"/>
      <c r="DS87" s="991"/>
      <c r="DT87" s="991"/>
      <c r="DU87" s="992"/>
      <c r="DV87" s="979"/>
      <c r="DW87" s="980"/>
      <c r="DX87" s="980"/>
      <c r="DY87" s="980"/>
      <c r="DZ87" s="981"/>
      <c r="EA87" s="212"/>
    </row>
    <row r="88" spans="1:131" ht="26.25" customHeight="1" thickBot="1" x14ac:dyDescent="0.2">
      <c r="A88" s="222" t="s">
        <v>390</v>
      </c>
      <c r="B88" s="971" t="s">
        <v>423</v>
      </c>
      <c r="C88" s="972"/>
      <c r="D88" s="972"/>
      <c r="E88" s="972"/>
      <c r="F88" s="972"/>
      <c r="G88" s="972"/>
      <c r="H88" s="972"/>
      <c r="I88" s="972"/>
      <c r="J88" s="972"/>
      <c r="K88" s="972"/>
      <c r="L88" s="972"/>
      <c r="M88" s="972"/>
      <c r="N88" s="972"/>
      <c r="O88" s="972"/>
      <c r="P88" s="982"/>
      <c r="Q88" s="996"/>
      <c r="R88" s="997"/>
      <c r="S88" s="997"/>
      <c r="T88" s="997"/>
      <c r="U88" s="997"/>
      <c r="V88" s="997"/>
      <c r="W88" s="997"/>
      <c r="X88" s="997"/>
      <c r="Y88" s="997"/>
      <c r="Z88" s="997"/>
      <c r="AA88" s="997"/>
      <c r="AB88" s="997"/>
      <c r="AC88" s="997"/>
      <c r="AD88" s="997"/>
      <c r="AE88" s="997"/>
      <c r="AF88" s="993">
        <v>51887</v>
      </c>
      <c r="AG88" s="993"/>
      <c r="AH88" s="993"/>
      <c r="AI88" s="993"/>
      <c r="AJ88" s="993"/>
      <c r="AK88" s="997"/>
      <c r="AL88" s="997"/>
      <c r="AM88" s="997"/>
      <c r="AN88" s="997"/>
      <c r="AO88" s="997"/>
      <c r="AP88" s="993" t="s">
        <v>579</v>
      </c>
      <c r="AQ88" s="993"/>
      <c r="AR88" s="993"/>
      <c r="AS88" s="993"/>
      <c r="AT88" s="993"/>
      <c r="AU88" s="993" t="s">
        <v>579</v>
      </c>
      <c r="AV88" s="993"/>
      <c r="AW88" s="993"/>
      <c r="AX88" s="993"/>
      <c r="AY88" s="993"/>
      <c r="AZ88" s="994"/>
      <c r="BA88" s="994"/>
      <c r="BB88" s="994"/>
      <c r="BC88" s="994"/>
      <c r="BD88" s="995"/>
      <c r="BE88" s="223"/>
      <c r="BF88" s="223"/>
      <c r="BG88" s="223"/>
      <c r="BH88" s="223"/>
      <c r="BI88" s="223"/>
      <c r="BJ88" s="223"/>
      <c r="BK88" s="223"/>
      <c r="BL88" s="223"/>
      <c r="BM88" s="223"/>
      <c r="BN88" s="223"/>
      <c r="BO88" s="223"/>
      <c r="BP88" s="223"/>
      <c r="BQ88" s="220">
        <v>82</v>
      </c>
      <c r="BR88" s="225"/>
      <c r="BS88" s="979"/>
      <c r="BT88" s="980"/>
      <c r="BU88" s="980"/>
      <c r="BV88" s="980"/>
      <c r="BW88" s="980"/>
      <c r="BX88" s="980"/>
      <c r="BY88" s="980"/>
      <c r="BZ88" s="980"/>
      <c r="CA88" s="980"/>
      <c r="CB88" s="980"/>
      <c r="CC88" s="980"/>
      <c r="CD88" s="980"/>
      <c r="CE88" s="980"/>
      <c r="CF88" s="980"/>
      <c r="CG88" s="989"/>
      <c r="CH88" s="990"/>
      <c r="CI88" s="991"/>
      <c r="CJ88" s="991"/>
      <c r="CK88" s="991"/>
      <c r="CL88" s="992"/>
      <c r="CM88" s="990"/>
      <c r="CN88" s="991"/>
      <c r="CO88" s="991"/>
      <c r="CP88" s="991"/>
      <c r="CQ88" s="992"/>
      <c r="CR88" s="990"/>
      <c r="CS88" s="991"/>
      <c r="CT88" s="991"/>
      <c r="CU88" s="991"/>
      <c r="CV88" s="992"/>
      <c r="CW88" s="990"/>
      <c r="CX88" s="991"/>
      <c r="CY88" s="991"/>
      <c r="CZ88" s="991"/>
      <c r="DA88" s="992"/>
      <c r="DB88" s="990"/>
      <c r="DC88" s="991"/>
      <c r="DD88" s="991"/>
      <c r="DE88" s="991"/>
      <c r="DF88" s="992"/>
      <c r="DG88" s="990"/>
      <c r="DH88" s="991"/>
      <c r="DI88" s="991"/>
      <c r="DJ88" s="991"/>
      <c r="DK88" s="992"/>
      <c r="DL88" s="990"/>
      <c r="DM88" s="991"/>
      <c r="DN88" s="991"/>
      <c r="DO88" s="991"/>
      <c r="DP88" s="992"/>
      <c r="DQ88" s="990"/>
      <c r="DR88" s="991"/>
      <c r="DS88" s="991"/>
      <c r="DT88" s="991"/>
      <c r="DU88" s="992"/>
      <c r="DV88" s="979"/>
      <c r="DW88" s="980"/>
      <c r="DX88" s="980"/>
      <c r="DY88" s="980"/>
      <c r="DZ88" s="981"/>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9"/>
      <c r="BT89" s="980"/>
      <c r="BU89" s="980"/>
      <c r="BV89" s="980"/>
      <c r="BW89" s="980"/>
      <c r="BX89" s="980"/>
      <c r="BY89" s="980"/>
      <c r="BZ89" s="980"/>
      <c r="CA89" s="980"/>
      <c r="CB89" s="980"/>
      <c r="CC89" s="980"/>
      <c r="CD89" s="980"/>
      <c r="CE89" s="980"/>
      <c r="CF89" s="980"/>
      <c r="CG89" s="989"/>
      <c r="CH89" s="990"/>
      <c r="CI89" s="991"/>
      <c r="CJ89" s="991"/>
      <c r="CK89" s="991"/>
      <c r="CL89" s="992"/>
      <c r="CM89" s="990"/>
      <c r="CN89" s="991"/>
      <c r="CO89" s="991"/>
      <c r="CP89" s="991"/>
      <c r="CQ89" s="992"/>
      <c r="CR89" s="990"/>
      <c r="CS89" s="991"/>
      <c r="CT89" s="991"/>
      <c r="CU89" s="991"/>
      <c r="CV89" s="992"/>
      <c r="CW89" s="990"/>
      <c r="CX89" s="991"/>
      <c r="CY89" s="991"/>
      <c r="CZ89" s="991"/>
      <c r="DA89" s="992"/>
      <c r="DB89" s="990"/>
      <c r="DC89" s="991"/>
      <c r="DD89" s="991"/>
      <c r="DE89" s="991"/>
      <c r="DF89" s="992"/>
      <c r="DG89" s="990"/>
      <c r="DH89" s="991"/>
      <c r="DI89" s="991"/>
      <c r="DJ89" s="991"/>
      <c r="DK89" s="992"/>
      <c r="DL89" s="990"/>
      <c r="DM89" s="991"/>
      <c r="DN89" s="991"/>
      <c r="DO89" s="991"/>
      <c r="DP89" s="992"/>
      <c r="DQ89" s="990"/>
      <c r="DR89" s="991"/>
      <c r="DS89" s="991"/>
      <c r="DT89" s="991"/>
      <c r="DU89" s="992"/>
      <c r="DV89" s="979"/>
      <c r="DW89" s="980"/>
      <c r="DX89" s="980"/>
      <c r="DY89" s="980"/>
      <c r="DZ89" s="981"/>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9"/>
      <c r="BT90" s="980"/>
      <c r="BU90" s="980"/>
      <c r="BV90" s="980"/>
      <c r="BW90" s="980"/>
      <c r="BX90" s="980"/>
      <c r="BY90" s="980"/>
      <c r="BZ90" s="980"/>
      <c r="CA90" s="980"/>
      <c r="CB90" s="980"/>
      <c r="CC90" s="980"/>
      <c r="CD90" s="980"/>
      <c r="CE90" s="980"/>
      <c r="CF90" s="980"/>
      <c r="CG90" s="989"/>
      <c r="CH90" s="990"/>
      <c r="CI90" s="991"/>
      <c r="CJ90" s="991"/>
      <c r="CK90" s="991"/>
      <c r="CL90" s="992"/>
      <c r="CM90" s="990"/>
      <c r="CN90" s="991"/>
      <c r="CO90" s="991"/>
      <c r="CP90" s="991"/>
      <c r="CQ90" s="992"/>
      <c r="CR90" s="990"/>
      <c r="CS90" s="991"/>
      <c r="CT90" s="991"/>
      <c r="CU90" s="991"/>
      <c r="CV90" s="992"/>
      <c r="CW90" s="990"/>
      <c r="CX90" s="991"/>
      <c r="CY90" s="991"/>
      <c r="CZ90" s="991"/>
      <c r="DA90" s="992"/>
      <c r="DB90" s="990"/>
      <c r="DC90" s="991"/>
      <c r="DD90" s="991"/>
      <c r="DE90" s="991"/>
      <c r="DF90" s="992"/>
      <c r="DG90" s="990"/>
      <c r="DH90" s="991"/>
      <c r="DI90" s="991"/>
      <c r="DJ90" s="991"/>
      <c r="DK90" s="992"/>
      <c r="DL90" s="990"/>
      <c r="DM90" s="991"/>
      <c r="DN90" s="991"/>
      <c r="DO90" s="991"/>
      <c r="DP90" s="992"/>
      <c r="DQ90" s="990"/>
      <c r="DR90" s="991"/>
      <c r="DS90" s="991"/>
      <c r="DT90" s="991"/>
      <c r="DU90" s="992"/>
      <c r="DV90" s="979"/>
      <c r="DW90" s="980"/>
      <c r="DX90" s="980"/>
      <c r="DY90" s="980"/>
      <c r="DZ90" s="981"/>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9"/>
      <c r="BT91" s="980"/>
      <c r="BU91" s="980"/>
      <c r="BV91" s="980"/>
      <c r="BW91" s="980"/>
      <c r="BX91" s="980"/>
      <c r="BY91" s="980"/>
      <c r="BZ91" s="980"/>
      <c r="CA91" s="980"/>
      <c r="CB91" s="980"/>
      <c r="CC91" s="980"/>
      <c r="CD91" s="980"/>
      <c r="CE91" s="980"/>
      <c r="CF91" s="980"/>
      <c r="CG91" s="989"/>
      <c r="CH91" s="990"/>
      <c r="CI91" s="991"/>
      <c r="CJ91" s="991"/>
      <c r="CK91" s="991"/>
      <c r="CL91" s="992"/>
      <c r="CM91" s="990"/>
      <c r="CN91" s="991"/>
      <c r="CO91" s="991"/>
      <c r="CP91" s="991"/>
      <c r="CQ91" s="992"/>
      <c r="CR91" s="990"/>
      <c r="CS91" s="991"/>
      <c r="CT91" s="991"/>
      <c r="CU91" s="991"/>
      <c r="CV91" s="992"/>
      <c r="CW91" s="990"/>
      <c r="CX91" s="991"/>
      <c r="CY91" s="991"/>
      <c r="CZ91" s="991"/>
      <c r="DA91" s="992"/>
      <c r="DB91" s="990"/>
      <c r="DC91" s="991"/>
      <c r="DD91" s="991"/>
      <c r="DE91" s="991"/>
      <c r="DF91" s="992"/>
      <c r="DG91" s="990"/>
      <c r="DH91" s="991"/>
      <c r="DI91" s="991"/>
      <c r="DJ91" s="991"/>
      <c r="DK91" s="992"/>
      <c r="DL91" s="990"/>
      <c r="DM91" s="991"/>
      <c r="DN91" s="991"/>
      <c r="DO91" s="991"/>
      <c r="DP91" s="992"/>
      <c r="DQ91" s="990"/>
      <c r="DR91" s="991"/>
      <c r="DS91" s="991"/>
      <c r="DT91" s="991"/>
      <c r="DU91" s="992"/>
      <c r="DV91" s="979"/>
      <c r="DW91" s="980"/>
      <c r="DX91" s="980"/>
      <c r="DY91" s="980"/>
      <c r="DZ91" s="981"/>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9"/>
      <c r="BT92" s="980"/>
      <c r="BU92" s="980"/>
      <c r="BV92" s="980"/>
      <c r="BW92" s="980"/>
      <c r="BX92" s="980"/>
      <c r="BY92" s="980"/>
      <c r="BZ92" s="980"/>
      <c r="CA92" s="980"/>
      <c r="CB92" s="980"/>
      <c r="CC92" s="980"/>
      <c r="CD92" s="980"/>
      <c r="CE92" s="980"/>
      <c r="CF92" s="980"/>
      <c r="CG92" s="989"/>
      <c r="CH92" s="990"/>
      <c r="CI92" s="991"/>
      <c r="CJ92" s="991"/>
      <c r="CK92" s="991"/>
      <c r="CL92" s="992"/>
      <c r="CM92" s="990"/>
      <c r="CN92" s="991"/>
      <c r="CO92" s="991"/>
      <c r="CP92" s="991"/>
      <c r="CQ92" s="992"/>
      <c r="CR92" s="990"/>
      <c r="CS92" s="991"/>
      <c r="CT92" s="991"/>
      <c r="CU92" s="991"/>
      <c r="CV92" s="992"/>
      <c r="CW92" s="990"/>
      <c r="CX92" s="991"/>
      <c r="CY92" s="991"/>
      <c r="CZ92" s="991"/>
      <c r="DA92" s="992"/>
      <c r="DB92" s="990"/>
      <c r="DC92" s="991"/>
      <c r="DD92" s="991"/>
      <c r="DE92" s="991"/>
      <c r="DF92" s="992"/>
      <c r="DG92" s="990"/>
      <c r="DH92" s="991"/>
      <c r="DI92" s="991"/>
      <c r="DJ92" s="991"/>
      <c r="DK92" s="992"/>
      <c r="DL92" s="990"/>
      <c r="DM92" s="991"/>
      <c r="DN92" s="991"/>
      <c r="DO92" s="991"/>
      <c r="DP92" s="992"/>
      <c r="DQ92" s="990"/>
      <c r="DR92" s="991"/>
      <c r="DS92" s="991"/>
      <c r="DT92" s="991"/>
      <c r="DU92" s="992"/>
      <c r="DV92" s="979"/>
      <c r="DW92" s="980"/>
      <c r="DX92" s="980"/>
      <c r="DY92" s="980"/>
      <c r="DZ92" s="981"/>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9"/>
      <c r="BT93" s="980"/>
      <c r="BU93" s="980"/>
      <c r="BV93" s="980"/>
      <c r="BW93" s="980"/>
      <c r="BX93" s="980"/>
      <c r="BY93" s="980"/>
      <c r="BZ93" s="980"/>
      <c r="CA93" s="980"/>
      <c r="CB93" s="980"/>
      <c r="CC93" s="980"/>
      <c r="CD93" s="980"/>
      <c r="CE93" s="980"/>
      <c r="CF93" s="980"/>
      <c r="CG93" s="989"/>
      <c r="CH93" s="990"/>
      <c r="CI93" s="991"/>
      <c r="CJ93" s="991"/>
      <c r="CK93" s="991"/>
      <c r="CL93" s="992"/>
      <c r="CM93" s="990"/>
      <c r="CN93" s="991"/>
      <c r="CO93" s="991"/>
      <c r="CP93" s="991"/>
      <c r="CQ93" s="992"/>
      <c r="CR93" s="990"/>
      <c r="CS93" s="991"/>
      <c r="CT93" s="991"/>
      <c r="CU93" s="991"/>
      <c r="CV93" s="992"/>
      <c r="CW93" s="990"/>
      <c r="CX93" s="991"/>
      <c r="CY93" s="991"/>
      <c r="CZ93" s="991"/>
      <c r="DA93" s="992"/>
      <c r="DB93" s="990"/>
      <c r="DC93" s="991"/>
      <c r="DD93" s="991"/>
      <c r="DE93" s="991"/>
      <c r="DF93" s="992"/>
      <c r="DG93" s="990"/>
      <c r="DH93" s="991"/>
      <c r="DI93" s="991"/>
      <c r="DJ93" s="991"/>
      <c r="DK93" s="992"/>
      <c r="DL93" s="990"/>
      <c r="DM93" s="991"/>
      <c r="DN93" s="991"/>
      <c r="DO93" s="991"/>
      <c r="DP93" s="992"/>
      <c r="DQ93" s="990"/>
      <c r="DR93" s="991"/>
      <c r="DS93" s="991"/>
      <c r="DT93" s="991"/>
      <c r="DU93" s="992"/>
      <c r="DV93" s="979"/>
      <c r="DW93" s="980"/>
      <c r="DX93" s="980"/>
      <c r="DY93" s="980"/>
      <c r="DZ93" s="981"/>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9"/>
      <c r="BT94" s="980"/>
      <c r="BU94" s="980"/>
      <c r="BV94" s="980"/>
      <c r="BW94" s="980"/>
      <c r="BX94" s="980"/>
      <c r="BY94" s="980"/>
      <c r="BZ94" s="980"/>
      <c r="CA94" s="980"/>
      <c r="CB94" s="980"/>
      <c r="CC94" s="980"/>
      <c r="CD94" s="980"/>
      <c r="CE94" s="980"/>
      <c r="CF94" s="980"/>
      <c r="CG94" s="989"/>
      <c r="CH94" s="990"/>
      <c r="CI94" s="991"/>
      <c r="CJ94" s="991"/>
      <c r="CK94" s="991"/>
      <c r="CL94" s="992"/>
      <c r="CM94" s="990"/>
      <c r="CN94" s="991"/>
      <c r="CO94" s="991"/>
      <c r="CP94" s="991"/>
      <c r="CQ94" s="992"/>
      <c r="CR94" s="990"/>
      <c r="CS94" s="991"/>
      <c r="CT94" s="991"/>
      <c r="CU94" s="991"/>
      <c r="CV94" s="992"/>
      <c r="CW94" s="990"/>
      <c r="CX94" s="991"/>
      <c r="CY94" s="991"/>
      <c r="CZ94" s="991"/>
      <c r="DA94" s="992"/>
      <c r="DB94" s="990"/>
      <c r="DC94" s="991"/>
      <c r="DD94" s="991"/>
      <c r="DE94" s="991"/>
      <c r="DF94" s="992"/>
      <c r="DG94" s="990"/>
      <c r="DH94" s="991"/>
      <c r="DI94" s="991"/>
      <c r="DJ94" s="991"/>
      <c r="DK94" s="992"/>
      <c r="DL94" s="990"/>
      <c r="DM94" s="991"/>
      <c r="DN94" s="991"/>
      <c r="DO94" s="991"/>
      <c r="DP94" s="992"/>
      <c r="DQ94" s="990"/>
      <c r="DR94" s="991"/>
      <c r="DS94" s="991"/>
      <c r="DT94" s="991"/>
      <c r="DU94" s="992"/>
      <c r="DV94" s="979"/>
      <c r="DW94" s="980"/>
      <c r="DX94" s="980"/>
      <c r="DY94" s="980"/>
      <c r="DZ94" s="981"/>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9"/>
      <c r="BT95" s="980"/>
      <c r="BU95" s="980"/>
      <c r="BV95" s="980"/>
      <c r="BW95" s="980"/>
      <c r="BX95" s="980"/>
      <c r="BY95" s="980"/>
      <c r="BZ95" s="980"/>
      <c r="CA95" s="980"/>
      <c r="CB95" s="980"/>
      <c r="CC95" s="980"/>
      <c r="CD95" s="980"/>
      <c r="CE95" s="980"/>
      <c r="CF95" s="980"/>
      <c r="CG95" s="989"/>
      <c r="CH95" s="990"/>
      <c r="CI95" s="991"/>
      <c r="CJ95" s="991"/>
      <c r="CK95" s="991"/>
      <c r="CL95" s="992"/>
      <c r="CM95" s="990"/>
      <c r="CN95" s="991"/>
      <c r="CO95" s="991"/>
      <c r="CP95" s="991"/>
      <c r="CQ95" s="992"/>
      <c r="CR95" s="990"/>
      <c r="CS95" s="991"/>
      <c r="CT95" s="991"/>
      <c r="CU95" s="991"/>
      <c r="CV95" s="992"/>
      <c r="CW95" s="990"/>
      <c r="CX95" s="991"/>
      <c r="CY95" s="991"/>
      <c r="CZ95" s="991"/>
      <c r="DA95" s="992"/>
      <c r="DB95" s="990"/>
      <c r="DC95" s="991"/>
      <c r="DD95" s="991"/>
      <c r="DE95" s="991"/>
      <c r="DF95" s="992"/>
      <c r="DG95" s="990"/>
      <c r="DH95" s="991"/>
      <c r="DI95" s="991"/>
      <c r="DJ95" s="991"/>
      <c r="DK95" s="992"/>
      <c r="DL95" s="990"/>
      <c r="DM95" s="991"/>
      <c r="DN95" s="991"/>
      <c r="DO95" s="991"/>
      <c r="DP95" s="992"/>
      <c r="DQ95" s="990"/>
      <c r="DR95" s="991"/>
      <c r="DS95" s="991"/>
      <c r="DT95" s="991"/>
      <c r="DU95" s="992"/>
      <c r="DV95" s="979"/>
      <c r="DW95" s="980"/>
      <c r="DX95" s="980"/>
      <c r="DY95" s="980"/>
      <c r="DZ95" s="981"/>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9"/>
      <c r="BT96" s="980"/>
      <c r="BU96" s="980"/>
      <c r="BV96" s="980"/>
      <c r="BW96" s="980"/>
      <c r="BX96" s="980"/>
      <c r="BY96" s="980"/>
      <c r="BZ96" s="980"/>
      <c r="CA96" s="980"/>
      <c r="CB96" s="980"/>
      <c r="CC96" s="980"/>
      <c r="CD96" s="980"/>
      <c r="CE96" s="980"/>
      <c r="CF96" s="980"/>
      <c r="CG96" s="989"/>
      <c r="CH96" s="990"/>
      <c r="CI96" s="991"/>
      <c r="CJ96" s="991"/>
      <c r="CK96" s="991"/>
      <c r="CL96" s="992"/>
      <c r="CM96" s="990"/>
      <c r="CN96" s="991"/>
      <c r="CO96" s="991"/>
      <c r="CP96" s="991"/>
      <c r="CQ96" s="992"/>
      <c r="CR96" s="990"/>
      <c r="CS96" s="991"/>
      <c r="CT96" s="991"/>
      <c r="CU96" s="991"/>
      <c r="CV96" s="992"/>
      <c r="CW96" s="990"/>
      <c r="CX96" s="991"/>
      <c r="CY96" s="991"/>
      <c r="CZ96" s="991"/>
      <c r="DA96" s="992"/>
      <c r="DB96" s="990"/>
      <c r="DC96" s="991"/>
      <c r="DD96" s="991"/>
      <c r="DE96" s="991"/>
      <c r="DF96" s="992"/>
      <c r="DG96" s="990"/>
      <c r="DH96" s="991"/>
      <c r="DI96" s="991"/>
      <c r="DJ96" s="991"/>
      <c r="DK96" s="992"/>
      <c r="DL96" s="990"/>
      <c r="DM96" s="991"/>
      <c r="DN96" s="991"/>
      <c r="DO96" s="991"/>
      <c r="DP96" s="992"/>
      <c r="DQ96" s="990"/>
      <c r="DR96" s="991"/>
      <c r="DS96" s="991"/>
      <c r="DT96" s="991"/>
      <c r="DU96" s="992"/>
      <c r="DV96" s="979"/>
      <c r="DW96" s="980"/>
      <c r="DX96" s="980"/>
      <c r="DY96" s="980"/>
      <c r="DZ96" s="981"/>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9"/>
      <c r="BT97" s="980"/>
      <c r="BU97" s="980"/>
      <c r="BV97" s="980"/>
      <c r="BW97" s="980"/>
      <c r="BX97" s="980"/>
      <c r="BY97" s="980"/>
      <c r="BZ97" s="980"/>
      <c r="CA97" s="980"/>
      <c r="CB97" s="980"/>
      <c r="CC97" s="980"/>
      <c r="CD97" s="980"/>
      <c r="CE97" s="980"/>
      <c r="CF97" s="980"/>
      <c r="CG97" s="989"/>
      <c r="CH97" s="990"/>
      <c r="CI97" s="991"/>
      <c r="CJ97" s="991"/>
      <c r="CK97" s="991"/>
      <c r="CL97" s="992"/>
      <c r="CM97" s="990"/>
      <c r="CN97" s="991"/>
      <c r="CO97" s="991"/>
      <c r="CP97" s="991"/>
      <c r="CQ97" s="992"/>
      <c r="CR97" s="990"/>
      <c r="CS97" s="991"/>
      <c r="CT97" s="991"/>
      <c r="CU97" s="991"/>
      <c r="CV97" s="992"/>
      <c r="CW97" s="990"/>
      <c r="CX97" s="991"/>
      <c r="CY97" s="991"/>
      <c r="CZ97" s="991"/>
      <c r="DA97" s="992"/>
      <c r="DB97" s="990"/>
      <c r="DC97" s="991"/>
      <c r="DD97" s="991"/>
      <c r="DE97" s="991"/>
      <c r="DF97" s="992"/>
      <c r="DG97" s="990"/>
      <c r="DH97" s="991"/>
      <c r="DI97" s="991"/>
      <c r="DJ97" s="991"/>
      <c r="DK97" s="992"/>
      <c r="DL97" s="990"/>
      <c r="DM97" s="991"/>
      <c r="DN97" s="991"/>
      <c r="DO97" s="991"/>
      <c r="DP97" s="992"/>
      <c r="DQ97" s="990"/>
      <c r="DR97" s="991"/>
      <c r="DS97" s="991"/>
      <c r="DT97" s="991"/>
      <c r="DU97" s="992"/>
      <c r="DV97" s="979"/>
      <c r="DW97" s="980"/>
      <c r="DX97" s="980"/>
      <c r="DY97" s="980"/>
      <c r="DZ97" s="981"/>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9"/>
      <c r="BT98" s="980"/>
      <c r="BU98" s="980"/>
      <c r="BV98" s="980"/>
      <c r="BW98" s="980"/>
      <c r="BX98" s="980"/>
      <c r="BY98" s="980"/>
      <c r="BZ98" s="980"/>
      <c r="CA98" s="980"/>
      <c r="CB98" s="980"/>
      <c r="CC98" s="980"/>
      <c r="CD98" s="980"/>
      <c r="CE98" s="980"/>
      <c r="CF98" s="980"/>
      <c r="CG98" s="989"/>
      <c r="CH98" s="990"/>
      <c r="CI98" s="991"/>
      <c r="CJ98" s="991"/>
      <c r="CK98" s="991"/>
      <c r="CL98" s="992"/>
      <c r="CM98" s="990"/>
      <c r="CN98" s="991"/>
      <c r="CO98" s="991"/>
      <c r="CP98" s="991"/>
      <c r="CQ98" s="992"/>
      <c r="CR98" s="990"/>
      <c r="CS98" s="991"/>
      <c r="CT98" s="991"/>
      <c r="CU98" s="991"/>
      <c r="CV98" s="992"/>
      <c r="CW98" s="990"/>
      <c r="CX98" s="991"/>
      <c r="CY98" s="991"/>
      <c r="CZ98" s="991"/>
      <c r="DA98" s="992"/>
      <c r="DB98" s="990"/>
      <c r="DC98" s="991"/>
      <c r="DD98" s="991"/>
      <c r="DE98" s="991"/>
      <c r="DF98" s="992"/>
      <c r="DG98" s="990"/>
      <c r="DH98" s="991"/>
      <c r="DI98" s="991"/>
      <c r="DJ98" s="991"/>
      <c r="DK98" s="992"/>
      <c r="DL98" s="990"/>
      <c r="DM98" s="991"/>
      <c r="DN98" s="991"/>
      <c r="DO98" s="991"/>
      <c r="DP98" s="992"/>
      <c r="DQ98" s="990"/>
      <c r="DR98" s="991"/>
      <c r="DS98" s="991"/>
      <c r="DT98" s="991"/>
      <c r="DU98" s="992"/>
      <c r="DV98" s="979"/>
      <c r="DW98" s="980"/>
      <c r="DX98" s="980"/>
      <c r="DY98" s="980"/>
      <c r="DZ98" s="981"/>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9"/>
      <c r="BT99" s="980"/>
      <c r="BU99" s="980"/>
      <c r="BV99" s="980"/>
      <c r="BW99" s="980"/>
      <c r="BX99" s="980"/>
      <c r="BY99" s="980"/>
      <c r="BZ99" s="980"/>
      <c r="CA99" s="980"/>
      <c r="CB99" s="980"/>
      <c r="CC99" s="980"/>
      <c r="CD99" s="980"/>
      <c r="CE99" s="980"/>
      <c r="CF99" s="980"/>
      <c r="CG99" s="989"/>
      <c r="CH99" s="990"/>
      <c r="CI99" s="991"/>
      <c r="CJ99" s="991"/>
      <c r="CK99" s="991"/>
      <c r="CL99" s="992"/>
      <c r="CM99" s="990"/>
      <c r="CN99" s="991"/>
      <c r="CO99" s="991"/>
      <c r="CP99" s="991"/>
      <c r="CQ99" s="992"/>
      <c r="CR99" s="990"/>
      <c r="CS99" s="991"/>
      <c r="CT99" s="991"/>
      <c r="CU99" s="991"/>
      <c r="CV99" s="992"/>
      <c r="CW99" s="990"/>
      <c r="CX99" s="991"/>
      <c r="CY99" s="991"/>
      <c r="CZ99" s="991"/>
      <c r="DA99" s="992"/>
      <c r="DB99" s="990"/>
      <c r="DC99" s="991"/>
      <c r="DD99" s="991"/>
      <c r="DE99" s="991"/>
      <c r="DF99" s="992"/>
      <c r="DG99" s="990"/>
      <c r="DH99" s="991"/>
      <c r="DI99" s="991"/>
      <c r="DJ99" s="991"/>
      <c r="DK99" s="992"/>
      <c r="DL99" s="990"/>
      <c r="DM99" s="991"/>
      <c r="DN99" s="991"/>
      <c r="DO99" s="991"/>
      <c r="DP99" s="992"/>
      <c r="DQ99" s="990"/>
      <c r="DR99" s="991"/>
      <c r="DS99" s="991"/>
      <c r="DT99" s="991"/>
      <c r="DU99" s="992"/>
      <c r="DV99" s="979"/>
      <c r="DW99" s="980"/>
      <c r="DX99" s="980"/>
      <c r="DY99" s="980"/>
      <c r="DZ99" s="981"/>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9"/>
      <c r="BT100" s="980"/>
      <c r="BU100" s="980"/>
      <c r="BV100" s="980"/>
      <c r="BW100" s="980"/>
      <c r="BX100" s="980"/>
      <c r="BY100" s="980"/>
      <c r="BZ100" s="980"/>
      <c r="CA100" s="980"/>
      <c r="CB100" s="980"/>
      <c r="CC100" s="980"/>
      <c r="CD100" s="980"/>
      <c r="CE100" s="980"/>
      <c r="CF100" s="980"/>
      <c r="CG100" s="989"/>
      <c r="CH100" s="990"/>
      <c r="CI100" s="991"/>
      <c r="CJ100" s="991"/>
      <c r="CK100" s="991"/>
      <c r="CL100" s="992"/>
      <c r="CM100" s="990"/>
      <c r="CN100" s="991"/>
      <c r="CO100" s="991"/>
      <c r="CP100" s="991"/>
      <c r="CQ100" s="992"/>
      <c r="CR100" s="990"/>
      <c r="CS100" s="991"/>
      <c r="CT100" s="991"/>
      <c r="CU100" s="991"/>
      <c r="CV100" s="992"/>
      <c r="CW100" s="990"/>
      <c r="CX100" s="991"/>
      <c r="CY100" s="991"/>
      <c r="CZ100" s="991"/>
      <c r="DA100" s="992"/>
      <c r="DB100" s="990"/>
      <c r="DC100" s="991"/>
      <c r="DD100" s="991"/>
      <c r="DE100" s="991"/>
      <c r="DF100" s="992"/>
      <c r="DG100" s="990"/>
      <c r="DH100" s="991"/>
      <c r="DI100" s="991"/>
      <c r="DJ100" s="991"/>
      <c r="DK100" s="992"/>
      <c r="DL100" s="990"/>
      <c r="DM100" s="991"/>
      <c r="DN100" s="991"/>
      <c r="DO100" s="991"/>
      <c r="DP100" s="992"/>
      <c r="DQ100" s="990"/>
      <c r="DR100" s="991"/>
      <c r="DS100" s="991"/>
      <c r="DT100" s="991"/>
      <c r="DU100" s="992"/>
      <c r="DV100" s="979"/>
      <c r="DW100" s="980"/>
      <c r="DX100" s="980"/>
      <c r="DY100" s="980"/>
      <c r="DZ100" s="981"/>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9"/>
      <c r="BT101" s="980"/>
      <c r="BU101" s="980"/>
      <c r="BV101" s="980"/>
      <c r="BW101" s="980"/>
      <c r="BX101" s="980"/>
      <c r="BY101" s="980"/>
      <c r="BZ101" s="980"/>
      <c r="CA101" s="980"/>
      <c r="CB101" s="980"/>
      <c r="CC101" s="980"/>
      <c r="CD101" s="980"/>
      <c r="CE101" s="980"/>
      <c r="CF101" s="980"/>
      <c r="CG101" s="989"/>
      <c r="CH101" s="990"/>
      <c r="CI101" s="991"/>
      <c r="CJ101" s="991"/>
      <c r="CK101" s="991"/>
      <c r="CL101" s="992"/>
      <c r="CM101" s="990"/>
      <c r="CN101" s="991"/>
      <c r="CO101" s="991"/>
      <c r="CP101" s="991"/>
      <c r="CQ101" s="992"/>
      <c r="CR101" s="990"/>
      <c r="CS101" s="991"/>
      <c r="CT101" s="991"/>
      <c r="CU101" s="991"/>
      <c r="CV101" s="992"/>
      <c r="CW101" s="990"/>
      <c r="CX101" s="991"/>
      <c r="CY101" s="991"/>
      <c r="CZ101" s="991"/>
      <c r="DA101" s="992"/>
      <c r="DB101" s="990"/>
      <c r="DC101" s="991"/>
      <c r="DD101" s="991"/>
      <c r="DE101" s="991"/>
      <c r="DF101" s="992"/>
      <c r="DG101" s="990"/>
      <c r="DH101" s="991"/>
      <c r="DI101" s="991"/>
      <c r="DJ101" s="991"/>
      <c r="DK101" s="992"/>
      <c r="DL101" s="990"/>
      <c r="DM101" s="991"/>
      <c r="DN101" s="991"/>
      <c r="DO101" s="991"/>
      <c r="DP101" s="992"/>
      <c r="DQ101" s="990"/>
      <c r="DR101" s="991"/>
      <c r="DS101" s="991"/>
      <c r="DT101" s="991"/>
      <c r="DU101" s="992"/>
      <c r="DV101" s="979"/>
      <c r="DW101" s="980"/>
      <c r="DX101" s="980"/>
      <c r="DY101" s="980"/>
      <c r="DZ101" s="981"/>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390</v>
      </c>
      <c r="BR102" s="971" t="s">
        <v>424</v>
      </c>
      <c r="BS102" s="972"/>
      <c r="BT102" s="972"/>
      <c r="BU102" s="972"/>
      <c r="BV102" s="972"/>
      <c r="BW102" s="972"/>
      <c r="BX102" s="972"/>
      <c r="BY102" s="972"/>
      <c r="BZ102" s="972"/>
      <c r="CA102" s="972"/>
      <c r="CB102" s="972"/>
      <c r="CC102" s="972"/>
      <c r="CD102" s="972"/>
      <c r="CE102" s="972"/>
      <c r="CF102" s="972"/>
      <c r="CG102" s="982"/>
      <c r="CH102" s="983"/>
      <c r="CI102" s="984"/>
      <c r="CJ102" s="984"/>
      <c r="CK102" s="984"/>
      <c r="CL102" s="985"/>
      <c r="CM102" s="983"/>
      <c r="CN102" s="984"/>
      <c r="CO102" s="984"/>
      <c r="CP102" s="984"/>
      <c r="CQ102" s="985"/>
      <c r="CR102" s="986">
        <v>449</v>
      </c>
      <c r="CS102" s="987"/>
      <c r="CT102" s="987"/>
      <c r="CU102" s="987"/>
      <c r="CV102" s="988"/>
      <c r="CW102" s="986">
        <v>51</v>
      </c>
      <c r="CX102" s="987"/>
      <c r="CY102" s="987"/>
      <c r="CZ102" s="987"/>
      <c r="DA102" s="988"/>
      <c r="DB102" s="986">
        <v>1199</v>
      </c>
      <c r="DC102" s="987"/>
      <c r="DD102" s="987"/>
      <c r="DE102" s="987"/>
      <c r="DF102" s="988"/>
      <c r="DG102" s="986">
        <v>432</v>
      </c>
      <c r="DH102" s="987"/>
      <c r="DI102" s="987"/>
      <c r="DJ102" s="987"/>
      <c r="DK102" s="988"/>
      <c r="DL102" s="986" t="s">
        <v>579</v>
      </c>
      <c r="DM102" s="987"/>
      <c r="DN102" s="987"/>
      <c r="DO102" s="987"/>
      <c r="DP102" s="988"/>
      <c r="DQ102" s="986">
        <v>85</v>
      </c>
      <c r="DR102" s="987"/>
      <c r="DS102" s="987"/>
      <c r="DT102" s="987"/>
      <c r="DU102" s="988"/>
      <c r="DV102" s="971"/>
      <c r="DW102" s="972"/>
      <c r="DX102" s="972"/>
      <c r="DY102" s="972"/>
      <c r="DZ102" s="973"/>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4" t="s">
        <v>425</v>
      </c>
      <c r="BR103" s="974"/>
      <c r="BS103" s="974"/>
      <c r="BT103" s="974"/>
      <c r="BU103" s="974"/>
      <c r="BV103" s="974"/>
      <c r="BW103" s="974"/>
      <c r="BX103" s="974"/>
      <c r="BY103" s="974"/>
      <c r="BZ103" s="974"/>
      <c r="CA103" s="974"/>
      <c r="CB103" s="974"/>
      <c r="CC103" s="974"/>
      <c r="CD103" s="974"/>
      <c r="CE103" s="974"/>
      <c r="CF103" s="974"/>
      <c r="CG103" s="974"/>
      <c r="CH103" s="974"/>
      <c r="CI103" s="974"/>
      <c r="CJ103" s="974"/>
      <c r="CK103" s="974"/>
      <c r="CL103" s="974"/>
      <c r="CM103" s="974"/>
      <c r="CN103" s="974"/>
      <c r="CO103" s="974"/>
      <c r="CP103" s="974"/>
      <c r="CQ103" s="974"/>
      <c r="CR103" s="974"/>
      <c r="CS103" s="974"/>
      <c r="CT103" s="974"/>
      <c r="CU103" s="974"/>
      <c r="CV103" s="974"/>
      <c r="CW103" s="974"/>
      <c r="CX103" s="974"/>
      <c r="CY103" s="974"/>
      <c r="CZ103" s="974"/>
      <c r="DA103" s="974"/>
      <c r="DB103" s="974"/>
      <c r="DC103" s="974"/>
      <c r="DD103" s="974"/>
      <c r="DE103" s="974"/>
      <c r="DF103" s="974"/>
      <c r="DG103" s="974"/>
      <c r="DH103" s="974"/>
      <c r="DI103" s="974"/>
      <c r="DJ103" s="974"/>
      <c r="DK103" s="974"/>
      <c r="DL103" s="974"/>
      <c r="DM103" s="974"/>
      <c r="DN103" s="974"/>
      <c r="DO103" s="974"/>
      <c r="DP103" s="974"/>
      <c r="DQ103" s="974"/>
      <c r="DR103" s="974"/>
      <c r="DS103" s="974"/>
      <c r="DT103" s="974"/>
      <c r="DU103" s="974"/>
      <c r="DV103" s="974"/>
      <c r="DW103" s="974"/>
      <c r="DX103" s="974"/>
      <c r="DY103" s="974"/>
      <c r="DZ103" s="974"/>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5" t="s">
        <v>426</v>
      </c>
      <c r="BR104" s="975"/>
      <c r="BS104" s="975"/>
      <c r="BT104" s="975"/>
      <c r="BU104" s="975"/>
      <c r="BV104" s="975"/>
      <c r="BW104" s="975"/>
      <c r="BX104" s="975"/>
      <c r="BY104" s="975"/>
      <c r="BZ104" s="975"/>
      <c r="CA104" s="975"/>
      <c r="CB104" s="975"/>
      <c r="CC104" s="975"/>
      <c r="CD104" s="975"/>
      <c r="CE104" s="975"/>
      <c r="CF104" s="975"/>
      <c r="CG104" s="975"/>
      <c r="CH104" s="975"/>
      <c r="CI104" s="975"/>
      <c r="CJ104" s="975"/>
      <c r="CK104" s="975"/>
      <c r="CL104" s="975"/>
      <c r="CM104" s="975"/>
      <c r="CN104" s="975"/>
      <c r="CO104" s="975"/>
      <c r="CP104" s="975"/>
      <c r="CQ104" s="975"/>
      <c r="CR104" s="975"/>
      <c r="CS104" s="975"/>
      <c r="CT104" s="975"/>
      <c r="CU104" s="975"/>
      <c r="CV104" s="975"/>
      <c r="CW104" s="975"/>
      <c r="CX104" s="975"/>
      <c r="CY104" s="975"/>
      <c r="CZ104" s="975"/>
      <c r="DA104" s="975"/>
      <c r="DB104" s="975"/>
      <c r="DC104" s="975"/>
      <c r="DD104" s="975"/>
      <c r="DE104" s="975"/>
      <c r="DF104" s="975"/>
      <c r="DG104" s="975"/>
      <c r="DH104" s="975"/>
      <c r="DI104" s="975"/>
      <c r="DJ104" s="975"/>
      <c r="DK104" s="975"/>
      <c r="DL104" s="975"/>
      <c r="DM104" s="975"/>
      <c r="DN104" s="975"/>
      <c r="DO104" s="975"/>
      <c r="DP104" s="975"/>
      <c r="DQ104" s="975"/>
      <c r="DR104" s="975"/>
      <c r="DS104" s="975"/>
      <c r="DT104" s="975"/>
      <c r="DU104" s="975"/>
      <c r="DV104" s="975"/>
      <c r="DW104" s="975"/>
      <c r="DX104" s="975"/>
      <c r="DY104" s="975"/>
      <c r="DZ104" s="975"/>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427</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428</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6" t="s">
        <v>429</v>
      </c>
      <c r="B108" s="977"/>
      <c r="C108" s="977"/>
      <c r="D108" s="977"/>
      <c r="E108" s="977"/>
      <c r="F108" s="977"/>
      <c r="G108" s="977"/>
      <c r="H108" s="977"/>
      <c r="I108" s="977"/>
      <c r="J108" s="977"/>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8"/>
      <c r="AU108" s="976" t="s">
        <v>430</v>
      </c>
      <c r="AV108" s="977"/>
      <c r="AW108" s="977"/>
      <c r="AX108" s="977"/>
      <c r="AY108" s="977"/>
      <c r="AZ108" s="977"/>
      <c r="BA108" s="977"/>
      <c r="BB108" s="977"/>
      <c r="BC108" s="977"/>
      <c r="BD108" s="977"/>
      <c r="BE108" s="977"/>
      <c r="BF108" s="977"/>
      <c r="BG108" s="977"/>
      <c r="BH108" s="977"/>
      <c r="BI108" s="977"/>
      <c r="BJ108" s="977"/>
      <c r="BK108" s="977"/>
      <c r="BL108" s="977"/>
      <c r="BM108" s="977"/>
      <c r="BN108" s="977"/>
      <c r="BO108" s="977"/>
      <c r="BP108" s="977"/>
      <c r="BQ108" s="977"/>
      <c r="BR108" s="977"/>
      <c r="BS108" s="977"/>
      <c r="BT108" s="977"/>
      <c r="BU108" s="977"/>
      <c r="BV108" s="977"/>
      <c r="BW108" s="977"/>
      <c r="BX108" s="977"/>
      <c r="BY108" s="977"/>
      <c r="BZ108" s="977"/>
      <c r="CA108" s="977"/>
      <c r="CB108" s="977"/>
      <c r="CC108" s="977"/>
      <c r="CD108" s="977"/>
      <c r="CE108" s="977"/>
      <c r="CF108" s="977"/>
      <c r="CG108" s="977"/>
      <c r="CH108" s="977"/>
      <c r="CI108" s="977"/>
      <c r="CJ108" s="977"/>
      <c r="CK108" s="977"/>
      <c r="CL108" s="977"/>
      <c r="CM108" s="977"/>
      <c r="CN108" s="977"/>
      <c r="CO108" s="977"/>
      <c r="CP108" s="977"/>
      <c r="CQ108" s="977"/>
      <c r="CR108" s="977"/>
      <c r="CS108" s="977"/>
      <c r="CT108" s="977"/>
      <c r="CU108" s="977"/>
      <c r="CV108" s="977"/>
      <c r="CW108" s="977"/>
      <c r="CX108" s="977"/>
      <c r="CY108" s="977"/>
      <c r="CZ108" s="977"/>
      <c r="DA108" s="977"/>
      <c r="DB108" s="977"/>
      <c r="DC108" s="977"/>
      <c r="DD108" s="977"/>
      <c r="DE108" s="977"/>
      <c r="DF108" s="977"/>
      <c r="DG108" s="977"/>
      <c r="DH108" s="977"/>
      <c r="DI108" s="977"/>
      <c r="DJ108" s="977"/>
      <c r="DK108" s="977"/>
      <c r="DL108" s="977"/>
      <c r="DM108" s="977"/>
      <c r="DN108" s="977"/>
      <c r="DO108" s="977"/>
      <c r="DP108" s="977"/>
      <c r="DQ108" s="977"/>
      <c r="DR108" s="977"/>
      <c r="DS108" s="977"/>
      <c r="DT108" s="977"/>
      <c r="DU108" s="977"/>
      <c r="DV108" s="977"/>
      <c r="DW108" s="977"/>
      <c r="DX108" s="977"/>
      <c r="DY108" s="977"/>
      <c r="DZ108" s="978"/>
    </row>
    <row r="109" spans="1:131" s="212" customFormat="1" ht="26.25" customHeight="1" x14ac:dyDescent="0.15">
      <c r="A109" s="929" t="s">
        <v>431</v>
      </c>
      <c r="B109" s="930"/>
      <c r="C109" s="930"/>
      <c r="D109" s="930"/>
      <c r="E109" s="930"/>
      <c r="F109" s="930"/>
      <c r="G109" s="930"/>
      <c r="H109" s="930"/>
      <c r="I109" s="930"/>
      <c r="J109" s="930"/>
      <c r="K109" s="930"/>
      <c r="L109" s="930"/>
      <c r="M109" s="930"/>
      <c r="N109" s="930"/>
      <c r="O109" s="930"/>
      <c r="P109" s="930"/>
      <c r="Q109" s="930"/>
      <c r="R109" s="930"/>
      <c r="S109" s="930"/>
      <c r="T109" s="930"/>
      <c r="U109" s="930"/>
      <c r="V109" s="930"/>
      <c r="W109" s="930"/>
      <c r="X109" s="930"/>
      <c r="Y109" s="930"/>
      <c r="Z109" s="931"/>
      <c r="AA109" s="932" t="s">
        <v>432</v>
      </c>
      <c r="AB109" s="930"/>
      <c r="AC109" s="930"/>
      <c r="AD109" s="930"/>
      <c r="AE109" s="931"/>
      <c r="AF109" s="932" t="s">
        <v>433</v>
      </c>
      <c r="AG109" s="930"/>
      <c r="AH109" s="930"/>
      <c r="AI109" s="930"/>
      <c r="AJ109" s="931"/>
      <c r="AK109" s="932" t="s">
        <v>304</v>
      </c>
      <c r="AL109" s="930"/>
      <c r="AM109" s="930"/>
      <c r="AN109" s="930"/>
      <c r="AO109" s="931"/>
      <c r="AP109" s="932" t="s">
        <v>434</v>
      </c>
      <c r="AQ109" s="930"/>
      <c r="AR109" s="930"/>
      <c r="AS109" s="930"/>
      <c r="AT109" s="963"/>
      <c r="AU109" s="929" t="s">
        <v>431</v>
      </c>
      <c r="AV109" s="930"/>
      <c r="AW109" s="930"/>
      <c r="AX109" s="930"/>
      <c r="AY109" s="930"/>
      <c r="AZ109" s="930"/>
      <c r="BA109" s="930"/>
      <c r="BB109" s="930"/>
      <c r="BC109" s="930"/>
      <c r="BD109" s="930"/>
      <c r="BE109" s="930"/>
      <c r="BF109" s="930"/>
      <c r="BG109" s="930"/>
      <c r="BH109" s="930"/>
      <c r="BI109" s="930"/>
      <c r="BJ109" s="930"/>
      <c r="BK109" s="930"/>
      <c r="BL109" s="930"/>
      <c r="BM109" s="930"/>
      <c r="BN109" s="930"/>
      <c r="BO109" s="930"/>
      <c r="BP109" s="931"/>
      <c r="BQ109" s="932" t="s">
        <v>432</v>
      </c>
      <c r="BR109" s="930"/>
      <c r="BS109" s="930"/>
      <c r="BT109" s="930"/>
      <c r="BU109" s="931"/>
      <c r="BV109" s="932" t="s">
        <v>433</v>
      </c>
      <c r="BW109" s="930"/>
      <c r="BX109" s="930"/>
      <c r="BY109" s="930"/>
      <c r="BZ109" s="931"/>
      <c r="CA109" s="932" t="s">
        <v>304</v>
      </c>
      <c r="CB109" s="930"/>
      <c r="CC109" s="930"/>
      <c r="CD109" s="930"/>
      <c r="CE109" s="931"/>
      <c r="CF109" s="970" t="s">
        <v>434</v>
      </c>
      <c r="CG109" s="970"/>
      <c r="CH109" s="970"/>
      <c r="CI109" s="970"/>
      <c r="CJ109" s="970"/>
      <c r="CK109" s="932" t="s">
        <v>435</v>
      </c>
      <c r="CL109" s="930"/>
      <c r="CM109" s="930"/>
      <c r="CN109" s="930"/>
      <c r="CO109" s="930"/>
      <c r="CP109" s="930"/>
      <c r="CQ109" s="930"/>
      <c r="CR109" s="930"/>
      <c r="CS109" s="930"/>
      <c r="CT109" s="930"/>
      <c r="CU109" s="930"/>
      <c r="CV109" s="930"/>
      <c r="CW109" s="930"/>
      <c r="CX109" s="930"/>
      <c r="CY109" s="930"/>
      <c r="CZ109" s="930"/>
      <c r="DA109" s="930"/>
      <c r="DB109" s="930"/>
      <c r="DC109" s="930"/>
      <c r="DD109" s="930"/>
      <c r="DE109" s="930"/>
      <c r="DF109" s="931"/>
      <c r="DG109" s="932" t="s">
        <v>432</v>
      </c>
      <c r="DH109" s="930"/>
      <c r="DI109" s="930"/>
      <c r="DJ109" s="930"/>
      <c r="DK109" s="931"/>
      <c r="DL109" s="932" t="s">
        <v>433</v>
      </c>
      <c r="DM109" s="930"/>
      <c r="DN109" s="930"/>
      <c r="DO109" s="930"/>
      <c r="DP109" s="931"/>
      <c r="DQ109" s="932" t="s">
        <v>304</v>
      </c>
      <c r="DR109" s="930"/>
      <c r="DS109" s="930"/>
      <c r="DT109" s="930"/>
      <c r="DU109" s="931"/>
      <c r="DV109" s="932" t="s">
        <v>434</v>
      </c>
      <c r="DW109" s="930"/>
      <c r="DX109" s="930"/>
      <c r="DY109" s="930"/>
      <c r="DZ109" s="963"/>
    </row>
    <row r="110" spans="1:131" s="212" customFormat="1" ht="26.25" customHeight="1" x14ac:dyDescent="0.15">
      <c r="A110" s="841" t="s">
        <v>436</v>
      </c>
      <c r="B110" s="842"/>
      <c r="C110" s="842"/>
      <c r="D110" s="842"/>
      <c r="E110" s="842"/>
      <c r="F110" s="842"/>
      <c r="G110" s="842"/>
      <c r="H110" s="842"/>
      <c r="I110" s="842"/>
      <c r="J110" s="842"/>
      <c r="K110" s="842"/>
      <c r="L110" s="842"/>
      <c r="M110" s="842"/>
      <c r="N110" s="842"/>
      <c r="O110" s="842"/>
      <c r="P110" s="842"/>
      <c r="Q110" s="842"/>
      <c r="R110" s="842"/>
      <c r="S110" s="842"/>
      <c r="T110" s="842"/>
      <c r="U110" s="842"/>
      <c r="V110" s="842"/>
      <c r="W110" s="842"/>
      <c r="X110" s="842"/>
      <c r="Y110" s="842"/>
      <c r="Z110" s="843"/>
      <c r="AA110" s="922">
        <v>9118239</v>
      </c>
      <c r="AB110" s="923"/>
      <c r="AC110" s="923"/>
      <c r="AD110" s="923"/>
      <c r="AE110" s="924"/>
      <c r="AF110" s="925">
        <v>9490663</v>
      </c>
      <c r="AG110" s="923"/>
      <c r="AH110" s="923"/>
      <c r="AI110" s="923"/>
      <c r="AJ110" s="924"/>
      <c r="AK110" s="925">
        <v>9694020</v>
      </c>
      <c r="AL110" s="923"/>
      <c r="AM110" s="923"/>
      <c r="AN110" s="923"/>
      <c r="AO110" s="924"/>
      <c r="AP110" s="926">
        <v>13.6</v>
      </c>
      <c r="AQ110" s="927"/>
      <c r="AR110" s="927"/>
      <c r="AS110" s="927"/>
      <c r="AT110" s="928"/>
      <c r="AU110" s="964" t="s">
        <v>73</v>
      </c>
      <c r="AV110" s="965"/>
      <c r="AW110" s="965"/>
      <c r="AX110" s="965"/>
      <c r="AY110" s="965"/>
      <c r="AZ110" s="894" t="s">
        <v>437</v>
      </c>
      <c r="BA110" s="842"/>
      <c r="BB110" s="842"/>
      <c r="BC110" s="842"/>
      <c r="BD110" s="842"/>
      <c r="BE110" s="842"/>
      <c r="BF110" s="842"/>
      <c r="BG110" s="842"/>
      <c r="BH110" s="842"/>
      <c r="BI110" s="842"/>
      <c r="BJ110" s="842"/>
      <c r="BK110" s="842"/>
      <c r="BL110" s="842"/>
      <c r="BM110" s="842"/>
      <c r="BN110" s="842"/>
      <c r="BO110" s="842"/>
      <c r="BP110" s="843"/>
      <c r="BQ110" s="895">
        <v>107279451</v>
      </c>
      <c r="BR110" s="876"/>
      <c r="BS110" s="876"/>
      <c r="BT110" s="876"/>
      <c r="BU110" s="876"/>
      <c r="BV110" s="876">
        <v>106797121</v>
      </c>
      <c r="BW110" s="876"/>
      <c r="BX110" s="876"/>
      <c r="BY110" s="876"/>
      <c r="BZ110" s="876"/>
      <c r="CA110" s="876">
        <v>107123475</v>
      </c>
      <c r="CB110" s="876"/>
      <c r="CC110" s="876"/>
      <c r="CD110" s="876"/>
      <c r="CE110" s="876"/>
      <c r="CF110" s="900">
        <v>149.9</v>
      </c>
      <c r="CG110" s="901"/>
      <c r="CH110" s="901"/>
      <c r="CI110" s="901"/>
      <c r="CJ110" s="901"/>
      <c r="CK110" s="960" t="s">
        <v>438</v>
      </c>
      <c r="CL110" s="853"/>
      <c r="CM110" s="894" t="s">
        <v>439</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95" t="s">
        <v>226</v>
      </c>
      <c r="DH110" s="876"/>
      <c r="DI110" s="876"/>
      <c r="DJ110" s="876"/>
      <c r="DK110" s="876"/>
      <c r="DL110" s="876" t="s">
        <v>440</v>
      </c>
      <c r="DM110" s="876"/>
      <c r="DN110" s="876"/>
      <c r="DO110" s="876"/>
      <c r="DP110" s="876"/>
      <c r="DQ110" s="876" t="s">
        <v>226</v>
      </c>
      <c r="DR110" s="876"/>
      <c r="DS110" s="876"/>
      <c r="DT110" s="876"/>
      <c r="DU110" s="876"/>
      <c r="DV110" s="877" t="s">
        <v>226</v>
      </c>
      <c r="DW110" s="877"/>
      <c r="DX110" s="877"/>
      <c r="DY110" s="877"/>
      <c r="DZ110" s="878"/>
    </row>
    <row r="111" spans="1:131" s="212" customFormat="1" ht="26.25" customHeight="1" x14ac:dyDescent="0.15">
      <c r="A111" s="808" t="s">
        <v>441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59"/>
      <c r="AA111" s="952" t="s">
        <v>440</v>
      </c>
      <c r="AB111" s="953"/>
      <c r="AC111" s="953"/>
      <c r="AD111" s="953"/>
      <c r="AE111" s="954"/>
      <c r="AF111" s="955" t="s">
        <v>440</v>
      </c>
      <c r="AG111" s="953"/>
      <c r="AH111" s="953"/>
      <c r="AI111" s="953"/>
      <c r="AJ111" s="954"/>
      <c r="AK111" s="955" t="s">
        <v>226</v>
      </c>
      <c r="AL111" s="953"/>
      <c r="AM111" s="953"/>
      <c r="AN111" s="953"/>
      <c r="AO111" s="954"/>
      <c r="AP111" s="956" t="s">
        <v>440</v>
      </c>
      <c r="AQ111" s="957"/>
      <c r="AR111" s="957"/>
      <c r="AS111" s="957"/>
      <c r="AT111" s="958"/>
      <c r="AU111" s="966"/>
      <c r="AV111" s="967"/>
      <c r="AW111" s="967"/>
      <c r="AX111" s="967"/>
      <c r="AY111" s="967"/>
      <c r="AZ111" s="849" t="s">
        <v>442</v>
      </c>
      <c r="BA111" s="786"/>
      <c r="BB111" s="786"/>
      <c r="BC111" s="786"/>
      <c r="BD111" s="786"/>
      <c r="BE111" s="786"/>
      <c r="BF111" s="786"/>
      <c r="BG111" s="786"/>
      <c r="BH111" s="786"/>
      <c r="BI111" s="786"/>
      <c r="BJ111" s="786"/>
      <c r="BK111" s="786"/>
      <c r="BL111" s="786"/>
      <c r="BM111" s="786"/>
      <c r="BN111" s="786"/>
      <c r="BO111" s="786"/>
      <c r="BP111" s="787"/>
      <c r="BQ111" s="850">
        <v>309370</v>
      </c>
      <c r="BR111" s="851"/>
      <c r="BS111" s="851"/>
      <c r="BT111" s="851"/>
      <c r="BU111" s="851"/>
      <c r="BV111" s="851">
        <v>267261</v>
      </c>
      <c r="BW111" s="851"/>
      <c r="BX111" s="851"/>
      <c r="BY111" s="851"/>
      <c r="BZ111" s="851"/>
      <c r="CA111" s="851">
        <v>279891</v>
      </c>
      <c r="CB111" s="851"/>
      <c r="CC111" s="851"/>
      <c r="CD111" s="851"/>
      <c r="CE111" s="851"/>
      <c r="CF111" s="909">
        <v>0.4</v>
      </c>
      <c r="CG111" s="910"/>
      <c r="CH111" s="910"/>
      <c r="CI111" s="910"/>
      <c r="CJ111" s="910"/>
      <c r="CK111" s="961"/>
      <c r="CL111" s="855"/>
      <c r="CM111" s="849" t="s">
        <v>443</v>
      </c>
      <c r="CN111" s="786"/>
      <c r="CO111" s="786"/>
      <c r="CP111" s="786"/>
      <c r="CQ111" s="786"/>
      <c r="CR111" s="786"/>
      <c r="CS111" s="786"/>
      <c r="CT111" s="786"/>
      <c r="CU111" s="786"/>
      <c r="CV111" s="786"/>
      <c r="CW111" s="786"/>
      <c r="CX111" s="786"/>
      <c r="CY111" s="786"/>
      <c r="CZ111" s="786"/>
      <c r="DA111" s="786"/>
      <c r="DB111" s="786"/>
      <c r="DC111" s="786"/>
      <c r="DD111" s="786"/>
      <c r="DE111" s="786"/>
      <c r="DF111" s="787"/>
      <c r="DG111" s="850" t="s">
        <v>440</v>
      </c>
      <c r="DH111" s="851"/>
      <c r="DI111" s="851"/>
      <c r="DJ111" s="851"/>
      <c r="DK111" s="851"/>
      <c r="DL111" s="851" t="s">
        <v>226</v>
      </c>
      <c r="DM111" s="851"/>
      <c r="DN111" s="851"/>
      <c r="DO111" s="851"/>
      <c r="DP111" s="851"/>
      <c r="DQ111" s="851" t="s">
        <v>226</v>
      </c>
      <c r="DR111" s="851"/>
      <c r="DS111" s="851"/>
      <c r="DT111" s="851"/>
      <c r="DU111" s="851"/>
      <c r="DV111" s="828" t="s">
        <v>226</v>
      </c>
      <c r="DW111" s="828"/>
      <c r="DX111" s="828"/>
      <c r="DY111" s="828"/>
      <c r="DZ111" s="829"/>
    </row>
    <row r="112" spans="1:131" s="212" customFormat="1" ht="26.25" customHeight="1" x14ac:dyDescent="0.15">
      <c r="A112" s="946" t="s">
        <v>444</v>
      </c>
      <c r="B112" s="947"/>
      <c r="C112" s="786" t="s">
        <v>445</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3" t="s">
        <v>226</v>
      </c>
      <c r="AB112" s="814"/>
      <c r="AC112" s="814"/>
      <c r="AD112" s="814"/>
      <c r="AE112" s="815"/>
      <c r="AF112" s="816" t="s">
        <v>440</v>
      </c>
      <c r="AG112" s="814"/>
      <c r="AH112" s="814"/>
      <c r="AI112" s="814"/>
      <c r="AJ112" s="815"/>
      <c r="AK112" s="816" t="s">
        <v>226</v>
      </c>
      <c r="AL112" s="814"/>
      <c r="AM112" s="814"/>
      <c r="AN112" s="814"/>
      <c r="AO112" s="815"/>
      <c r="AP112" s="858" t="s">
        <v>440</v>
      </c>
      <c r="AQ112" s="859"/>
      <c r="AR112" s="859"/>
      <c r="AS112" s="859"/>
      <c r="AT112" s="860"/>
      <c r="AU112" s="966"/>
      <c r="AV112" s="967"/>
      <c r="AW112" s="967"/>
      <c r="AX112" s="967"/>
      <c r="AY112" s="967"/>
      <c r="AZ112" s="849" t="s">
        <v>446</v>
      </c>
      <c r="BA112" s="786"/>
      <c r="BB112" s="786"/>
      <c r="BC112" s="786"/>
      <c r="BD112" s="786"/>
      <c r="BE112" s="786"/>
      <c r="BF112" s="786"/>
      <c r="BG112" s="786"/>
      <c r="BH112" s="786"/>
      <c r="BI112" s="786"/>
      <c r="BJ112" s="786"/>
      <c r="BK112" s="786"/>
      <c r="BL112" s="786"/>
      <c r="BM112" s="786"/>
      <c r="BN112" s="786"/>
      <c r="BO112" s="786"/>
      <c r="BP112" s="787"/>
      <c r="BQ112" s="850">
        <v>65326918</v>
      </c>
      <c r="BR112" s="851"/>
      <c r="BS112" s="851"/>
      <c r="BT112" s="851"/>
      <c r="BU112" s="851"/>
      <c r="BV112" s="851">
        <v>63083323</v>
      </c>
      <c r="BW112" s="851"/>
      <c r="BX112" s="851"/>
      <c r="BY112" s="851"/>
      <c r="BZ112" s="851"/>
      <c r="CA112" s="851">
        <v>60574763</v>
      </c>
      <c r="CB112" s="851"/>
      <c r="CC112" s="851"/>
      <c r="CD112" s="851"/>
      <c r="CE112" s="851"/>
      <c r="CF112" s="909">
        <v>84.8</v>
      </c>
      <c r="CG112" s="910"/>
      <c r="CH112" s="910"/>
      <c r="CI112" s="910"/>
      <c r="CJ112" s="910"/>
      <c r="CK112" s="961"/>
      <c r="CL112" s="855"/>
      <c r="CM112" s="849" t="s">
        <v>447</v>
      </c>
      <c r="CN112" s="786"/>
      <c r="CO112" s="786"/>
      <c r="CP112" s="786"/>
      <c r="CQ112" s="786"/>
      <c r="CR112" s="786"/>
      <c r="CS112" s="786"/>
      <c r="CT112" s="786"/>
      <c r="CU112" s="786"/>
      <c r="CV112" s="786"/>
      <c r="CW112" s="786"/>
      <c r="CX112" s="786"/>
      <c r="CY112" s="786"/>
      <c r="CZ112" s="786"/>
      <c r="DA112" s="786"/>
      <c r="DB112" s="786"/>
      <c r="DC112" s="786"/>
      <c r="DD112" s="786"/>
      <c r="DE112" s="786"/>
      <c r="DF112" s="787"/>
      <c r="DG112" s="850" t="s">
        <v>226</v>
      </c>
      <c r="DH112" s="851"/>
      <c r="DI112" s="851"/>
      <c r="DJ112" s="851"/>
      <c r="DK112" s="851"/>
      <c r="DL112" s="851" t="s">
        <v>226</v>
      </c>
      <c r="DM112" s="851"/>
      <c r="DN112" s="851"/>
      <c r="DO112" s="851"/>
      <c r="DP112" s="851"/>
      <c r="DQ112" s="851" t="s">
        <v>226</v>
      </c>
      <c r="DR112" s="851"/>
      <c r="DS112" s="851"/>
      <c r="DT112" s="851"/>
      <c r="DU112" s="851"/>
      <c r="DV112" s="828" t="s">
        <v>226</v>
      </c>
      <c r="DW112" s="828"/>
      <c r="DX112" s="828"/>
      <c r="DY112" s="828"/>
      <c r="DZ112" s="829"/>
    </row>
    <row r="113" spans="1:130" s="212" customFormat="1" ht="26.25" customHeight="1" x14ac:dyDescent="0.15">
      <c r="A113" s="948"/>
      <c r="B113" s="949"/>
      <c r="C113" s="786" t="s">
        <v>448</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2">
        <v>3809314</v>
      </c>
      <c r="AB113" s="953"/>
      <c r="AC113" s="953"/>
      <c r="AD113" s="953"/>
      <c r="AE113" s="954"/>
      <c r="AF113" s="955">
        <v>3764272</v>
      </c>
      <c r="AG113" s="953"/>
      <c r="AH113" s="953"/>
      <c r="AI113" s="953"/>
      <c r="AJ113" s="954"/>
      <c r="AK113" s="955">
        <v>3645995</v>
      </c>
      <c r="AL113" s="953"/>
      <c r="AM113" s="953"/>
      <c r="AN113" s="953"/>
      <c r="AO113" s="954"/>
      <c r="AP113" s="956">
        <v>5.0999999999999996</v>
      </c>
      <c r="AQ113" s="957"/>
      <c r="AR113" s="957"/>
      <c r="AS113" s="957"/>
      <c r="AT113" s="958"/>
      <c r="AU113" s="966"/>
      <c r="AV113" s="967"/>
      <c r="AW113" s="967"/>
      <c r="AX113" s="967"/>
      <c r="AY113" s="967"/>
      <c r="AZ113" s="849" t="s">
        <v>449</v>
      </c>
      <c r="BA113" s="786"/>
      <c r="BB113" s="786"/>
      <c r="BC113" s="786"/>
      <c r="BD113" s="786"/>
      <c r="BE113" s="786"/>
      <c r="BF113" s="786"/>
      <c r="BG113" s="786"/>
      <c r="BH113" s="786"/>
      <c r="BI113" s="786"/>
      <c r="BJ113" s="786"/>
      <c r="BK113" s="786"/>
      <c r="BL113" s="786"/>
      <c r="BM113" s="786"/>
      <c r="BN113" s="786"/>
      <c r="BO113" s="786"/>
      <c r="BP113" s="787"/>
      <c r="BQ113" s="850" t="s">
        <v>440</v>
      </c>
      <c r="BR113" s="851"/>
      <c r="BS113" s="851"/>
      <c r="BT113" s="851"/>
      <c r="BU113" s="851"/>
      <c r="BV113" s="851" t="s">
        <v>226</v>
      </c>
      <c r="BW113" s="851"/>
      <c r="BX113" s="851"/>
      <c r="BY113" s="851"/>
      <c r="BZ113" s="851"/>
      <c r="CA113" s="851" t="s">
        <v>226</v>
      </c>
      <c r="CB113" s="851"/>
      <c r="CC113" s="851"/>
      <c r="CD113" s="851"/>
      <c r="CE113" s="851"/>
      <c r="CF113" s="909" t="s">
        <v>440</v>
      </c>
      <c r="CG113" s="910"/>
      <c r="CH113" s="910"/>
      <c r="CI113" s="910"/>
      <c r="CJ113" s="910"/>
      <c r="CK113" s="961"/>
      <c r="CL113" s="855"/>
      <c r="CM113" s="849" t="s">
        <v>450</v>
      </c>
      <c r="CN113" s="786"/>
      <c r="CO113" s="786"/>
      <c r="CP113" s="786"/>
      <c r="CQ113" s="786"/>
      <c r="CR113" s="786"/>
      <c r="CS113" s="786"/>
      <c r="CT113" s="786"/>
      <c r="CU113" s="786"/>
      <c r="CV113" s="786"/>
      <c r="CW113" s="786"/>
      <c r="CX113" s="786"/>
      <c r="CY113" s="786"/>
      <c r="CZ113" s="786"/>
      <c r="DA113" s="786"/>
      <c r="DB113" s="786"/>
      <c r="DC113" s="786"/>
      <c r="DD113" s="786"/>
      <c r="DE113" s="786"/>
      <c r="DF113" s="787"/>
      <c r="DG113" s="813" t="s">
        <v>440</v>
      </c>
      <c r="DH113" s="814"/>
      <c r="DI113" s="814"/>
      <c r="DJ113" s="814"/>
      <c r="DK113" s="815"/>
      <c r="DL113" s="816" t="s">
        <v>440</v>
      </c>
      <c r="DM113" s="814"/>
      <c r="DN113" s="814"/>
      <c r="DO113" s="814"/>
      <c r="DP113" s="815"/>
      <c r="DQ113" s="816" t="s">
        <v>226</v>
      </c>
      <c r="DR113" s="814"/>
      <c r="DS113" s="814"/>
      <c r="DT113" s="814"/>
      <c r="DU113" s="815"/>
      <c r="DV113" s="858" t="s">
        <v>440</v>
      </c>
      <c r="DW113" s="859"/>
      <c r="DX113" s="859"/>
      <c r="DY113" s="859"/>
      <c r="DZ113" s="860"/>
    </row>
    <row r="114" spans="1:130" s="212" customFormat="1" ht="26.25" customHeight="1" x14ac:dyDescent="0.15">
      <c r="A114" s="948"/>
      <c r="B114" s="949"/>
      <c r="C114" s="786" t="s">
        <v>451</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3" t="s">
        <v>440</v>
      </c>
      <c r="AB114" s="814"/>
      <c r="AC114" s="814"/>
      <c r="AD114" s="814"/>
      <c r="AE114" s="815"/>
      <c r="AF114" s="816" t="s">
        <v>226</v>
      </c>
      <c r="AG114" s="814"/>
      <c r="AH114" s="814"/>
      <c r="AI114" s="814"/>
      <c r="AJ114" s="815"/>
      <c r="AK114" s="816" t="s">
        <v>440</v>
      </c>
      <c r="AL114" s="814"/>
      <c r="AM114" s="814"/>
      <c r="AN114" s="814"/>
      <c r="AO114" s="815"/>
      <c r="AP114" s="858" t="s">
        <v>440</v>
      </c>
      <c r="AQ114" s="859"/>
      <c r="AR114" s="859"/>
      <c r="AS114" s="859"/>
      <c r="AT114" s="860"/>
      <c r="AU114" s="966"/>
      <c r="AV114" s="967"/>
      <c r="AW114" s="967"/>
      <c r="AX114" s="967"/>
      <c r="AY114" s="967"/>
      <c r="AZ114" s="849" t="s">
        <v>452</v>
      </c>
      <c r="BA114" s="786"/>
      <c r="BB114" s="786"/>
      <c r="BC114" s="786"/>
      <c r="BD114" s="786"/>
      <c r="BE114" s="786"/>
      <c r="BF114" s="786"/>
      <c r="BG114" s="786"/>
      <c r="BH114" s="786"/>
      <c r="BI114" s="786"/>
      <c r="BJ114" s="786"/>
      <c r="BK114" s="786"/>
      <c r="BL114" s="786"/>
      <c r="BM114" s="786"/>
      <c r="BN114" s="786"/>
      <c r="BO114" s="786"/>
      <c r="BP114" s="787"/>
      <c r="BQ114" s="850">
        <v>15284490</v>
      </c>
      <c r="BR114" s="851"/>
      <c r="BS114" s="851"/>
      <c r="BT114" s="851"/>
      <c r="BU114" s="851"/>
      <c r="BV114" s="851">
        <v>14322186</v>
      </c>
      <c r="BW114" s="851"/>
      <c r="BX114" s="851"/>
      <c r="BY114" s="851"/>
      <c r="BZ114" s="851"/>
      <c r="CA114" s="851">
        <v>14504509</v>
      </c>
      <c r="CB114" s="851"/>
      <c r="CC114" s="851"/>
      <c r="CD114" s="851"/>
      <c r="CE114" s="851"/>
      <c r="CF114" s="909">
        <v>20.3</v>
      </c>
      <c r="CG114" s="910"/>
      <c r="CH114" s="910"/>
      <c r="CI114" s="910"/>
      <c r="CJ114" s="910"/>
      <c r="CK114" s="961"/>
      <c r="CL114" s="855"/>
      <c r="CM114" s="849" t="s">
        <v>453</v>
      </c>
      <c r="CN114" s="786"/>
      <c r="CO114" s="786"/>
      <c r="CP114" s="786"/>
      <c r="CQ114" s="786"/>
      <c r="CR114" s="786"/>
      <c r="CS114" s="786"/>
      <c r="CT114" s="786"/>
      <c r="CU114" s="786"/>
      <c r="CV114" s="786"/>
      <c r="CW114" s="786"/>
      <c r="CX114" s="786"/>
      <c r="CY114" s="786"/>
      <c r="CZ114" s="786"/>
      <c r="DA114" s="786"/>
      <c r="DB114" s="786"/>
      <c r="DC114" s="786"/>
      <c r="DD114" s="786"/>
      <c r="DE114" s="786"/>
      <c r="DF114" s="787"/>
      <c r="DG114" s="813" t="s">
        <v>226</v>
      </c>
      <c r="DH114" s="814"/>
      <c r="DI114" s="814"/>
      <c r="DJ114" s="814"/>
      <c r="DK114" s="815"/>
      <c r="DL114" s="816" t="s">
        <v>226</v>
      </c>
      <c r="DM114" s="814"/>
      <c r="DN114" s="814"/>
      <c r="DO114" s="814"/>
      <c r="DP114" s="815"/>
      <c r="DQ114" s="816" t="s">
        <v>440</v>
      </c>
      <c r="DR114" s="814"/>
      <c r="DS114" s="814"/>
      <c r="DT114" s="814"/>
      <c r="DU114" s="815"/>
      <c r="DV114" s="858" t="s">
        <v>226</v>
      </c>
      <c r="DW114" s="859"/>
      <c r="DX114" s="859"/>
      <c r="DY114" s="859"/>
      <c r="DZ114" s="860"/>
    </row>
    <row r="115" spans="1:130" s="212" customFormat="1" ht="26.25" customHeight="1" x14ac:dyDescent="0.15">
      <c r="A115" s="948"/>
      <c r="B115" s="949"/>
      <c r="C115" s="786" t="s">
        <v>454</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2">
        <v>10725</v>
      </c>
      <c r="AB115" s="953"/>
      <c r="AC115" s="953"/>
      <c r="AD115" s="953"/>
      <c r="AE115" s="954"/>
      <c r="AF115" s="955">
        <v>565</v>
      </c>
      <c r="AG115" s="953"/>
      <c r="AH115" s="953"/>
      <c r="AI115" s="953"/>
      <c r="AJ115" s="954"/>
      <c r="AK115" s="955" t="s">
        <v>440</v>
      </c>
      <c r="AL115" s="953"/>
      <c r="AM115" s="953"/>
      <c r="AN115" s="953"/>
      <c r="AO115" s="954"/>
      <c r="AP115" s="956" t="s">
        <v>440</v>
      </c>
      <c r="AQ115" s="957"/>
      <c r="AR115" s="957"/>
      <c r="AS115" s="957"/>
      <c r="AT115" s="958"/>
      <c r="AU115" s="966"/>
      <c r="AV115" s="967"/>
      <c r="AW115" s="967"/>
      <c r="AX115" s="967"/>
      <c r="AY115" s="967"/>
      <c r="AZ115" s="849" t="s">
        <v>455</v>
      </c>
      <c r="BA115" s="786"/>
      <c r="BB115" s="786"/>
      <c r="BC115" s="786"/>
      <c r="BD115" s="786"/>
      <c r="BE115" s="786"/>
      <c r="BF115" s="786"/>
      <c r="BG115" s="786"/>
      <c r="BH115" s="786"/>
      <c r="BI115" s="786"/>
      <c r="BJ115" s="786"/>
      <c r="BK115" s="786"/>
      <c r="BL115" s="786"/>
      <c r="BM115" s="786"/>
      <c r="BN115" s="786"/>
      <c r="BO115" s="786"/>
      <c r="BP115" s="787"/>
      <c r="BQ115" s="850">
        <v>94061</v>
      </c>
      <c r="BR115" s="851"/>
      <c r="BS115" s="851"/>
      <c r="BT115" s="851"/>
      <c r="BU115" s="851"/>
      <c r="BV115" s="851">
        <v>89095</v>
      </c>
      <c r="BW115" s="851"/>
      <c r="BX115" s="851"/>
      <c r="BY115" s="851"/>
      <c r="BZ115" s="851"/>
      <c r="CA115" s="851">
        <v>85868</v>
      </c>
      <c r="CB115" s="851"/>
      <c r="CC115" s="851"/>
      <c r="CD115" s="851"/>
      <c r="CE115" s="851"/>
      <c r="CF115" s="909">
        <v>0.1</v>
      </c>
      <c r="CG115" s="910"/>
      <c r="CH115" s="910"/>
      <c r="CI115" s="910"/>
      <c r="CJ115" s="910"/>
      <c r="CK115" s="961"/>
      <c r="CL115" s="855"/>
      <c r="CM115" s="849" t="s">
        <v>456</v>
      </c>
      <c r="CN115" s="786"/>
      <c r="CO115" s="786"/>
      <c r="CP115" s="786"/>
      <c r="CQ115" s="786"/>
      <c r="CR115" s="786"/>
      <c r="CS115" s="786"/>
      <c r="CT115" s="786"/>
      <c r="CU115" s="786"/>
      <c r="CV115" s="786"/>
      <c r="CW115" s="786"/>
      <c r="CX115" s="786"/>
      <c r="CY115" s="786"/>
      <c r="CZ115" s="786"/>
      <c r="DA115" s="786"/>
      <c r="DB115" s="786"/>
      <c r="DC115" s="786"/>
      <c r="DD115" s="786"/>
      <c r="DE115" s="786"/>
      <c r="DF115" s="787"/>
      <c r="DG115" s="813">
        <v>309370</v>
      </c>
      <c r="DH115" s="814"/>
      <c r="DI115" s="814"/>
      <c r="DJ115" s="814"/>
      <c r="DK115" s="815"/>
      <c r="DL115" s="816">
        <v>267072</v>
      </c>
      <c r="DM115" s="814"/>
      <c r="DN115" s="814"/>
      <c r="DO115" s="814"/>
      <c r="DP115" s="815"/>
      <c r="DQ115" s="816">
        <v>279800</v>
      </c>
      <c r="DR115" s="814"/>
      <c r="DS115" s="814"/>
      <c r="DT115" s="814"/>
      <c r="DU115" s="815"/>
      <c r="DV115" s="858">
        <v>0.4</v>
      </c>
      <c r="DW115" s="859"/>
      <c r="DX115" s="859"/>
      <c r="DY115" s="859"/>
      <c r="DZ115" s="860"/>
    </row>
    <row r="116" spans="1:130" s="212" customFormat="1" ht="26.25" customHeight="1" x14ac:dyDescent="0.15">
      <c r="A116" s="950"/>
      <c r="B116" s="951"/>
      <c r="C116" s="873" t="s">
        <v>457</v>
      </c>
      <c r="D116" s="873"/>
      <c r="E116" s="873"/>
      <c r="F116" s="873"/>
      <c r="G116" s="873"/>
      <c r="H116" s="873"/>
      <c r="I116" s="873"/>
      <c r="J116" s="873"/>
      <c r="K116" s="873"/>
      <c r="L116" s="873"/>
      <c r="M116" s="873"/>
      <c r="N116" s="873"/>
      <c r="O116" s="873"/>
      <c r="P116" s="873"/>
      <c r="Q116" s="873"/>
      <c r="R116" s="873"/>
      <c r="S116" s="873"/>
      <c r="T116" s="873"/>
      <c r="U116" s="873"/>
      <c r="V116" s="873"/>
      <c r="W116" s="873"/>
      <c r="X116" s="873"/>
      <c r="Y116" s="873"/>
      <c r="Z116" s="874"/>
      <c r="AA116" s="813" t="s">
        <v>440</v>
      </c>
      <c r="AB116" s="814"/>
      <c r="AC116" s="814"/>
      <c r="AD116" s="814"/>
      <c r="AE116" s="815"/>
      <c r="AF116" s="816" t="s">
        <v>440</v>
      </c>
      <c r="AG116" s="814"/>
      <c r="AH116" s="814"/>
      <c r="AI116" s="814"/>
      <c r="AJ116" s="815"/>
      <c r="AK116" s="816" t="s">
        <v>226</v>
      </c>
      <c r="AL116" s="814"/>
      <c r="AM116" s="814"/>
      <c r="AN116" s="814"/>
      <c r="AO116" s="815"/>
      <c r="AP116" s="858" t="s">
        <v>226</v>
      </c>
      <c r="AQ116" s="859"/>
      <c r="AR116" s="859"/>
      <c r="AS116" s="859"/>
      <c r="AT116" s="860"/>
      <c r="AU116" s="966"/>
      <c r="AV116" s="967"/>
      <c r="AW116" s="967"/>
      <c r="AX116" s="967"/>
      <c r="AY116" s="967"/>
      <c r="AZ116" s="943" t="s">
        <v>458</v>
      </c>
      <c r="BA116" s="944"/>
      <c r="BB116" s="944"/>
      <c r="BC116" s="944"/>
      <c r="BD116" s="944"/>
      <c r="BE116" s="944"/>
      <c r="BF116" s="944"/>
      <c r="BG116" s="944"/>
      <c r="BH116" s="944"/>
      <c r="BI116" s="944"/>
      <c r="BJ116" s="944"/>
      <c r="BK116" s="944"/>
      <c r="BL116" s="944"/>
      <c r="BM116" s="944"/>
      <c r="BN116" s="944"/>
      <c r="BO116" s="944"/>
      <c r="BP116" s="945"/>
      <c r="BQ116" s="850" t="s">
        <v>226</v>
      </c>
      <c r="BR116" s="851"/>
      <c r="BS116" s="851"/>
      <c r="BT116" s="851"/>
      <c r="BU116" s="851"/>
      <c r="BV116" s="851" t="s">
        <v>440</v>
      </c>
      <c r="BW116" s="851"/>
      <c r="BX116" s="851"/>
      <c r="BY116" s="851"/>
      <c r="BZ116" s="851"/>
      <c r="CA116" s="851" t="s">
        <v>440</v>
      </c>
      <c r="CB116" s="851"/>
      <c r="CC116" s="851"/>
      <c r="CD116" s="851"/>
      <c r="CE116" s="851"/>
      <c r="CF116" s="909" t="s">
        <v>226</v>
      </c>
      <c r="CG116" s="910"/>
      <c r="CH116" s="910"/>
      <c r="CI116" s="910"/>
      <c r="CJ116" s="910"/>
      <c r="CK116" s="961"/>
      <c r="CL116" s="855"/>
      <c r="CM116" s="849" t="s">
        <v>459</v>
      </c>
      <c r="CN116" s="786"/>
      <c r="CO116" s="786"/>
      <c r="CP116" s="786"/>
      <c r="CQ116" s="786"/>
      <c r="CR116" s="786"/>
      <c r="CS116" s="786"/>
      <c r="CT116" s="786"/>
      <c r="CU116" s="786"/>
      <c r="CV116" s="786"/>
      <c r="CW116" s="786"/>
      <c r="CX116" s="786"/>
      <c r="CY116" s="786"/>
      <c r="CZ116" s="786"/>
      <c r="DA116" s="786"/>
      <c r="DB116" s="786"/>
      <c r="DC116" s="786"/>
      <c r="DD116" s="786"/>
      <c r="DE116" s="786"/>
      <c r="DF116" s="787"/>
      <c r="DG116" s="813" t="s">
        <v>226</v>
      </c>
      <c r="DH116" s="814"/>
      <c r="DI116" s="814"/>
      <c r="DJ116" s="814"/>
      <c r="DK116" s="815"/>
      <c r="DL116" s="816" t="s">
        <v>226</v>
      </c>
      <c r="DM116" s="814"/>
      <c r="DN116" s="814"/>
      <c r="DO116" s="814"/>
      <c r="DP116" s="815"/>
      <c r="DQ116" s="816" t="s">
        <v>226</v>
      </c>
      <c r="DR116" s="814"/>
      <c r="DS116" s="814"/>
      <c r="DT116" s="814"/>
      <c r="DU116" s="815"/>
      <c r="DV116" s="858" t="s">
        <v>226</v>
      </c>
      <c r="DW116" s="859"/>
      <c r="DX116" s="859"/>
      <c r="DY116" s="859"/>
      <c r="DZ116" s="860"/>
    </row>
    <row r="117" spans="1:130" s="212" customFormat="1" ht="26.25" customHeight="1" x14ac:dyDescent="0.15">
      <c r="A117" s="929" t="s">
        <v>187</v>
      </c>
      <c r="B117" s="930"/>
      <c r="C117" s="930"/>
      <c r="D117" s="930"/>
      <c r="E117" s="930"/>
      <c r="F117" s="930"/>
      <c r="G117" s="930"/>
      <c r="H117" s="930"/>
      <c r="I117" s="930"/>
      <c r="J117" s="930"/>
      <c r="K117" s="930"/>
      <c r="L117" s="930"/>
      <c r="M117" s="930"/>
      <c r="N117" s="930"/>
      <c r="O117" s="930"/>
      <c r="P117" s="930"/>
      <c r="Q117" s="930"/>
      <c r="R117" s="930"/>
      <c r="S117" s="930"/>
      <c r="T117" s="930"/>
      <c r="U117" s="930"/>
      <c r="V117" s="930"/>
      <c r="W117" s="930"/>
      <c r="X117" s="930"/>
      <c r="Y117" s="911" t="s">
        <v>460</v>
      </c>
      <c r="Z117" s="931"/>
      <c r="AA117" s="936">
        <v>12938278</v>
      </c>
      <c r="AB117" s="937"/>
      <c r="AC117" s="937"/>
      <c r="AD117" s="937"/>
      <c r="AE117" s="938"/>
      <c r="AF117" s="939">
        <v>13255500</v>
      </c>
      <c r="AG117" s="937"/>
      <c r="AH117" s="937"/>
      <c r="AI117" s="937"/>
      <c r="AJ117" s="938"/>
      <c r="AK117" s="939">
        <v>13340015</v>
      </c>
      <c r="AL117" s="937"/>
      <c r="AM117" s="937"/>
      <c r="AN117" s="937"/>
      <c r="AO117" s="938"/>
      <c r="AP117" s="940"/>
      <c r="AQ117" s="941"/>
      <c r="AR117" s="941"/>
      <c r="AS117" s="941"/>
      <c r="AT117" s="942"/>
      <c r="AU117" s="966"/>
      <c r="AV117" s="967"/>
      <c r="AW117" s="967"/>
      <c r="AX117" s="967"/>
      <c r="AY117" s="967"/>
      <c r="AZ117" s="897" t="s">
        <v>461</v>
      </c>
      <c r="BA117" s="898"/>
      <c r="BB117" s="898"/>
      <c r="BC117" s="898"/>
      <c r="BD117" s="898"/>
      <c r="BE117" s="898"/>
      <c r="BF117" s="898"/>
      <c r="BG117" s="898"/>
      <c r="BH117" s="898"/>
      <c r="BI117" s="898"/>
      <c r="BJ117" s="898"/>
      <c r="BK117" s="898"/>
      <c r="BL117" s="898"/>
      <c r="BM117" s="898"/>
      <c r="BN117" s="898"/>
      <c r="BO117" s="898"/>
      <c r="BP117" s="899"/>
      <c r="BQ117" s="850" t="s">
        <v>440</v>
      </c>
      <c r="BR117" s="851"/>
      <c r="BS117" s="851"/>
      <c r="BT117" s="851"/>
      <c r="BU117" s="851"/>
      <c r="BV117" s="851" t="s">
        <v>440</v>
      </c>
      <c r="BW117" s="851"/>
      <c r="BX117" s="851"/>
      <c r="BY117" s="851"/>
      <c r="BZ117" s="851"/>
      <c r="CA117" s="851" t="s">
        <v>440</v>
      </c>
      <c r="CB117" s="851"/>
      <c r="CC117" s="851"/>
      <c r="CD117" s="851"/>
      <c r="CE117" s="851"/>
      <c r="CF117" s="909" t="s">
        <v>226</v>
      </c>
      <c r="CG117" s="910"/>
      <c r="CH117" s="910"/>
      <c r="CI117" s="910"/>
      <c r="CJ117" s="910"/>
      <c r="CK117" s="961"/>
      <c r="CL117" s="855"/>
      <c r="CM117" s="849" t="s">
        <v>462</v>
      </c>
      <c r="CN117" s="786"/>
      <c r="CO117" s="786"/>
      <c r="CP117" s="786"/>
      <c r="CQ117" s="786"/>
      <c r="CR117" s="786"/>
      <c r="CS117" s="786"/>
      <c r="CT117" s="786"/>
      <c r="CU117" s="786"/>
      <c r="CV117" s="786"/>
      <c r="CW117" s="786"/>
      <c r="CX117" s="786"/>
      <c r="CY117" s="786"/>
      <c r="CZ117" s="786"/>
      <c r="DA117" s="786"/>
      <c r="DB117" s="786"/>
      <c r="DC117" s="786"/>
      <c r="DD117" s="786"/>
      <c r="DE117" s="786"/>
      <c r="DF117" s="787"/>
      <c r="DG117" s="813" t="s">
        <v>440</v>
      </c>
      <c r="DH117" s="814"/>
      <c r="DI117" s="814"/>
      <c r="DJ117" s="814"/>
      <c r="DK117" s="815"/>
      <c r="DL117" s="816">
        <v>189</v>
      </c>
      <c r="DM117" s="814"/>
      <c r="DN117" s="814"/>
      <c r="DO117" s="814"/>
      <c r="DP117" s="815"/>
      <c r="DQ117" s="816">
        <v>91</v>
      </c>
      <c r="DR117" s="814"/>
      <c r="DS117" s="814"/>
      <c r="DT117" s="814"/>
      <c r="DU117" s="815"/>
      <c r="DV117" s="858">
        <v>0</v>
      </c>
      <c r="DW117" s="859"/>
      <c r="DX117" s="859"/>
      <c r="DY117" s="859"/>
      <c r="DZ117" s="860"/>
    </row>
    <row r="118" spans="1:130" s="212" customFormat="1" ht="26.25" customHeight="1" x14ac:dyDescent="0.15">
      <c r="A118" s="929" t="s">
        <v>435</v>
      </c>
      <c r="B118" s="930"/>
      <c r="C118" s="930"/>
      <c r="D118" s="930"/>
      <c r="E118" s="930"/>
      <c r="F118" s="930"/>
      <c r="G118" s="930"/>
      <c r="H118" s="930"/>
      <c r="I118" s="930"/>
      <c r="J118" s="930"/>
      <c r="K118" s="930"/>
      <c r="L118" s="930"/>
      <c r="M118" s="930"/>
      <c r="N118" s="930"/>
      <c r="O118" s="930"/>
      <c r="P118" s="930"/>
      <c r="Q118" s="930"/>
      <c r="R118" s="930"/>
      <c r="S118" s="930"/>
      <c r="T118" s="930"/>
      <c r="U118" s="930"/>
      <c r="V118" s="930"/>
      <c r="W118" s="930"/>
      <c r="X118" s="930"/>
      <c r="Y118" s="930"/>
      <c r="Z118" s="931"/>
      <c r="AA118" s="932" t="s">
        <v>432</v>
      </c>
      <c r="AB118" s="930"/>
      <c r="AC118" s="930"/>
      <c r="AD118" s="930"/>
      <c r="AE118" s="931"/>
      <c r="AF118" s="932" t="s">
        <v>433</v>
      </c>
      <c r="AG118" s="930"/>
      <c r="AH118" s="930"/>
      <c r="AI118" s="930"/>
      <c r="AJ118" s="931"/>
      <c r="AK118" s="932" t="s">
        <v>304</v>
      </c>
      <c r="AL118" s="930"/>
      <c r="AM118" s="930"/>
      <c r="AN118" s="930"/>
      <c r="AO118" s="931"/>
      <c r="AP118" s="933" t="s">
        <v>434</v>
      </c>
      <c r="AQ118" s="934"/>
      <c r="AR118" s="934"/>
      <c r="AS118" s="934"/>
      <c r="AT118" s="935"/>
      <c r="AU118" s="966"/>
      <c r="AV118" s="967"/>
      <c r="AW118" s="967"/>
      <c r="AX118" s="967"/>
      <c r="AY118" s="967"/>
      <c r="AZ118" s="872" t="s">
        <v>463</v>
      </c>
      <c r="BA118" s="873"/>
      <c r="BB118" s="873"/>
      <c r="BC118" s="873"/>
      <c r="BD118" s="873"/>
      <c r="BE118" s="873"/>
      <c r="BF118" s="873"/>
      <c r="BG118" s="873"/>
      <c r="BH118" s="873"/>
      <c r="BI118" s="873"/>
      <c r="BJ118" s="873"/>
      <c r="BK118" s="873"/>
      <c r="BL118" s="873"/>
      <c r="BM118" s="873"/>
      <c r="BN118" s="873"/>
      <c r="BO118" s="873"/>
      <c r="BP118" s="874"/>
      <c r="BQ118" s="913" t="s">
        <v>226</v>
      </c>
      <c r="BR118" s="879"/>
      <c r="BS118" s="879"/>
      <c r="BT118" s="879"/>
      <c r="BU118" s="879"/>
      <c r="BV118" s="879" t="s">
        <v>440</v>
      </c>
      <c r="BW118" s="879"/>
      <c r="BX118" s="879"/>
      <c r="BY118" s="879"/>
      <c r="BZ118" s="879"/>
      <c r="CA118" s="879" t="s">
        <v>226</v>
      </c>
      <c r="CB118" s="879"/>
      <c r="CC118" s="879"/>
      <c r="CD118" s="879"/>
      <c r="CE118" s="879"/>
      <c r="CF118" s="909" t="s">
        <v>440</v>
      </c>
      <c r="CG118" s="910"/>
      <c r="CH118" s="910"/>
      <c r="CI118" s="910"/>
      <c r="CJ118" s="910"/>
      <c r="CK118" s="961"/>
      <c r="CL118" s="855"/>
      <c r="CM118" s="849" t="s">
        <v>464</v>
      </c>
      <c r="CN118" s="786"/>
      <c r="CO118" s="786"/>
      <c r="CP118" s="786"/>
      <c r="CQ118" s="786"/>
      <c r="CR118" s="786"/>
      <c r="CS118" s="786"/>
      <c r="CT118" s="786"/>
      <c r="CU118" s="786"/>
      <c r="CV118" s="786"/>
      <c r="CW118" s="786"/>
      <c r="CX118" s="786"/>
      <c r="CY118" s="786"/>
      <c r="CZ118" s="786"/>
      <c r="DA118" s="786"/>
      <c r="DB118" s="786"/>
      <c r="DC118" s="786"/>
      <c r="DD118" s="786"/>
      <c r="DE118" s="786"/>
      <c r="DF118" s="787"/>
      <c r="DG118" s="813" t="s">
        <v>226</v>
      </c>
      <c r="DH118" s="814"/>
      <c r="DI118" s="814"/>
      <c r="DJ118" s="814"/>
      <c r="DK118" s="815"/>
      <c r="DL118" s="816" t="s">
        <v>226</v>
      </c>
      <c r="DM118" s="814"/>
      <c r="DN118" s="814"/>
      <c r="DO118" s="814"/>
      <c r="DP118" s="815"/>
      <c r="DQ118" s="816" t="s">
        <v>226</v>
      </c>
      <c r="DR118" s="814"/>
      <c r="DS118" s="814"/>
      <c r="DT118" s="814"/>
      <c r="DU118" s="815"/>
      <c r="DV118" s="858" t="s">
        <v>226</v>
      </c>
      <c r="DW118" s="859"/>
      <c r="DX118" s="859"/>
      <c r="DY118" s="859"/>
      <c r="DZ118" s="860"/>
    </row>
    <row r="119" spans="1:130" s="212" customFormat="1" ht="26.25" customHeight="1" x14ac:dyDescent="0.15">
      <c r="A119" s="852" t="s">
        <v>438</v>
      </c>
      <c r="B119" s="853"/>
      <c r="C119" s="894" t="s">
        <v>439</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922" t="s">
        <v>226</v>
      </c>
      <c r="AB119" s="923"/>
      <c r="AC119" s="923"/>
      <c r="AD119" s="923"/>
      <c r="AE119" s="924"/>
      <c r="AF119" s="925" t="s">
        <v>440</v>
      </c>
      <c r="AG119" s="923"/>
      <c r="AH119" s="923"/>
      <c r="AI119" s="923"/>
      <c r="AJ119" s="924"/>
      <c r="AK119" s="925" t="s">
        <v>440</v>
      </c>
      <c r="AL119" s="923"/>
      <c r="AM119" s="923"/>
      <c r="AN119" s="923"/>
      <c r="AO119" s="924"/>
      <c r="AP119" s="926" t="s">
        <v>226</v>
      </c>
      <c r="AQ119" s="927"/>
      <c r="AR119" s="927"/>
      <c r="AS119" s="927"/>
      <c r="AT119" s="928"/>
      <c r="AU119" s="968"/>
      <c r="AV119" s="969"/>
      <c r="AW119" s="969"/>
      <c r="AX119" s="969"/>
      <c r="AY119" s="969"/>
      <c r="AZ119" s="233" t="s">
        <v>187</v>
      </c>
      <c r="BA119" s="233"/>
      <c r="BB119" s="233"/>
      <c r="BC119" s="233"/>
      <c r="BD119" s="233"/>
      <c r="BE119" s="233"/>
      <c r="BF119" s="233"/>
      <c r="BG119" s="233"/>
      <c r="BH119" s="233"/>
      <c r="BI119" s="233"/>
      <c r="BJ119" s="233"/>
      <c r="BK119" s="233"/>
      <c r="BL119" s="233"/>
      <c r="BM119" s="233"/>
      <c r="BN119" s="233"/>
      <c r="BO119" s="911" t="s">
        <v>465</v>
      </c>
      <c r="BP119" s="912"/>
      <c r="BQ119" s="913">
        <v>188294290</v>
      </c>
      <c r="BR119" s="879"/>
      <c r="BS119" s="879"/>
      <c r="BT119" s="879"/>
      <c r="BU119" s="879"/>
      <c r="BV119" s="879">
        <v>184558986</v>
      </c>
      <c r="BW119" s="879"/>
      <c r="BX119" s="879"/>
      <c r="BY119" s="879"/>
      <c r="BZ119" s="879"/>
      <c r="CA119" s="879">
        <v>182568506</v>
      </c>
      <c r="CB119" s="879"/>
      <c r="CC119" s="879"/>
      <c r="CD119" s="879"/>
      <c r="CE119" s="879"/>
      <c r="CF119" s="782"/>
      <c r="CG119" s="783"/>
      <c r="CH119" s="783"/>
      <c r="CI119" s="783"/>
      <c r="CJ119" s="868"/>
      <c r="CK119" s="962"/>
      <c r="CL119" s="857"/>
      <c r="CM119" s="872" t="s">
        <v>466</v>
      </c>
      <c r="CN119" s="873"/>
      <c r="CO119" s="873"/>
      <c r="CP119" s="873"/>
      <c r="CQ119" s="873"/>
      <c r="CR119" s="873"/>
      <c r="CS119" s="873"/>
      <c r="CT119" s="873"/>
      <c r="CU119" s="873"/>
      <c r="CV119" s="873"/>
      <c r="CW119" s="873"/>
      <c r="CX119" s="873"/>
      <c r="CY119" s="873"/>
      <c r="CZ119" s="873"/>
      <c r="DA119" s="873"/>
      <c r="DB119" s="873"/>
      <c r="DC119" s="873"/>
      <c r="DD119" s="873"/>
      <c r="DE119" s="873"/>
      <c r="DF119" s="874"/>
      <c r="DG119" s="797" t="s">
        <v>440</v>
      </c>
      <c r="DH119" s="798"/>
      <c r="DI119" s="798"/>
      <c r="DJ119" s="798"/>
      <c r="DK119" s="799"/>
      <c r="DL119" s="800" t="s">
        <v>226</v>
      </c>
      <c r="DM119" s="798"/>
      <c r="DN119" s="798"/>
      <c r="DO119" s="798"/>
      <c r="DP119" s="799"/>
      <c r="DQ119" s="800" t="s">
        <v>440</v>
      </c>
      <c r="DR119" s="798"/>
      <c r="DS119" s="798"/>
      <c r="DT119" s="798"/>
      <c r="DU119" s="799"/>
      <c r="DV119" s="882" t="s">
        <v>440</v>
      </c>
      <c r="DW119" s="883"/>
      <c r="DX119" s="883"/>
      <c r="DY119" s="883"/>
      <c r="DZ119" s="884"/>
    </row>
    <row r="120" spans="1:130" s="212" customFormat="1" ht="26.25" customHeight="1" x14ac:dyDescent="0.15">
      <c r="A120" s="854"/>
      <c r="B120" s="855"/>
      <c r="C120" s="849" t="s">
        <v>443</v>
      </c>
      <c r="D120" s="786"/>
      <c r="E120" s="786"/>
      <c r="F120" s="786"/>
      <c r="G120" s="786"/>
      <c r="H120" s="786"/>
      <c r="I120" s="786"/>
      <c r="J120" s="786"/>
      <c r="K120" s="786"/>
      <c r="L120" s="786"/>
      <c r="M120" s="786"/>
      <c r="N120" s="786"/>
      <c r="O120" s="786"/>
      <c r="P120" s="786"/>
      <c r="Q120" s="786"/>
      <c r="R120" s="786"/>
      <c r="S120" s="786"/>
      <c r="T120" s="786"/>
      <c r="U120" s="786"/>
      <c r="V120" s="786"/>
      <c r="W120" s="786"/>
      <c r="X120" s="786"/>
      <c r="Y120" s="786"/>
      <c r="Z120" s="787"/>
      <c r="AA120" s="813" t="s">
        <v>440</v>
      </c>
      <c r="AB120" s="814"/>
      <c r="AC120" s="814"/>
      <c r="AD120" s="814"/>
      <c r="AE120" s="815"/>
      <c r="AF120" s="816" t="s">
        <v>226</v>
      </c>
      <c r="AG120" s="814"/>
      <c r="AH120" s="814"/>
      <c r="AI120" s="814"/>
      <c r="AJ120" s="815"/>
      <c r="AK120" s="816" t="s">
        <v>440</v>
      </c>
      <c r="AL120" s="814"/>
      <c r="AM120" s="814"/>
      <c r="AN120" s="814"/>
      <c r="AO120" s="815"/>
      <c r="AP120" s="858" t="s">
        <v>440</v>
      </c>
      <c r="AQ120" s="859"/>
      <c r="AR120" s="859"/>
      <c r="AS120" s="859"/>
      <c r="AT120" s="860"/>
      <c r="AU120" s="914" t="s">
        <v>467</v>
      </c>
      <c r="AV120" s="915"/>
      <c r="AW120" s="915"/>
      <c r="AX120" s="915"/>
      <c r="AY120" s="916"/>
      <c r="AZ120" s="894" t="s">
        <v>468</v>
      </c>
      <c r="BA120" s="842"/>
      <c r="BB120" s="842"/>
      <c r="BC120" s="842"/>
      <c r="BD120" s="842"/>
      <c r="BE120" s="842"/>
      <c r="BF120" s="842"/>
      <c r="BG120" s="842"/>
      <c r="BH120" s="842"/>
      <c r="BI120" s="842"/>
      <c r="BJ120" s="842"/>
      <c r="BK120" s="842"/>
      <c r="BL120" s="842"/>
      <c r="BM120" s="842"/>
      <c r="BN120" s="842"/>
      <c r="BO120" s="842"/>
      <c r="BP120" s="843"/>
      <c r="BQ120" s="895">
        <v>9980726</v>
      </c>
      <c r="BR120" s="876"/>
      <c r="BS120" s="876"/>
      <c r="BT120" s="876"/>
      <c r="BU120" s="876"/>
      <c r="BV120" s="876">
        <v>9160941</v>
      </c>
      <c r="BW120" s="876"/>
      <c r="BX120" s="876"/>
      <c r="BY120" s="876"/>
      <c r="BZ120" s="876"/>
      <c r="CA120" s="876">
        <v>15622099</v>
      </c>
      <c r="CB120" s="876"/>
      <c r="CC120" s="876"/>
      <c r="CD120" s="876"/>
      <c r="CE120" s="876"/>
      <c r="CF120" s="900">
        <v>21.9</v>
      </c>
      <c r="CG120" s="901"/>
      <c r="CH120" s="901"/>
      <c r="CI120" s="901"/>
      <c r="CJ120" s="901"/>
      <c r="CK120" s="902" t="s">
        <v>469</v>
      </c>
      <c r="CL120" s="886"/>
      <c r="CM120" s="886"/>
      <c r="CN120" s="886"/>
      <c r="CO120" s="887"/>
      <c r="CP120" s="906" t="s">
        <v>410</v>
      </c>
      <c r="CQ120" s="907"/>
      <c r="CR120" s="907"/>
      <c r="CS120" s="907"/>
      <c r="CT120" s="907"/>
      <c r="CU120" s="907"/>
      <c r="CV120" s="907"/>
      <c r="CW120" s="907"/>
      <c r="CX120" s="907"/>
      <c r="CY120" s="907"/>
      <c r="CZ120" s="907"/>
      <c r="DA120" s="907"/>
      <c r="DB120" s="907"/>
      <c r="DC120" s="907"/>
      <c r="DD120" s="907"/>
      <c r="DE120" s="907"/>
      <c r="DF120" s="908"/>
      <c r="DG120" s="895">
        <v>57551975</v>
      </c>
      <c r="DH120" s="876"/>
      <c r="DI120" s="876"/>
      <c r="DJ120" s="876"/>
      <c r="DK120" s="876"/>
      <c r="DL120" s="876">
        <v>55687390</v>
      </c>
      <c r="DM120" s="876"/>
      <c r="DN120" s="876"/>
      <c r="DO120" s="876"/>
      <c r="DP120" s="876"/>
      <c r="DQ120" s="876">
        <v>53504040</v>
      </c>
      <c r="DR120" s="876"/>
      <c r="DS120" s="876"/>
      <c r="DT120" s="876"/>
      <c r="DU120" s="876"/>
      <c r="DV120" s="877">
        <v>74.900000000000006</v>
      </c>
      <c r="DW120" s="877"/>
      <c r="DX120" s="877"/>
      <c r="DY120" s="877"/>
      <c r="DZ120" s="878"/>
    </row>
    <row r="121" spans="1:130" s="212" customFormat="1" ht="26.25" customHeight="1" x14ac:dyDescent="0.15">
      <c r="A121" s="854"/>
      <c r="B121" s="855"/>
      <c r="C121" s="897" t="s">
        <v>470</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813" t="s">
        <v>440</v>
      </c>
      <c r="AB121" s="814"/>
      <c r="AC121" s="814"/>
      <c r="AD121" s="814"/>
      <c r="AE121" s="815"/>
      <c r="AF121" s="816" t="s">
        <v>440</v>
      </c>
      <c r="AG121" s="814"/>
      <c r="AH121" s="814"/>
      <c r="AI121" s="814"/>
      <c r="AJ121" s="815"/>
      <c r="AK121" s="816" t="s">
        <v>226</v>
      </c>
      <c r="AL121" s="814"/>
      <c r="AM121" s="814"/>
      <c r="AN121" s="814"/>
      <c r="AO121" s="815"/>
      <c r="AP121" s="858" t="s">
        <v>226</v>
      </c>
      <c r="AQ121" s="859"/>
      <c r="AR121" s="859"/>
      <c r="AS121" s="859"/>
      <c r="AT121" s="860"/>
      <c r="AU121" s="917"/>
      <c r="AV121" s="918"/>
      <c r="AW121" s="918"/>
      <c r="AX121" s="918"/>
      <c r="AY121" s="919"/>
      <c r="AZ121" s="849" t="s">
        <v>471</v>
      </c>
      <c r="BA121" s="786"/>
      <c r="BB121" s="786"/>
      <c r="BC121" s="786"/>
      <c r="BD121" s="786"/>
      <c r="BE121" s="786"/>
      <c r="BF121" s="786"/>
      <c r="BG121" s="786"/>
      <c r="BH121" s="786"/>
      <c r="BI121" s="786"/>
      <c r="BJ121" s="786"/>
      <c r="BK121" s="786"/>
      <c r="BL121" s="786"/>
      <c r="BM121" s="786"/>
      <c r="BN121" s="786"/>
      <c r="BO121" s="786"/>
      <c r="BP121" s="787"/>
      <c r="BQ121" s="850">
        <v>28999053</v>
      </c>
      <c r="BR121" s="851"/>
      <c r="BS121" s="851"/>
      <c r="BT121" s="851"/>
      <c r="BU121" s="851"/>
      <c r="BV121" s="851">
        <v>27943212</v>
      </c>
      <c r="BW121" s="851"/>
      <c r="BX121" s="851"/>
      <c r="BY121" s="851"/>
      <c r="BZ121" s="851"/>
      <c r="CA121" s="851">
        <v>27243332</v>
      </c>
      <c r="CB121" s="851"/>
      <c r="CC121" s="851"/>
      <c r="CD121" s="851"/>
      <c r="CE121" s="851"/>
      <c r="CF121" s="909">
        <v>38.1</v>
      </c>
      <c r="CG121" s="910"/>
      <c r="CH121" s="910"/>
      <c r="CI121" s="910"/>
      <c r="CJ121" s="910"/>
      <c r="CK121" s="903"/>
      <c r="CL121" s="889"/>
      <c r="CM121" s="889"/>
      <c r="CN121" s="889"/>
      <c r="CO121" s="890"/>
      <c r="CP121" s="869" t="s">
        <v>409</v>
      </c>
      <c r="CQ121" s="870"/>
      <c r="CR121" s="870"/>
      <c r="CS121" s="870"/>
      <c r="CT121" s="870"/>
      <c r="CU121" s="870"/>
      <c r="CV121" s="870"/>
      <c r="CW121" s="870"/>
      <c r="CX121" s="870"/>
      <c r="CY121" s="870"/>
      <c r="CZ121" s="870"/>
      <c r="DA121" s="870"/>
      <c r="DB121" s="870"/>
      <c r="DC121" s="870"/>
      <c r="DD121" s="870"/>
      <c r="DE121" s="870"/>
      <c r="DF121" s="871"/>
      <c r="DG121" s="850">
        <v>7669876</v>
      </c>
      <c r="DH121" s="851"/>
      <c r="DI121" s="851"/>
      <c r="DJ121" s="851"/>
      <c r="DK121" s="851"/>
      <c r="DL121" s="851">
        <v>7302937</v>
      </c>
      <c r="DM121" s="851"/>
      <c r="DN121" s="851"/>
      <c r="DO121" s="851"/>
      <c r="DP121" s="851"/>
      <c r="DQ121" s="851">
        <v>6972624</v>
      </c>
      <c r="DR121" s="851"/>
      <c r="DS121" s="851"/>
      <c r="DT121" s="851"/>
      <c r="DU121" s="851"/>
      <c r="DV121" s="828">
        <v>9.8000000000000007</v>
      </c>
      <c r="DW121" s="828"/>
      <c r="DX121" s="828"/>
      <c r="DY121" s="828"/>
      <c r="DZ121" s="829"/>
    </row>
    <row r="122" spans="1:130" s="212" customFormat="1" ht="26.25" customHeight="1" x14ac:dyDescent="0.15">
      <c r="A122" s="854"/>
      <c r="B122" s="855"/>
      <c r="C122" s="849" t="s">
        <v>453</v>
      </c>
      <c r="D122" s="786"/>
      <c r="E122" s="786"/>
      <c r="F122" s="786"/>
      <c r="G122" s="786"/>
      <c r="H122" s="786"/>
      <c r="I122" s="786"/>
      <c r="J122" s="786"/>
      <c r="K122" s="786"/>
      <c r="L122" s="786"/>
      <c r="M122" s="786"/>
      <c r="N122" s="786"/>
      <c r="O122" s="786"/>
      <c r="P122" s="786"/>
      <c r="Q122" s="786"/>
      <c r="R122" s="786"/>
      <c r="S122" s="786"/>
      <c r="T122" s="786"/>
      <c r="U122" s="786"/>
      <c r="V122" s="786"/>
      <c r="W122" s="786"/>
      <c r="X122" s="786"/>
      <c r="Y122" s="786"/>
      <c r="Z122" s="787"/>
      <c r="AA122" s="813" t="s">
        <v>226</v>
      </c>
      <c r="AB122" s="814"/>
      <c r="AC122" s="814"/>
      <c r="AD122" s="814"/>
      <c r="AE122" s="815"/>
      <c r="AF122" s="816" t="s">
        <v>440</v>
      </c>
      <c r="AG122" s="814"/>
      <c r="AH122" s="814"/>
      <c r="AI122" s="814"/>
      <c r="AJ122" s="815"/>
      <c r="AK122" s="816" t="s">
        <v>440</v>
      </c>
      <c r="AL122" s="814"/>
      <c r="AM122" s="814"/>
      <c r="AN122" s="814"/>
      <c r="AO122" s="815"/>
      <c r="AP122" s="858" t="s">
        <v>226</v>
      </c>
      <c r="AQ122" s="859"/>
      <c r="AR122" s="859"/>
      <c r="AS122" s="859"/>
      <c r="AT122" s="860"/>
      <c r="AU122" s="917"/>
      <c r="AV122" s="918"/>
      <c r="AW122" s="918"/>
      <c r="AX122" s="918"/>
      <c r="AY122" s="919"/>
      <c r="AZ122" s="872" t="s">
        <v>472</v>
      </c>
      <c r="BA122" s="873"/>
      <c r="BB122" s="873"/>
      <c r="BC122" s="873"/>
      <c r="BD122" s="873"/>
      <c r="BE122" s="873"/>
      <c r="BF122" s="873"/>
      <c r="BG122" s="873"/>
      <c r="BH122" s="873"/>
      <c r="BI122" s="873"/>
      <c r="BJ122" s="873"/>
      <c r="BK122" s="873"/>
      <c r="BL122" s="873"/>
      <c r="BM122" s="873"/>
      <c r="BN122" s="873"/>
      <c r="BO122" s="873"/>
      <c r="BP122" s="874"/>
      <c r="BQ122" s="913">
        <v>124508503</v>
      </c>
      <c r="BR122" s="879"/>
      <c r="BS122" s="879"/>
      <c r="BT122" s="879"/>
      <c r="BU122" s="879"/>
      <c r="BV122" s="879">
        <v>122988511</v>
      </c>
      <c r="BW122" s="879"/>
      <c r="BX122" s="879"/>
      <c r="BY122" s="879"/>
      <c r="BZ122" s="879"/>
      <c r="CA122" s="879">
        <v>123300274</v>
      </c>
      <c r="CB122" s="879"/>
      <c r="CC122" s="879"/>
      <c r="CD122" s="879"/>
      <c r="CE122" s="879"/>
      <c r="CF122" s="880">
        <v>172.5</v>
      </c>
      <c r="CG122" s="881"/>
      <c r="CH122" s="881"/>
      <c r="CI122" s="881"/>
      <c r="CJ122" s="881"/>
      <c r="CK122" s="903"/>
      <c r="CL122" s="889"/>
      <c r="CM122" s="889"/>
      <c r="CN122" s="889"/>
      <c r="CO122" s="890"/>
      <c r="CP122" s="869" t="s">
        <v>473</v>
      </c>
      <c r="CQ122" s="870"/>
      <c r="CR122" s="870"/>
      <c r="CS122" s="870"/>
      <c r="CT122" s="870"/>
      <c r="CU122" s="870"/>
      <c r="CV122" s="870"/>
      <c r="CW122" s="870"/>
      <c r="CX122" s="870"/>
      <c r="CY122" s="870"/>
      <c r="CZ122" s="870"/>
      <c r="DA122" s="870"/>
      <c r="DB122" s="870"/>
      <c r="DC122" s="870"/>
      <c r="DD122" s="870"/>
      <c r="DE122" s="870"/>
      <c r="DF122" s="871"/>
      <c r="DG122" s="850">
        <v>90511</v>
      </c>
      <c r="DH122" s="851"/>
      <c r="DI122" s="851"/>
      <c r="DJ122" s="851"/>
      <c r="DK122" s="851"/>
      <c r="DL122" s="851">
        <v>92996</v>
      </c>
      <c r="DM122" s="851"/>
      <c r="DN122" s="851"/>
      <c r="DO122" s="851"/>
      <c r="DP122" s="851"/>
      <c r="DQ122" s="851">
        <v>98099</v>
      </c>
      <c r="DR122" s="851"/>
      <c r="DS122" s="851"/>
      <c r="DT122" s="851"/>
      <c r="DU122" s="851"/>
      <c r="DV122" s="828">
        <v>0.1</v>
      </c>
      <c r="DW122" s="828"/>
      <c r="DX122" s="828"/>
      <c r="DY122" s="828"/>
      <c r="DZ122" s="829"/>
    </row>
    <row r="123" spans="1:130" s="212" customFormat="1" ht="26.25" customHeight="1" x14ac:dyDescent="0.15">
      <c r="A123" s="854"/>
      <c r="B123" s="855"/>
      <c r="C123" s="849" t="s">
        <v>459</v>
      </c>
      <c r="D123" s="786"/>
      <c r="E123" s="786"/>
      <c r="F123" s="786"/>
      <c r="G123" s="786"/>
      <c r="H123" s="786"/>
      <c r="I123" s="786"/>
      <c r="J123" s="786"/>
      <c r="K123" s="786"/>
      <c r="L123" s="786"/>
      <c r="M123" s="786"/>
      <c r="N123" s="786"/>
      <c r="O123" s="786"/>
      <c r="P123" s="786"/>
      <c r="Q123" s="786"/>
      <c r="R123" s="786"/>
      <c r="S123" s="786"/>
      <c r="T123" s="786"/>
      <c r="U123" s="786"/>
      <c r="V123" s="786"/>
      <c r="W123" s="786"/>
      <c r="X123" s="786"/>
      <c r="Y123" s="786"/>
      <c r="Z123" s="787"/>
      <c r="AA123" s="813" t="s">
        <v>440</v>
      </c>
      <c r="AB123" s="814"/>
      <c r="AC123" s="814"/>
      <c r="AD123" s="814"/>
      <c r="AE123" s="815"/>
      <c r="AF123" s="816" t="s">
        <v>226</v>
      </c>
      <c r="AG123" s="814"/>
      <c r="AH123" s="814"/>
      <c r="AI123" s="814"/>
      <c r="AJ123" s="815"/>
      <c r="AK123" s="816" t="s">
        <v>226</v>
      </c>
      <c r="AL123" s="814"/>
      <c r="AM123" s="814"/>
      <c r="AN123" s="814"/>
      <c r="AO123" s="815"/>
      <c r="AP123" s="858" t="s">
        <v>440</v>
      </c>
      <c r="AQ123" s="859"/>
      <c r="AR123" s="859"/>
      <c r="AS123" s="859"/>
      <c r="AT123" s="860"/>
      <c r="AU123" s="920"/>
      <c r="AV123" s="921"/>
      <c r="AW123" s="921"/>
      <c r="AX123" s="921"/>
      <c r="AY123" s="921"/>
      <c r="AZ123" s="233" t="s">
        <v>187</v>
      </c>
      <c r="BA123" s="233"/>
      <c r="BB123" s="233"/>
      <c r="BC123" s="233"/>
      <c r="BD123" s="233"/>
      <c r="BE123" s="233"/>
      <c r="BF123" s="233"/>
      <c r="BG123" s="233"/>
      <c r="BH123" s="233"/>
      <c r="BI123" s="233"/>
      <c r="BJ123" s="233"/>
      <c r="BK123" s="233"/>
      <c r="BL123" s="233"/>
      <c r="BM123" s="233"/>
      <c r="BN123" s="233"/>
      <c r="BO123" s="911" t="s">
        <v>474</v>
      </c>
      <c r="BP123" s="912"/>
      <c r="BQ123" s="866">
        <v>163488282</v>
      </c>
      <c r="BR123" s="867"/>
      <c r="BS123" s="867"/>
      <c r="BT123" s="867"/>
      <c r="BU123" s="867"/>
      <c r="BV123" s="867">
        <v>160092664</v>
      </c>
      <c r="BW123" s="867"/>
      <c r="BX123" s="867"/>
      <c r="BY123" s="867"/>
      <c r="BZ123" s="867"/>
      <c r="CA123" s="867">
        <v>166165705</v>
      </c>
      <c r="CB123" s="867"/>
      <c r="CC123" s="867"/>
      <c r="CD123" s="867"/>
      <c r="CE123" s="867"/>
      <c r="CF123" s="782"/>
      <c r="CG123" s="783"/>
      <c r="CH123" s="783"/>
      <c r="CI123" s="783"/>
      <c r="CJ123" s="868"/>
      <c r="CK123" s="903"/>
      <c r="CL123" s="889"/>
      <c r="CM123" s="889"/>
      <c r="CN123" s="889"/>
      <c r="CO123" s="890"/>
      <c r="CP123" s="869" t="s">
        <v>475</v>
      </c>
      <c r="CQ123" s="870"/>
      <c r="CR123" s="870"/>
      <c r="CS123" s="870"/>
      <c r="CT123" s="870"/>
      <c r="CU123" s="870"/>
      <c r="CV123" s="870"/>
      <c r="CW123" s="870"/>
      <c r="CX123" s="870"/>
      <c r="CY123" s="870"/>
      <c r="CZ123" s="870"/>
      <c r="DA123" s="870"/>
      <c r="DB123" s="870"/>
      <c r="DC123" s="870"/>
      <c r="DD123" s="870"/>
      <c r="DE123" s="870"/>
      <c r="DF123" s="871"/>
      <c r="DG123" s="813" t="s">
        <v>440</v>
      </c>
      <c r="DH123" s="814"/>
      <c r="DI123" s="814"/>
      <c r="DJ123" s="814"/>
      <c r="DK123" s="815"/>
      <c r="DL123" s="816" t="s">
        <v>226</v>
      </c>
      <c r="DM123" s="814"/>
      <c r="DN123" s="814"/>
      <c r="DO123" s="814"/>
      <c r="DP123" s="815"/>
      <c r="DQ123" s="816" t="s">
        <v>440</v>
      </c>
      <c r="DR123" s="814"/>
      <c r="DS123" s="814"/>
      <c r="DT123" s="814"/>
      <c r="DU123" s="815"/>
      <c r="DV123" s="858" t="s">
        <v>440</v>
      </c>
      <c r="DW123" s="859"/>
      <c r="DX123" s="859"/>
      <c r="DY123" s="859"/>
      <c r="DZ123" s="860"/>
    </row>
    <row r="124" spans="1:130" s="212" customFormat="1" ht="26.25" customHeight="1" thickBot="1" x14ac:dyDescent="0.2">
      <c r="A124" s="854"/>
      <c r="B124" s="855"/>
      <c r="C124" s="849" t="s">
        <v>462</v>
      </c>
      <c r="D124" s="786"/>
      <c r="E124" s="786"/>
      <c r="F124" s="786"/>
      <c r="G124" s="786"/>
      <c r="H124" s="786"/>
      <c r="I124" s="786"/>
      <c r="J124" s="786"/>
      <c r="K124" s="786"/>
      <c r="L124" s="786"/>
      <c r="M124" s="786"/>
      <c r="N124" s="786"/>
      <c r="O124" s="786"/>
      <c r="P124" s="786"/>
      <c r="Q124" s="786"/>
      <c r="R124" s="786"/>
      <c r="S124" s="786"/>
      <c r="T124" s="786"/>
      <c r="U124" s="786"/>
      <c r="V124" s="786"/>
      <c r="W124" s="786"/>
      <c r="X124" s="786"/>
      <c r="Y124" s="786"/>
      <c r="Z124" s="787"/>
      <c r="AA124" s="813" t="s">
        <v>226</v>
      </c>
      <c r="AB124" s="814"/>
      <c r="AC124" s="814"/>
      <c r="AD124" s="814"/>
      <c r="AE124" s="815"/>
      <c r="AF124" s="816" t="s">
        <v>226</v>
      </c>
      <c r="AG124" s="814"/>
      <c r="AH124" s="814"/>
      <c r="AI124" s="814"/>
      <c r="AJ124" s="815"/>
      <c r="AK124" s="816" t="s">
        <v>226</v>
      </c>
      <c r="AL124" s="814"/>
      <c r="AM124" s="814"/>
      <c r="AN124" s="814"/>
      <c r="AO124" s="815"/>
      <c r="AP124" s="858" t="s">
        <v>440</v>
      </c>
      <c r="AQ124" s="859"/>
      <c r="AR124" s="859"/>
      <c r="AS124" s="859"/>
      <c r="AT124" s="860"/>
      <c r="AU124" s="861" t="s">
        <v>476</v>
      </c>
      <c r="AV124" s="862"/>
      <c r="AW124" s="862"/>
      <c r="AX124" s="862"/>
      <c r="AY124" s="862"/>
      <c r="AZ124" s="862"/>
      <c r="BA124" s="862"/>
      <c r="BB124" s="862"/>
      <c r="BC124" s="862"/>
      <c r="BD124" s="862"/>
      <c r="BE124" s="862"/>
      <c r="BF124" s="862"/>
      <c r="BG124" s="862"/>
      <c r="BH124" s="862"/>
      <c r="BI124" s="862"/>
      <c r="BJ124" s="862"/>
      <c r="BK124" s="862"/>
      <c r="BL124" s="862"/>
      <c r="BM124" s="862"/>
      <c r="BN124" s="862"/>
      <c r="BO124" s="862"/>
      <c r="BP124" s="863"/>
      <c r="BQ124" s="864">
        <v>39</v>
      </c>
      <c r="BR124" s="865"/>
      <c r="BS124" s="865"/>
      <c r="BT124" s="865"/>
      <c r="BU124" s="865"/>
      <c r="BV124" s="865">
        <v>37.1</v>
      </c>
      <c r="BW124" s="865"/>
      <c r="BX124" s="865"/>
      <c r="BY124" s="865"/>
      <c r="BZ124" s="865"/>
      <c r="CA124" s="865">
        <v>22.9</v>
      </c>
      <c r="CB124" s="865"/>
      <c r="CC124" s="865"/>
      <c r="CD124" s="865"/>
      <c r="CE124" s="865"/>
      <c r="CF124" s="760"/>
      <c r="CG124" s="761"/>
      <c r="CH124" s="761"/>
      <c r="CI124" s="761"/>
      <c r="CJ124" s="896"/>
      <c r="CK124" s="904"/>
      <c r="CL124" s="904"/>
      <c r="CM124" s="904"/>
      <c r="CN124" s="904"/>
      <c r="CO124" s="905"/>
      <c r="CP124" s="869" t="s">
        <v>477</v>
      </c>
      <c r="CQ124" s="870"/>
      <c r="CR124" s="870"/>
      <c r="CS124" s="870"/>
      <c r="CT124" s="870"/>
      <c r="CU124" s="870"/>
      <c r="CV124" s="870"/>
      <c r="CW124" s="870"/>
      <c r="CX124" s="870"/>
      <c r="CY124" s="870"/>
      <c r="CZ124" s="870"/>
      <c r="DA124" s="870"/>
      <c r="DB124" s="870"/>
      <c r="DC124" s="870"/>
      <c r="DD124" s="870"/>
      <c r="DE124" s="870"/>
      <c r="DF124" s="871"/>
      <c r="DG124" s="797">
        <v>14556</v>
      </c>
      <c r="DH124" s="798"/>
      <c r="DI124" s="798"/>
      <c r="DJ124" s="798"/>
      <c r="DK124" s="799"/>
      <c r="DL124" s="800" t="s">
        <v>226</v>
      </c>
      <c r="DM124" s="798"/>
      <c r="DN124" s="798"/>
      <c r="DO124" s="798"/>
      <c r="DP124" s="799"/>
      <c r="DQ124" s="800" t="s">
        <v>440</v>
      </c>
      <c r="DR124" s="798"/>
      <c r="DS124" s="798"/>
      <c r="DT124" s="798"/>
      <c r="DU124" s="799"/>
      <c r="DV124" s="882" t="s">
        <v>440</v>
      </c>
      <c r="DW124" s="883"/>
      <c r="DX124" s="883"/>
      <c r="DY124" s="883"/>
      <c r="DZ124" s="884"/>
    </row>
    <row r="125" spans="1:130" s="212" customFormat="1" ht="26.25" customHeight="1" x14ac:dyDescent="0.15">
      <c r="A125" s="854"/>
      <c r="B125" s="855"/>
      <c r="C125" s="849" t="s">
        <v>464</v>
      </c>
      <c r="D125" s="786"/>
      <c r="E125" s="786"/>
      <c r="F125" s="786"/>
      <c r="G125" s="786"/>
      <c r="H125" s="786"/>
      <c r="I125" s="786"/>
      <c r="J125" s="786"/>
      <c r="K125" s="786"/>
      <c r="L125" s="786"/>
      <c r="M125" s="786"/>
      <c r="N125" s="786"/>
      <c r="O125" s="786"/>
      <c r="P125" s="786"/>
      <c r="Q125" s="786"/>
      <c r="R125" s="786"/>
      <c r="S125" s="786"/>
      <c r="T125" s="786"/>
      <c r="U125" s="786"/>
      <c r="V125" s="786"/>
      <c r="W125" s="786"/>
      <c r="X125" s="786"/>
      <c r="Y125" s="786"/>
      <c r="Z125" s="787"/>
      <c r="AA125" s="813" t="s">
        <v>440</v>
      </c>
      <c r="AB125" s="814"/>
      <c r="AC125" s="814"/>
      <c r="AD125" s="814"/>
      <c r="AE125" s="815"/>
      <c r="AF125" s="816" t="s">
        <v>226</v>
      </c>
      <c r="AG125" s="814"/>
      <c r="AH125" s="814"/>
      <c r="AI125" s="814"/>
      <c r="AJ125" s="815"/>
      <c r="AK125" s="816" t="s">
        <v>440</v>
      </c>
      <c r="AL125" s="814"/>
      <c r="AM125" s="814"/>
      <c r="AN125" s="814"/>
      <c r="AO125" s="815"/>
      <c r="AP125" s="858" t="s">
        <v>226</v>
      </c>
      <c r="AQ125" s="859"/>
      <c r="AR125" s="859"/>
      <c r="AS125" s="859"/>
      <c r="AT125" s="860"/>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5" t="s">
        <v>478</v>
      </c>
      <c r="CL125" s="886"/>
      <c r="CM125" s="886"/>
      <c r="CN125" s="886"/>
      <c r="CO125" s="887"/>
      <c r="CP125" s="894" t="s">
        <v>479</v>
      </c>
      <c r="CQ125" s="842"/>
      <c r="CR125" s="842"/>
      <c r="CS125" s="842"/>
      <c r="CT125" s="842"/>
      <c r="CU125" s="842"/>
      <c r="CV125" s="842"/>
      <c r="CW125" s="842"/>
      <c r="CX125" s="842"/>
      <c r="CY125" s="842"/>
      <c r="CZ125" s="842"/>
      <c r="DA125" s="842"/>
      <c r="DB125" s="842"/>
      <c r="DC125" s="842"/>
      <c r="DD125" s="842"/>
      <c r="DE125" s="842"/>
      <c r="DF125" s="843"/>
      <c r="DG125" s="895" t="s">
        <v>226</v>
      </c>
      <c r="DH125" s="876"/>
      <c r="DI125" s="876"/>
      <c r="DJ125" s="876"/>
      <c r="DK125" s="876"/>
      <c r="DL125" s="876" t="s">
        <v>226</v>
      </c>
      <c r="DM125" s="876"/>
      <c r="DN125" s="876"/>
      <c r="DO125" s="876"/>
      <c r="DP125" s="876"/>
      <c r="DQ125" s="876" t="s">
        <v>440</v>
      </c>
      <c r="DR125" s="876"/>
      <c r="DS125" s="876"/>
      <c r="DT125" s="876"/>
      <c r="DU125" s="876"/>
      <c r="DV125" s="877" t="s">
        <v>226</v>
      </c>
      <c r="DW125" s="877"/>
      <c r="DX125" s="877"/>
      <c r="DY125" s="877"/>
      <c r="DZ125" s="878"/>
    </row>
    <row r="126" spans="1:130" s="212" customFormat="1" ht="26.25" customHeight="1" thickBot="1" x14ac:dyDescent="0.2">
      <c r="A126" s="854"/>
      <c r="B126" s="855"/>
      <c r="C126" s="849" t="s">
        <v>466</v>
      </c>
      <c r="D126" s="786"/>
      <c r="E126" s="786"/>
      <c r="F126" s="786"/>
      <c r="G126" s="786"/>
      <c r="H126" s="786"/>
      <c r="I126" s="786"/>
      <c r="J126" s="786"/>
      <c r="K126" s="786"/>
      <c r="L126" s="786"/>
      <c r="M126" s="786"/>
      <c r="N126" s="786"/>
      <c r="O126" s="786"/>
      <c r="P126" s="786"/>
      <c r="Q126" s="786"/>
      <c r="R126" s="786"/>
      <c r="S126" s="786"/>
      <c r="T126" s="786"/>
      <c r="U126" s="786"/>
      <c r="V126" s="786"/>
      <c r="W126" s="786"/>
      <c r="X126" s="786"/>
      <c r="Y126" s="786"/>
      <c r="Z126" s="787"/>
      <c r="AA126" s="813">
        <v>10725</v>
      </c>
      <c r="AB126" s="814"/>
      <c r="AC126" s="814"/>
      <c r="AD126" s="814"/>
      <c r="AE126" s="815"/>
      <c r="AF126" s="816">
        <v>565</v>
      </c>
      <c r="AG126" s="814"/>
      <c r="AH126" s="814"/>
      <c r="AI126" s="814"/>
      <c r="AJ126" s="815"/>
      <c r="AK126" s="816" t="s">
        <v>440</v>
      </c>
      <c r="AL126" s="814"/>
      <c r="AM126" s="814"/>
      <c r="AN126" s="814"/>
      <c r="AO126" s="815"/>
      <c r="AP126" s="858" t="s">
        <v>440</v>
      </c>
      <c r="AQ126" s="859"/>
      <c r="AR126" s="859"/>
      <c r="AS126" s="859"/>
      <c r="AT126" s="86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8"/>
      <c r="CL126" s="889"/>
      <c r="CM126" s="889"/>
      <c r="CN126" s="889"/>
      <c r="CO126" s="890"/>
      <c r="CP126" s="849" t="s">
        <v>480</v>
      </c>
      <c r="CQ126" s="786"/>
      <c r="CR126" s="786"/>
      <c r="CS126" s="786"/>
      <c r="CT126" s="786"/>
      <c r="CU126" s="786"/>
      <c r="CV126" s="786"/>
      <c r="CW126" s="786"/>
      <c r="CX126" s="786"/>
      <c r="CY126" s="786"/>
      <c r="CZ126" s="786"/>
      <c r="DA126" s="786"/>
      <c r="DB126" s="786"/>
      <c r="DC126" s="786"/>
      <c r="DD126" s="786"/>
      <c r="DE126" s="786"/>
      <c r="DF126" s="787"/>
      <c r="DG126" s="850">
        <v>94061</v>
      </c>
      <c r="DH126" s="851"/>
      <c r="DI126" s="851"/>
      <c r="DJ126" s="851"/>
      <c r="DK126" s="851"/>
      <c r="DL126" s="851">
        <v>89095</v>
      </c>
      <c r="DM126" s="851"/>
      <c r="DN126" s="851"/>
      <c r="DO126" s="851"/>
      <c r="DP126" s="851"/>
      <c r="DQ126" s="851">
        <v>85049</v>
      </c>
      <c r="DR126" s="851"/>
      <c r="DS126" s="851"/>
      <c r="DT126" s="851"/>
      <c r="DU126" s="851"/>
      <c r="DV126" s="828">
        <v>0.1</v>
      </c>
      <c r="DW126" s="828"/>
      <c r="DX126" s="828"/>
      <c r="DY126" s="828"/>
      <c r="DZ126" s="829"/>
    </row>
    <row r="127" spans="1:130" s="212" customFormat="1" ht="26.25" customHeight="1" x14ac:dyDescent="0.15">
      <c r="A127" s="856"/>
      <c r="B127" s="857"/>
      <c r="C127" s="872" t="s">
        <v>481</v>
      </c>
      <c r="D127" s="873"/>
      <c r="E127" s="873"/>
      <c r="F127" s="873"/>
      <c r="G127" s="873"/>
      <c r="H127" s="873"/>
      <c r="I127" s="873"/>
      <c r="J127" s="873"/>
      <c r="K127" s="873"/>
      <c r="L127" s="873"/>
      <c r="M127" s="873"/>
      <c r="N127" s="873"/>
      <c r="O127" s="873"/>
      <c r="P127" s="873"/>
      <c r="Q127" s="873"/>
      <c r="R127" s="873"/>
      <c r="S127" s="873"/>
      <c r="T127" s="873"/>
      <c r="U127" s="873"/>
      <c r="V127" s="873"/>
      <c r="W127" s="873"/>
      <c r="X127" s="873"/>
      <c r="Y127" s="873"/>
      <c r="Z127" s="874"/>
      <c r="AA127" s="813" t="s">
        <v>226</v>
      </c>
      <c r="AB127" s="814"/>
      <c r="AC127" s="814"/>
      <c r="AD127" s="814"/>
      <c r="AE127" s="815"/>
      <c r="AF127" s="816" t="s">
        <v>226</v>
      </c>
      <c r="AG127" s="814"/>
      <c r="AH127" s="814"/>
      <c r="AI127" s="814"/>
      <c r="AJ127" s="815"/>
      <c r="AK127" s="816" t="s">
        <v>440</v>
      </c>
      <c r="AL127" s="814"/>
      <c r="AM127" s="814"/>
      <c r="AN127" s="814"/>
      <c r="AO127" s="815"/>
      <c r="AP127" s="858" t="s">
        <v>440</v>
      </c>
      <c r="AQ127" s="859"/>
      <c r="AR127" s="859"/>
      <c r="AS127" s="859"/>
      <c r="AT127" s="860"/>
      <c r="AU127" s="214"/>
      <c r="AV127" s="214"/>
      <c r="AW127" s="214"/>
      <c r="AX127" s="875" t="s">
        <v>482</v>
      </c>
      <c r="AY127" s="846"/>
      <c r="AZ127" s="846"/>
      <c r="BA127" s="846"/>
      <c r="BB127" s="846"/>
      <c r="BC127" s="846"/>
      <c r="BD127" s="846"/>
      <c r="BE127" s="847"/>
      <c r="BF127" s="845" t="s">
        <v>483</v>
      </c>
      <c r="BG127" s="846"/>
      <c r="BH127" s="846"/>
      <c r="BI127" s="846"/>
      <c r="BJ127" s="846"/>
      <c r="BK127" s="846"/>
      <c r="BL127" s="847"/>
      <c r="BM127" s="845" t="s">
        <v>484</v>
      </c>
      <c r="BN127" s="846"/>
      <c r="BO127" s="846"/>
      <c r="BP127" s="846"/>
      <c r="BQ127" s="846"/>
      <c r="BR127" s="846"/>
      <c r="BS127" s="847"/>
      <c r="BT127" s="845" t="s">
        <v>485</v>
      </c>
      <c r="BU127" s="846"/>
      <c r="BV127" s="846"/>
      <c r="BW127" s="846"/>
      <c r="BX127" s="846"/>
      <c r="BY127" s="846"/>
      <c r="BZ127" s="848"/>
      <c r="CA127" s="214"/>
      <c r="CB127" s="214"/>
      <c r="CC127" s="214"/>
      <c r="CD127" s="237"/>
      <c r="CE127" s="237"/>
      <c r="CF127" s="237"/>
      <c r="CG127" s="214"/>
      <c r="CH127" s="214"/>
      <c r="CI127" s="214"/>
      <c r="CJ127" s="236"/>
      <c r="CK127" s="888"/>
      <c r="CL127" s="889"/>
      <c r="CM127" s="889"/>
      <c r="CN127" s="889"/>
      <c r="CO127" s="890"/>
      <c r="CP127" s="849" t="s">
        <v>486</v>
      </c>
      <c r="CQ127" s="786"/>
      <c r="CR127" s="786"/>
      <c r="CS127" s="786"/>
      <c r="CT127" s="786"/>
      <c r="CU127" s="786"/>
      <c r="CV127" s="786"/>
      <c r="CW127" s="786"/>
      <c r="CX127" s="786"/>
      <c r="CY127" s="786"/>
      <c r="CZ127" s="786"/>
      <c r="DA127" s="786"/>
      <c r="DB127" s="786"/>
      <c r="DC127" s="786"/>
      <c r="DD127" s="786"/>
      <c r="DE127" s="786"/>
      <c r="DF127" s="787"/>
      <c r="DG127" s="850" t="s">
        <v>440</v>
      </c>
      <c r="DH127" s="851"/>
      <c r="DI127" s="851"/>
      <c r="DJ127" s="851"/>
      <c r="DK127" s="851"/>
      <c r="DL127" s="851" t="s">
        <v>440</v>
      </c>
      <c r="DM127" s="851"/>
      <c r="DN127" s="851"/>
      <c r="DO127" s="851"/>
      <c r="DP127" s="851"/>
      <c r="DQ127" s="851" t="s">
        <v>440</v>
      </c>
      <c r="DR127" s="851"/>
      <c r="DS127" s="851"/>
      <c r="DT127" s="851"/>
      <c r="DU127" s="851"/>
      <c r="DV127" s="828" t="s">
        <v>226</v>
      </c>
      <c r="DW127" s="828"/>
      <c r="DX127" s="828"/>
      <c r="DY127" s="828"/>
      <c r="DZ127" s="829"/>
    </row>
    <row r="128" spans="1:130" s="212" customFormat="1" ht="26.25" customHeight="1" thickBot="1" x14ac:dyDescent="0.2">
      <c r="A128" s="830" t="s">
        <v>487</v>
      </c>
      <c r="B128" s="831"/>
      <c r="C128" s="831"/>
      <c r="D128" s="831"/>
      <c r="E128" s="831"/>
      <c r="F128" s="831"/>
      <c r="G128" s="831"/>
      <c r="H128" s="831"/>
      <c r="I128" s="831"/>
      <c r="J128" s="831"/>
      <c r="K128" s="831"/>
      <c r="L128" s="831"/>
      <c r="M128" s="831"/>
      <c r="N128" s="831"/>
      <c r="O128" s="831"/>
      <c r="P128" s="831"/>
      <c r="Q128" s="831"/>
      <c r="R128" s="831"/>
      <c r="S128" s="831"/>
      <c r="T128" s="831"/>
      <c r="U128" s="831"/>
      <c r="V128" s="831"/>
      <c r="W128" s="832" t="s">
        <v>488</v>
      </c>
      <c r="X128" s="832"/>
      <c r="Y128" s="832"/>
      <c r="Z128" s="833"/>
      <c r="AA128" s="834">
        <v>1934757</v>
      </c>
      <c r="AB128" s="835"/>
      <c r="AC128" s="835"/>
      <c r="AD128" s="835"/>
      <c r="AE128" s="836"/>
      <c r="AF128" s="837">
        <v>1965275</v>
      </c>
      <c r="AG128" s="835"/>
      <c r="AH128" s="835"/>
      <c r="AI128" s="835"/>
      <c r="AJ128" s="836"/>
      <c r="AK128" s="837">
        <v>1886618</v>
      </c>
      <c r="AL128" s="835"/>
      <c r="AM128" s="835"/>
      <c r="AN128" s="835"/>
      <c r="AO128" s="836"/>
      <c r="AP128" s="838"/>
      <c r="AQ128" s="839"/>
      <c r="AR128" s="839"/>
      <c r="AS128" s="839"/>
      <c r="AT128" s="840"/>
      <c r="AU128" s="214"/>
      <c r="AV128" s="214"/>
      <c r="AW128" s="214"/>
      <c r="AX128" s="841" t="s">
        <v>489</v>
      </c>
      <c r="AY128" s="842"/>
      <c r="AZ128" s="842"/>
      <c r="BA128" s="842"/>
      <c r="BB128" s="842"/>
      <c r="BC128" s="842"/>
      <c r="BD128" s="842"/>
      <c r="BE128" s="843"/>
      <c r="BF128" s="820" t="s">
        <v>440</v>
      </c>
      <c r="BG128" s="821"/>
      <c r="BH128" s="821"/>
      <c r="BI128" s="821"/>
      <c r="BJ128" s="821"/>
      <c r="BK128" s="821"/>
      <c r="BL128" s="844"/>
      <c r="BM128" s="820">
        <v>11.25</v>
      </c>
      <c r="BN128" s="821"/>
      <c r="BO128" s="821"/>
      <c r="BP128" s="821"/>
      <c r="BQ128" s="821"/>
      <c r="BR128" s="821"/>
      <c r="BS128" s="844"/>
      <c r="BT128" s="820">
        <v>20</v>
      </c>
      <c r="BU128" s="821"/>
      <c r="BV128" s="821"/>
      <c r="BW128" s="821"/>
      <c r="BX128" s="821"/>
      <c r="BY128" s="821"/>
      <c r="BZ128" s="822"/>
      <c r="CA128" s="237"/>
      <c r="CB128" s="237"/>
      <c r="CC128" s="237"/>
      <c r="CD128" s="237"/>
      <c r="CE128" s="237"/>
      <c r="CF128" s="237"/>
      <c r="CG128" s="214"/>
      <c r="CH128" s="214"/>
      <c r="CI128" s="214"/>
      <c r="CJ128" s="236"/>
      <c r="CK128" s="891"/>
      <c r="CL128" s="892"/>
      <c r="CM128" s="892"/>
      <c r="CN128" s="892"/>
      <c r="CO128" s="893"/>
      <c r="CP128" s="823" t="s">
        <v>490</v>
      </c>
      <c r="CQ128" s="764"/>
      <c r="CR128" s="764"/>
      <c r="CS128" s="764"/>
      <c r="CT128" s="764"/>
      <c r="CU128" s="764"/>
      <c r="CV128" s="764"/>
      <c r="CW128" s="764"/>
      <c r="CX128" s="764"/>
      <c r="CY128" s="764"/>
      <c r="CZ128" s="764"/>
      <c r="DA128" s="764"/>
      <c r="DB128" s="764"/>
      <c r="DC128" s="764"/>
      <c r="DD128" s="764"/>
      <c r="DE128" s="764"/>
      <c r="DF128" s="765"/>
      <c r="DG128" s="824" t="s">
        <v>440</v>
      </c>
      <c r="DH128" s="825"/>
      <c r="DI128" s="825"/>
      <c r="DJ128" s="825"/>
      <c r="DK128" s="825"/>
      <c r="DL128" s="825" t="s">
        <v>440</v>
      </c>
      <c r="DM128" s="825"/>
      <c r="DN128" s="825"/>
      <c r="DO128" s="825"/>
      <c r="DP128" s="825"/>
      <c r="DQ128" s="825">
        <v>819</v>
      </c>
      <c r="DR128" s="825"/>
      <c r="DS128" s="825"/>
      <c r="DT128" s="825"/>
      <c r="DU128" s="825"/>
      <c r="DV128" s="826">
        <v>0</v>
      </c>
      <c r="DW128" s="826"/>
      <c r="DX128" s="826"/>
      <c r="DY128" s="826"/>
      <c r="DZ128" s="827"/>
    </row>
    <row r="129" spans="1:131" s="212" customFormat="1" ht="26.25" customHeight="1" x14ac:dyDescent="0.15">
      <c r="A129" s="808" t="s">
        <v>107</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491</v>
      </c>
      <c r="X129" s="811"/>
      <c r="Y129" s="811"/>
      <c r="Z129" s="812"/>
      <c r="AA129" s="813">
        <v>72362696</v>
      </c>
      <c r="AB129" s="814"/>
      <c r="AC129" s="814"/>
      <c r="AD129" s="814"/>
      <c r="AE129" s="815"/>
      <c r="AF129" s="816">
        <v>74858245</v>
      </c>
      <c r="AG129" s="814"/>
      <c r="AH129" s="814"/>
      <c r="AI129" s="814"/>
      <c r="AJ129" s="815"/>
      <c r="AK129" s="816">
        <v>80569327</v>
      </c>
      <c r="AL129" s="814"/>
      <c r="AM129" s="814"/>
      <c r="AN129" s="814"/>
      <c r="AO129" s="815"/>
      <c r="AP129" s="817"/>
      <c r="AQ129" s="818"/>
      <c r="AR129" s="818"/>
      <c r="AS129" s="818"/>
      <c r="AT129" s="819"/>
      <c r="AU129" s="215"/>
      <c r="AV129" s="215"/>
      <c r="AW129" s="215"/>
      <c r="AX129" s="785" t="s">
        <v>492</v>
      </c>
      <c r="AY129" s="786"/>
      <c r="AZ129" s="786"/>
      <c r="BA129" s="786"/>
      <c r="BB129" s="786"/>
      <c r="BC129" s="786"/>
      <c r="BD129" s="786"/>
      <c r="BE129" s="787"/>
      <c r="BF129" s="804" t="s">
        <v>440</v>
      </c>
      <c r="BG129" s="805"/>
      <c r="BH129" s="805"/>
      <c r="BI129" s="805"/>
      <c r="BJ129" s="805"/>
      <c r="BK129" s="805"/>
      <c r="BL129" s="806"/>
      <c r="BM129" s="804">
        <v>16.25</v>
      </c>
      <c r="BN129" s="805"/>
      <c r="BO129" s="805"/>
      <c r="BP129" s="805"/>
      <c r="BQ129" s="805"/>
      <c r="BR129" s="805"/>
      <c r="BS129" s="806"/>
      <c r="BT129" s="804">
        <v>30</v>
      </c>
      <c r="BU129" s="805"/>
      <c r="BV129" s="805"/>
      <c r="BW129" s="805"/>
      <c r="BX129" s="805"/>
      <c r="BY129" s="805"/>
      <c r="BZ129" s="8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8" t="s">
        <v>493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494</v>
      </c>
      <c r="X130" s="811"/>
      <c r="Y130" s="811"/>
      <c r="Z130" s="812"/>
      <c r="AA130" s="813">
        <v>8800836</v>
      </c>
      <c r="AB130" s="814"/>
      <c r="AC130" s="814"/>
      <c r="AD130" s="814"/>
      <c r="AE130" s="815"/>
      <c r="AF130" s="816">
        <v>8955125</v>
      </c>
      <c r="AG130" s="814"/>
      <c r="AH130" s="814"/>
      <c r="AI130" s="814"/>
      <c r="AJ130" s="815"/>
      <c r="AK130" s="816">
        <v>9095172</v>
      </c>
      <c r="AL130" s="814"/>
      <c r="AM130" s="814"/>
      <c r="AN130" s="814"/>
      <c r="AO130" s="815"/>
      <c r="AP130" s="817"/>
      <c r="AQ130" s="818"/>
      <c r="AR130" s="818"/>
      <c r="AS130" s="818"/>
      <c r="AT130" s="819"/>
      <c r="AU130" s="215"/>
      <c r="AV130" s="215"/>
      <c r="AW130" s="215"/>
      <c r="AX130" s="785" t="s">
        <v>495</v>
      </c>
      <c r="AY130" s="786"/>
      <c r="AZ130" s="786"/>
      <c r="BA130" s="786"/>
      <c r="BB130" s="786"/>
      <c r="BC130" s="786"/>
      <c r="BD130" s="786"/>
      <c r="BE130" s="787"/>
      <c r="BF130" s="788">
        <v>3.4</v>
      </c>
      <c r="BG130" s="789"/>
      <c r="BH130" s="789"/>
      <c r="BI130" s="789"/>
      <c r="BJ130" s="789"/>
      <c r="BK130" s="789"/>
      <c r="BL130" s="790"/>
      <c r="BM130" s="788">
        <v>25</v>
      </c>
      <c r="BN130" s="789"/>
      <c r="BO130" s="789"/>
      <c r="BP130" s="789"/>
      <c r="BQ130" s="789"/>
      <c r="BR130" s="789"/>
      <c r="BS130" s="790"/>
      <c r="BT130" s="788">
        <v>35</v>
      </c>
      <c r="BU130" s="789"/>
      <c r="BV130" s="789"/>
      <c r="BW130" s="789"/>
      <c r="BX130" s="789"/>
      <c r="BY130" s="789"/>
      <c r="BZ130" s="79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2"/>
      <c r="B131" s="793"/>
      <c r="C131" s="793"/>
      <c r="D131" s="793"/>
      <c r="E131" s="793"/>
      <c r="F131" s="793"/>
      <c r="G131" s="793"/>
      <c r="H131" s="793"/>
      <c r="I131" s="793"/>
      <c r="J131" s="793"/>
      <c r="K131" s="793"/>
      <c r="L131" s="793"/>
      <c r="M131" s="793"/>
      <c r="N131" s="793"/>
      <c r="O131" s="793"/>
      <c r="P131" s="793"/>
      <c r="Q131" s="793"/>
      <c r="R131" s="793"/>
      <c r="S131" s="793"/>
      <c r="T131" s="793"/>
      <c r="U131" s="793"/>
      <c r="V131" s="793"/>
      <c r="W131" s="794" t="s">
        <v>496</v>
      </c>
      <c r="X131" s="795"/>
      <c r="Y131" s="795"/>
      <c r="Z131" s="796"/>
      <c r="AA131" s="797">
        <v>63561860</v>
      </c>
      <c r="AB131" s="798"/>
      <c r="AC131" s="798"/>
      <c r="AD131" s="798"/>
      <c r="AE131" s="799"/>
      <c r="AF131" s="800">
        <v>65903120</v>
      </c>
      <c r="AG131" s="798"/>
      <c r="AH131" s="798"/>
      <c r="AI131" s="798"/>
      <c r="AJ131" s="799"/>
      <c r="AK131" s="800">
        <v>71474155</v>
      </c>
      <c r="AL131" s="798"/>
      <c r="AM131" s="798"/>
      <c r="AN131" s="798"/>
      <c r="AO131" s="799"/>
      <c r="AP131" s="801"/>
      <c r="AQ131" s="802"/>
      <c r="AR131" s="802"/>
      <c r="AS131" s="802"/>
      <c r="AT131" s="803"/>
      <c r="AU131" s="215"/>
      <c r="AV131" s="215"/>
      <c r="AW131" s="215"/>
      <c r="AX131" s="763" t="s">
        <v>497</v>
      </c>
      <c r="AY131" s="764"/>
      <c r="AZ131" s="764"/>
      <c r="BA131" s="764"/>
      <c r="BB131" s="764"/>
      <c r="BC131" s="764"/>
      <c r="BD131" s="764"/>
      <c r="BE131" s="765"/>
      <c r="BF131" s="766">
        <v>22.9</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2" t="s">
        <v>498</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499</v>
      </c>
      <c r="W132" s="776"/>
      <c r="X132" s="776"/>
      <c r="Y132" s="776"/>
      <c r="Z132" s="777"/>
      <c r="AA132" s="778">
        <v>3.465419357</v>
      </c>
      <c r="AB132" s="779"/>
      <c r="AC132" s="779"/>
      <c r="AD132" s="779"/>
      <c r="AE132" s="780"/>
      <c r="AF132" s="781">
        <v>3.5432313369999999</v>
      </c>
      <c r="AG132" s="779"/>
      <c r="AH132" s="779"/>
      <c r="AI132" s="779"/>
      <c r="AJ132" s="780"/>
      <c r="AK132" s="781">
        <v>3.299409416</v>
      </c>
      <c r="AL132" s="779"/>
      <c r="AM132" s="779"/>
      <c r="AN132" s="779"/>
      <c r="AO132" s="780"/>
      <c r="AP132" s="782"/>
      <c r="AQ132" s="783"/>
      <c r="AR132" s="783"/>
      <c r="AS132" s="783"/>
      <c r="AT132" s="78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500</v>
      </c>
      <c r="W133" s="755"/>
      <c r="X133" s="755"/>
      <c r="Y133" s="755"/>
      <c r="Z133" s="756"/>
      <c r="AA133" s="757">
        <v>3.5</v>
      </c>
      <c r="AB133" s="758"/>
      <c r="AC133" s="758"/>
      <c r="AD133" s="758"/>
      <c r="AE133" s="759"/>
      <c r="AF133" s="757">
        <v>3.5</v>
      </c>
      <c r="AG133" s="758"/>
      <c r="AH133" s="758"/>
      <c r="AI133" s="758"/>
      <c r="AJ133" s="759"/>
      <c r="AK133" s="757">
        <v>3.4</v>
      </c>
      <c r="AL133" s="758"/>
      <c r="AM133" s="758"/>
      <c r="AN133" s="758"/>
      <c r="AO133" s="759"/>
      <c r="AP133" s="760"/>
      <c r="AQ133" s="761"/>
      <c r="AR133" s="761"/>
      <c r="AS133" s="761"/>
      <c r="AT133" s="762"/>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I0chztFthRxl93nFb0kAzVxZdmKKpcjxQhClzIWbka9NC/3ij7nQW+pDuZco8W/Q+qGZVPh1nKkbkwMULmlL3Q==" saltValue="CxGJWaIF4Ka+s90nfeOF6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v+HqRWHTikwSwuR6d1M6kZsVZZWUZBN30crNnyx5R8a/8uLzY2+NRylU0yfSe94nfIAIn+MfPLNgtJuEOciFBA==" saltValue="m0b70dMphNTS2+AvQgJg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P8SvDct7GDS0TrqZRHYKVmy3eGLHZMI2aUb6L1jf0oOm3rXg7gUG3krWZzUCGSFr/wpDW1yLOoWIFsDSrIztg==" saltValue="jRTO/ZPmnjBtmG1gaC6x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7" t="s">
        <v>504</v>
      </c>
      <c r="AP7" s="254"/>
      <c r="AQ7" s="255" t="s">
        <v>505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8"/>
      <c r="AP8" s="260" t="s">
        <v>506</v>
      </c>
      <c r="AQ8" s="261" t="s">
        <v>507</v>
      </c>
      <c r="AR8" s="262" t="s">
        <v>508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9" t="s">
        <v>509</v>
      </c>
      <c r="AL9" s="1170"/>
      <c r="AM9" s="1170"/>
      <c r="AN9" s="1171"/>
      <c r="AO9" s="263">
        <v>20949992</v>
      </c>
      <c r="AP9" s="263">
        <v>54793</v>
      </c>
      <c r="AQ9" s="264">
        <v>62943</v>
      </c>
      <c r="AR9" s="265">
        <v>-12.9</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9" t="s">
        <v>510</v>
      </c>
      <c r="AL10" s="1170"/>
      <c r="AM10" s="1170"/>
      <c r="AN10" s="1171"/>
      <c r="AO10" s="266">
        <v>258</v>
      </c>
      <c r="AP10" s="266">
        <v>1</v>
      </c>
      <c r="AQ10" s="267">
        <v>1681</v>
      </c>
      <c r="AR10" s="268">
        <v>-99.9</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9" t="s">
        <v>511</v>
      </c>
      <c r="AL11" s="1170"/>
      <c r="AM11" s="1170"/>
      <c r="AN11" s="1171"/>
      <c r="AO11" s="266">
        <v>301697</v>
      </c>
      <c r="AP11" s="266">
        <v>789</v>
      </c>
      <c r="AQ11" s="267">
        <v>656</v>
      </c>
      <c r="AR11" s="268">
        <v>20.3</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9" t="s">
        <v>512</v>
      </c>
      <c r="AL12" s="1170"/>
      <c r="AM12" s="1170"/>
      <c r="AN12" s="1171"/>
      <c r="AO12" s="266" t="s">
        <v>513</v>
      </c>
      <c r="AP12" s="266" t="s">
        <v>513</v>
      </c>
      <c r="AQ12" s="267">
        <v>24</v>
      </c>
      <c r="AR12" s="268" t="s">
        <v>513</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9" t="s">
        <v>514</v>
      </c>
      <c r="AL13" s="1170"/>
      <c r="AM13" s="1170"/>
      <c r="AN13" s="1171"/>
      <c r="AO13" s="266">
        <v>563259</v>
      </c>
      <c r="AP13" s="266">
        <v>1473</v>
      </c>
      <c r="AQ13" s="267">
        <v>1968</v>
      </c>
      <c r="AR13" s="268">
        <v>-25.2</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9" t="s">
        <v>515</v>
      </c>
      <c r="AL14" s="1170"/>
      <c r="AM14" s="1170"/>
      <c r="AN14" s="1171"/>
      <c r="AO14" s="266">
        <v>537346</v>
      </c>
      <c r="AP14" s="266">
        <v>1405</v>
      </c>
      <c r="AQ14" s="267">
        <v>1222</v>
      </c>
      <c r="AR14" s="268">
        <v>15</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72" t="s">
        <v>516</v>
      </c>
      <c r="AL15" s="1173"/>
      <c r="AM15" s="1173"/>
      <c r="AN15" s="1174"/>
      <c r="AO15" s="266">
        <v>-1120031</v>
      </c>
      <c r="AP15" s="266">
        <v>-2929</v>
      </c>
      <c r="AQ15" s="267">
        <v>-3725</v>
      </c>
      <c r="AR15" s="268">
        <v>-21.4</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72" t="s">
        <v>187</v>
      </c>
      <c r="AL16" s="1173"/>
      <c r="AM16" s="1173"/>
      <c r="AN16" s="1174"/>
      <c r="AO16" s="266">
        <v>21232521</v>
      </c>
      <c r="AP16" s="266">
        <v>55532</v>
      </c>
      <c r="AQ16" s="267">
        <v>64768</v>
      </c>
      <c r="AR16" s="268">
        <v>-14.3</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517</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518</v>
      </c>
      <c r="AP20" s="275" t="s">
        <v>519</v>
      </c>
      <c r="AQ20" s="276" t="s">
        <v>520</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75" t="s">
        <v>521</v>
      </c>
      <c r="AL21" s="1176"/>
      <c r="AM21" s="1176"/>
      <c r="AN21" s="1177"/>
      <c r="AO21" s="279">
        <v>6.37</v>
      </c>
      <c r="AP21" s="280">
        <v>6.41</v>
      </c>
      <c r="AQ21" s="281">
        <v>-0.04</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75" t="s">
        <v>522</v>
      </c>
      <c r="AL22" s="1176"/>
      <c r="AM22" s="1176"/>
      <c r="AN22" s="1177"/>
      <c r="AO22" s="284">
        <v>100.6</v>
      </c>
      <c r="AP22" s="285">
        <v>99.7</v>
      </c>
      <c r="AQ22" s="286">
        <v>0.9</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8" t="s">
        <v>523</v>
      </c>
      <c r="B26" s="1168"/>
      <c r="C26" s="1168"/>
      <c r="D26" s="1168"/>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168"/>
      <c r="AG26" s="1168"/>
      <c r="AH26" s="1168"/>
      <c r="AI26" s="1168"/>
      <c r="AJ26" s="1168"/>
      <c r="AK26" s="1168"/>
      <c r="AL26" s="1168"/>
      <c r="AM26" s="1168"/>
      <c r="AN26" s="1168"/>
      <c r="AO26" s="1168"/>
      <c r="AP26" s="1168"/>
      <c r="AQ26" s="1168"/>
      <c r="AR26" s="1168"/>
      <c r="AS26" s="1168"/>
      <c r="AT26" s="249"/>
    </row>
    <row r="27" spans="1:46" x14ac:dyDescent="0.15">
      <c r="A27" s="291"/>
      <c r="AO27" s="244"/>
      <c r="AP27" s="244"/>
      <c r="AQ27" s="244"/>
      <c r="AR27" s="244"/>
      <c r="AS27" s="244"/>
      <c r="AT27" s="244"/>
    </row>
    <row r="28" spans="1:46" ht="17.25" x14ac:dyDescent="0.15">
      <c r="A28" s="245" t="s">
        <v>524</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525</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7" t="s">
        <v>504</v>
      </c>
      <c r="AP30" s="254"/>
      <c r="AQ30" s="255" t="s">
        <v>505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8"/>
      <c r="AP31" s="260" t="s">
        <v>506</v>
      </c>
      <c r="AQ31" s="261" t="s">
        <v>507</v>
      </c>
      <c r="AR31" s="262" t="s">
        <v>508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9" t="s">
        <v>526</v>
      </c>
      <c r="AL32" s="1160"/>
      <c r="AM32" s="1160"/>
      <c r="AN32" s="1161"/>
      <c r="AO32" s="294">
        <v>9694020</v>
      </c>
      <c r="AP32" s="294">
        <v>25354</v>
      </c>
      <c r="AQ32" s="295">
        <v>36898</v>
      </c>
      <c r="AR32" s="296">
        <v>-31.3</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9" t="s">
        <v>527</v>
      </c>
      <c r="AL33" s="1160"/>
      <c r="AM33" s="1160"/>
      <c r="AN33" s="1161"/>
      <c r="AO33" s="294" t="s">
        <v>513</v>
      </c>
      <c r="AP33" s="294" t="s">
        <v>513</v>
      </c>
      <c r="AQ33" s="295">
        <v>2</v>
      </c>
      <c r="AR33" s="296" t="s">
        <v>513</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9" t="s">
        <v>528</v>
      </c>
      <c r="AL34" s="1160"/>
      <c r="AM34" s="1160"/>
      <c r="AN34" s="1161"/>
      <c r="AO34" s="294" t="s">
        <v>513</v>
      </c>
      <c r="AP34" s="294" t="s">
        <v>513</v>
      </c>
      <c r="AQ34" s="295">
        <v>63</v>
      </c>
      <c r="AR34" s="296" t="s">
        <v>513</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9" t="s">
        <v>529</v>
      </c>
      <c r="AL35" s="1160"/>
      <c r="AM35" s="1160"/>
      <c r="AN35" s="1161"/>
      <c r="AO35" s="294">
        <v>3645995</v>
      </c>
      <c r="AP35" s="294">
        <v>9536</v>
      </c>
      <c r="AQ35" s="295">
        <v>8350</v>
      </c>
      <c r="AR35" s="296">
        <v>14.2</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9" t="s">
        <v>530</v>
      </c>
      <c r="AL36" s="1160"/>
      <c r="AM36" s="1160"/>
      <c r="AN36" s="1161"/>
      <c r="AO36" s="294" t="s">
        <v>513</v>
      </c>
      <c r="AP36" s="294" t="s">
        <v>513</v>
      </c>
      <c r="AQ36" s="295">
        <v>436</v>
      </c>
      <c r="AR36" s="296" t="s">
        <v>513</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9" t="s">
        <v>531</v>
      </c>
      <c r="AL37" s="1160"/>
      <c r="AM37" s="1160"/>
      <c r="AN37" s="1161"/>
      <c r="AO37" s="294" t="s">
        <v>513</v>
      </c>
      <c r="AP37" s="294" t="s">
        <v>513</v>
      </c>
      <c r="AQ37" s="295">
        <v>641</v>
      </c>
      <c r="AR37" s="296" t="s">
        <v>513</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2" t="s">
        <v>532</v>
      </c>
      <c r="AL38" s="1163"/>
      <c r="AM38" s="1163"/>
      <c r="AN38" s="1164"/>
      <c r="AO38" s="297" t="s">
        <v>513</v>
      </c>
      <c r="AP38" s="297" t="s">
        <v>513</v>
      </c>
      <c r="AQ38" s="298">
        <v>1</v>
      </c>
      <c r="AR38" s="286" t="s">
        <v>513</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2" t="s">
        <v>533</v>
      </c>
      <c r="AL39" s="1163"/>
      <c r="AM39" s="1163"/>
      <c r="AN39" s="1164"/>
      <c r="AO39" s="294">
        <v>-1886618</v>
      </c>
      <c r="AP39" s="294">
        <v>-4934</v>
      </c>
      <c r="AQ39" s="295">
        <v>-7817</v>
      </c>
      <c r="AR39" s="296">
        <v>-36.9</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9" t="s">
        <v>534</v>
      </c>
      <c r="AL40" s="1160"/>
      <c r="AM40" s="1160"/>
      <c r="AN40" s="1161"/>
      <c r="AO40" s="294">
        <v>-9095172</v>
      </c>
      <c r="AP40" s="294">
        <v>-23788</v>
      </c>
      <c r="AQ40" s="295">
        <v>-28299</v>
      </c>
      <c r="AR40" s="296">
        <v>-15.9</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5" t="s">
        <v>297</v>
      </c>
      <c r="AL41" s="1166"/>
      <c r="AM41" s="1166"/>
      <c r="AN41" s="1167"/>
      <c r="AO41" s="294">
        <v>2358225</v>
      </c>
      <c r="AP41" s="294">
        <v>6168</v>
      </c>
      <c r="AQ41" s="295">
        <v>10277</v>
      </c>
      <c r="AR41" s="296">
        <v>-40</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2" t="s">
        <v>504</v>
      </c>
      <c r="AN49" s="1154" t="s">
        <v>538</v>
      </c>
      <c r="AO49" s="1155"/>
      <c r="AP49" s="1155"/>
      <c r="AQ49" s="1155"/>
      <c r="AR49" s="1156"/>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3"/>
      <c r="AN50" s="310" t="s">
        <v>539</v>
      </c>
      <c r="AO50" s="311" t="s">
        <v>540</v>
      </c>
      <c r="AP50" s="312" t="s">
        <v>541</v>
      </c>
      <c r="AQ50" s="313" t="s">
        <v>542</v>
      </c>
      <c r="AR50" s="314" t="s">
        <v>543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544</v>
      </c>
      <c r="AL51" s="307"/>
      <c r="AM51" s="315">
        <v>13749787</v>
      </c>
      <c r="AN51" s="316">
        <v>35606</v>
      </c>
      <c r="AO51" s="317">
        <v>-5</v>
      </c>
      <c r="AP51" s="318">
        <v>45426</v>
      </c>
      <c r="AQ51" s="319">
        <v>6.7</v>
      </c>
      <c r="AR51" s="320">
        <v>-11.7</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545</v>
      </c>
      <c r="AM52" s="323">
        <v>8103049</v>
      </c>
      <c r="AN52" s="324">
        <v>20984</v>
      </c>
      <c r="AO52" s="325">
        <v>-23</v>
      </c>
      <c r="AP52" s="326">
        <v>24508</v>
      </c>
      <c r="AQ52" s="327">
        <v>0.6</v>
      </c>
      <c r="AR52" s="328">
        <v>-23.6</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546</v>
      </c>
      <c r="AL53" s="307"/>
      <c r="AM53" s="315">
        <v>13954090</v>
      </c>
      <c r="AN53" s="316">
        <v>36187</v>
      </c>
      <c r="AO53" s="317">
        <v>1.6</v>
      </c>
      <c r="AP53" s="318">
        <v>45022</v>
      </c>
      <c r="AQ53" s="319">
        <v>-0.9</v>
      </c>
      <c r="AR53" s="320">
        <v>2.5</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545</v>
      </c>
      <c r="AM54" s="323">
        <v>9900479</v>
      </c>
      <c r="AN54" s="324">
        <v>25675</v>
      </c>
      <c r="AO54" s="325">
        <v>22.4</v>
      </c>
      <c r="AP54" s="326">
        <v>25247</v>
      </c>
      <c r="AQ54" s="327">
        <v>3</v>
      </c>
      <c r="AR54" s="328">
        <v>19.399999999999999</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547</v>
      </c>
      <c r="AL55" s="307"/>
      <c r="AM55" s="315">
        <v>9936005</v>
      </c>
      <c r="AN55" s="316">
        <v>25793</v>
      </c>
      <c r="AO55" s="317">
        <v>-28.7</v>
      </c>
      <c r="AP55" s="318">
        <v>46035</v>
      </c>
      <c r="AQ55" s="319">
        <v>2.2999999999999998</v>
      </c>
      <c r="AR55" s="320">
        <v>-31</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545</v>
      </c>
      <c r="AM56" s="323">
        <v>7841080</v>
      </c>
      <c r="AN56" s="324">
        <v>20354</v>
      </c>
      <c r="AO56" s="325">
        <v>-20.7</v>
      </c>
      <c r="AP56" s="326">
        <v>25158</v>
      </c>
      <c r="AQ56" s="327">
        <v>-0.4</v>
      </c>
      <c r="AR56" s="328">
        <v>-20.3</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548</v>
      </c>
      <c r="AL57" s="307"/>
      <c r="AM57" s="315">
        <v>9876791</v>
      </c>
      <c r="AN57" s="316">
        <v>25705</v>
      </c>
      <c r="AO57" s="317">
        <v>-0.3</v>
      </c>
      <c r="AP57" s="318">
        <v>43261</v>
      </c>
      <c r="AQ57" s="319">
        <v>-6</v>
      </c>
      <c r="AR57" s="320">
        <v>5.7</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545</v>
      </c>
      <c r="AM58" s="323">
        <v>6966822</v>
      </c>
      <c r="AN58" s="324">
        <v>18132</v>
      </c>
      <c r="AO58" s="325">
        <v>-10.9</v>
      </c>
      <c r="AP58" s="326">
        <v>24721</v>
      </c>
      <c r="AQ58" s="327">
        <v>-1.7</v>
      </c>
      <c r="AR58" s="328">
        <v>-9.1999999999999993</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549</v>
      </c>
      <c r="AL59" s="307"/>
      <c r="AM59" s="315">
        <v>9197656</v>
      </c>
      <c r="AN59" s="316">
        <v>24056</v>
      </c>
      <c r="AO59" s="317">
        <v>-6.4</v>
      </c>
      <c r="AP59" s="318">
        <v>48105</v>
      </c>
      <c r="AQ59" s="319">
        <v>11.2</v>
      </c>
      <c r="AR59" s="320">
        <v>-17.600000000000001</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545</v>
      </c>
      <c r="AM60" s="323">
        <v>6826673</v>
      </c>
      <c r="AN60" s="324">
        <v>17855</v>
      </c>
      <c r="AO60" s="325">
        <v>-1.5</v>
      </c>
      <c r="AP60" s="326">
        <v>24072</v>
      </c>
      <c r="AQ60" s="327">
        <v>-2.6</v>
      </c>
      <c r="AR60" s="328">
        <v>1.1000000000000001</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550</v>
      </c>
      <c r="AL61" s="329"/>
      <c r="AM61" s="330">
        <v>11342866</v>
      </c>
      <c r="AN61" s="331">
        <v>29469</v>
      </c>
      <c r="AO61" s="332">
        <v>-7.8</v>
      </c>
      <c r="AP61" s="333">
        <v>45570</v>
      </c>
      <c r="AQ61" s="334">
        <v>2.7</v>
      </c>
      <c r="AR61" s="320">
        <v>-10.5</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545</v>
      </c>
      <c r="AM62" s="323">
        <v>7927621</v>
      </c>
      <c r="AN62" s="324">
        <v>20600</v>
      </c>
      <c r="AO62" s="325">
        <v>-6.7</v>
      </c>
      <c r="AP62" s="326">
        <v>24741</v>
      </c>
      <c r="AQ62" s="327">
        <v>-0.2</v>
      </c>
      <c r="AR62" s="328">
        <v>-6.5</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TF5cfoy1r+d3ynA0Y8bb6DCC2X+f4FlUxuk4jmbnuW+67wmoXOb6cODrjvqNZBBX9H/4F87r5hPRuTnSKK3iUg==" saltValue="SwgCfF5lqc0Z72GKVSh+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552</v>
      </c>
    </row>
    <row r="121" spans="125:125" ht="13.5" hidden="1" customHeight="1" x14ac:dyDescent="0.15">
      <c r="DU121" s="241"/>
    </row>
  </sheetData>
  <sheetProtection algorithmName="SHA-512" hashValue="NHd09aBq0dXw+pvrCEe9OyhDPsG7Vse02IJ/4Tg/VW7m3aTkkpKC4IFwHY6CQTx/Zd1pXv/f7otNndF4nBxKxg==" saltValue="xDI+4GY+oWc63jkWGyrd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553</v>
      </c>
    </row>
  </sheetData>
  <sheetProtection algorithmName="SHA-512" hashValue="Ks5Q9do7N5Lf1pWnxe672XyiXq/1e0kMpIiAvPxpc0WcFiheBcGh7Z9zaxGrHwDQFSqXB0BltKv8Ukh30CL4Rw==" saltValue="wzQw6GRNFQBkenbytq3c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22B2C-6858-40E1-A340-BBD16A2E3652}">
  <sheetPr>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8" t="s">
        <v>3</v>
      </c>
      <c r="D47" s="1178"/>
      <c r="E47" s="1179"/>
      <c r="F47" s="11">
        <v>6.23</v>
      </c>
      <c r="G47" s="12">
        <v>6.18</v>
      </c>
      <c r="H47" s="12">
        <v>5.88</v>
      </c>
      <c r="I47" s="12">
        <v>4.62</v>
      </c>
      <c r="J47" s="13">
        <v>7.28</v>
      </c>
    </row>
    <row r="48" spans="2:10" ht="57.75" customHeight="1" x14ac:dyDescent="0.15">
      <c r="B48" s="14"/>
      <c r="C48" s="1180" t="s">
        <v>4</v>
      </c>
      <c r="D48" s="1180"/>
      <c r="E48" s="1181"/>
      <c r="F48" s="15">
        <v>3.5</v>
      </c>
      <c r="G48" s="16">
        <v>3.62</v>
      </c>
      <c r="H48" s="16">
        <v>3.65</v>
      </c>
      <c r="I48" s="16">
        <v>5.54</v>
      </c>
      <c r="J48" s="17">
        <v>8.59</v>
      </c>
    </row>
    <row r="49" spans="2:10" ht="57.75" customHeight="1" thickBot="1" x14ac:dyDescent="0.2">
      <c r="B49" s="18"/>
      <c r="C49" s="1182" t="s">
        <v>5</v>
      </c>
      <c r="D49" s="1182"/>
      <c r="E49" s="1183"/>
      <c r="F49" s="19">
        <v>0.56000000000000005</v>
      </c>
      <c r="G49" s="20">
        <v>0.16</v>
      </c>
      <c r="H49" s="20" t="s">
        <v>559</v>
      </c>
      <c r="I49" s="20">
        <v>0.95</v>
      </c>
      <c r="J49" s="21">
        <v>6.42</v>
      </c>
    </row>
    <row r="50" spans="2:10" x14ac:dyDescent="0.15"/>
  </sheetData>
  <sheetProtection algorithmName="SHA-512" hashValue="PxDaQZ2ZN2HuXm6yWvUI2mKJAptrm1cV22K7tqxnbrFg+cq37Tm1TL1+guKj4aVYG2olrrH4PsL8ty9AKHnjnw==" saltValue="Ad5FFISWxQahW3nUwOxM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2023-10-02T23:01:31Z</cp:lastPrinted>
  <dcterms:created xsi:type="dcterms:W3CDTF">2023-02-20T05:40:29Z</dcterms:created>
  <dcterms:modified xsi:type="dcterms:W3CDTF">2023-10-06T07:55:39Z</dcterms:modified>
  <cp:category/>
</cp:coreProperties>
</file>