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64011"/>
  <bookViews>
    <workbookView xWindow="0" yWindow="0" windowWidth="20490" windowHeight="7530"/>
  </bookViews>
  <sheets>
    <sheet name="CD研申込書" sheetId="2" r:id="rId1"/>
    <sheet name="集計" sheetId="3" r:id="rId2"/>
  </sheets>
  <definedNames>
    <definedName name="_xlnm.Print_Area" localSheetId="0">CD研申込書!$A$1:$P$41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3" l="1"/>
  <c r="S3" i="3"/>
  <c r="R3" i="3"/>
  <c r="Q3" i="3"/>
  <c r="P3" i="3"/>
  <c r="O3" i="3"/>
  <c r="E3" i="3"/>
  <c r="AK3" i="3" l="1"/>
  <c r="AD3" i="3"/>
  <c r="AG3" i="3" l="1"/>
  <c r="V3" i="3"/>
  <c r="AI3" i="3"/>
  <c r="AH3" i="3"/>
  <c r="AB3" i="3"/>
  <c r="AA3" i="3"/>
  <c r="X3" i="3"/>
  <c r="W3" i="3"/>
  <c r="AC3" i="3"/>
  <c r="AJ3" i="3"/>
  <c r="AL3" i="3"/>
  <c r="AE3" i="3"/>
  <c r="U3" i="3"/>
  <c r="N3" i="3" l="1"/>
  <c r="M3" i="3"/>
  <c r="L3" i="3"/>
  <c r="K3" i="3"/>
  <c r="J3" i="3"/>
  <c r="I3" i="3"/>
  <c r="H3" i="3"/>
  <c r="G3" i="3"/>
  <c r="F3" i="3"/>
  <c r="D3" i="3"/>
  <c r="C3" i="3"/>
  <c r="S24" i="2"/>
  <c r="S25" i="2" s="1"/>
  <c r="Y3" i="3" s="1"/>
  <c r="B3" i="3"/>
  <c r="A3" i="3" s="1"/>
  <c r="AF3" i="3"/>
  <c r="N24" i="2" l="1"/>
  <c r="Z3" i="3" s="1"/>
</calcChain>
</file>

<file path=xl/sharedStrings.xml><?xml version="1.0" encoding="utf-8"?>
<sst xmlns="http://schemas.openxmlformats.org/spreadsheetml/2006/main" count="195" uniqueCount="157">
  <si>
    <t>氏　名</t>
    <rPh sb="0" eb="1">
      <t>シ</t>
    </rPh>
    <rPh sb="2" eb="3">
      <t>ナ</t>
    </rPh>
    <phoneticPr fontId="1"/>
  </si>
  <si>
    <t>電　話</t>
    <rPh sb="0" eb="1">
      <t>デン</t>
    </rPh>
    <rPh sb="2" eb="3">
      <t>ハナシ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</si>
  <si>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</si>
  <si>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</si>
  <si>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名　称</t>
    <rPh sb="0" eb="1">
      <t>ナ</t>
    </rPh>
    <rPh sb="2" eb="3">
      <t>ショウ</t>
    </rPh>
    <phoneticPr fontId="1"/>
  </si>
  <si>
    <t>郵便番号</t>
    <rPh sb="0" eb="2">
      <t>ユウビン</t>
    </rPh>
    <rPh sb="2" eb="4">
      <t>バンゴウ</t>
    </rPh>
    <phoneticPr fontId="1"/>
  </si>
  <si>
    <t>勤務地</t>
    <rPh sb="0" eb="3">
      <t>キンムチ</t>
    </rPh>
    <phoneticPr fontId="1"/>
  </si>
  <si>
    <t>現在の職務内容</t>
    <rPh sb="0" eb="2">
      <t>ゲンザイ</t>
    </rPh>
    <rPh sb="3" eb="5">
      <t>ショクム</t>
    </rPh>
    <rPh sb="5" eb="7">
      <t>ナイヨウ</t>
    </rPh>
    <phoneticPr fontId="1"/>
  </si>
  <si>
    <t>Web</t>
    <phoneticPr fontId="1"/>
  </si>
  <si>
    <t>住　所</t>
    <rPh sb="0" eb="1">
      <t>ジュウ</t>
    </rPh>
    <rPh sb="2" eb="3">
      <t>ショ</t>
    </rPh>
    <phoneticPr fontId="1"/>
  </si>
  <si>
    <t>職　名
役職名</t>
    <rPh sb="0" eb="1">
      <t>ショク</t>
    </rPh>
    <rPh sb="2" eb="3">
      <t>ナ</t>
    </rPh>
    <rPh sb="4" eb="7">
      <t>ヤクショクメイ</t>
    </rPh>
    <phoneticPr fontId="1"/>
  </si>
  <si>
    <t>メール</t>
    <phoneticPr fontId="1"/>
  </si>
  <si>
    <t>送付先</t>
    <rPh sb="0" eb="3">
      <t>ソウフサキ</t>
    </rPh>
    <phoneticPr fontId="1"/>
  </si>
  <si>
    <t>資料送付メールアドレス</t>
    <rPh sb="0" eb="2">
      <t>シリョウ</t>
    </rPh>
    <rPh sb="2" eb="4">
      <t>ソウフ</t>
    </rPh>
    <phoneticPr fontId="1"/>
  </si>
  <si>
    <t>○</t>
    <phoneticPr fontId="1"/>
  </si>
  <si>
    <t>開催日</t>
    <rPh sb="0" eb="3">
      <t>カイサイビ</t>
    </rPh>
    <phoneticPr fontId="1"/>
  </si>
  <si>
    <t>講座名</t>
    <rPh sb="0" eb="3">
      <t>コウザメイ</t>
    </rPh>
    <phoneticPr fontId="1"/>
  </si>
  <si>
    <t>(1)</t>
    <phoneticPr fontId="1"/>
  </si>
  <si>
    <t>(2)</t>
    <phoneticPr fontId="1"/>
  </si>
  <si>
    <t>(3)</t>
  </si>
  <si>
    <t>(4)</t>
  </si>
  <si>
    <t>(5)</t>
    <phoneticPr fontId="1"/>
  </si>
  <si>
    <t>(6)</t>
  </si>
  <si>
    <t>(7)</t>
  </si>
  <si>
    <t>(8)</t>
  </si>
  <si>
    <t>(9)</t>
  </si>
  <si>
    <t>(10)</t>
  </si>
  <si>
    <t>名古屋</t>
    <rPh sb="0" eb="3">
      <t>ナゴヤ</t>
    </rPh>
    <phoneticPr fontId="1"/>
  </si>
  <si>
    <t>岡崎</t>
    <rPh sb="0" eb="2">
      <t>オカザキ</t>
    </rPh>
    <phoneticPr fontId="1"/>
  </si>
  <si>
    <t>会場</t>
    <rPh sb="0" eb="2">
      <t>カイジョウ</t>
    </rPh>
    <phoneticPr fontId="1"/>
  </si>
  <si>
    <t>※本紙へ記載された申込者の個人情報（住所・氏名・電話番号など）については、本講座の運営上に必要とする範囲以外は一切使用いたしません。また、申込者の個人情報の漏えい等がなされないよう、主催者において適切に安全管理に努めます。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</si>
  <si>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</si>
  <si>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</si>
  <si>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</si>
  <si>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</si>
  <si>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</si>
  <si>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歳</t>
    <rPh sb="0" eb="1">
      <t>サイ</t>
    </rPh>
    <phoneticPr fontId="1"/>
  </si>
  <si>
    <t>市町村名</t>
    <phoneticPr fontId="1"/>
  </si>
  <si>
    <t>資料送付メールアドレス</t>
  </si>
  <si>
    <t>☑</t>
    <phoneticPr fontId="1"/>
  </si>
  <si>
    <t>☐</t>
    <phoneticPr fontId="1"/>
  </si>
  <si>
    <t>資料送付先に同じ</t>
    <phoneticPr fontId="1"/>
  </si>
  <si>
    <t>ふりがな</t>
  </si>
  <si>
    <t>氏　名</t>
  </si>
  <si>
    <t>名　称</t>
  </si>
  <si>
    <t>住　所</t>
  </si>
  <si>
    <t>電　話</t>
  </si>
  <si>
    <t>メール</t>
  </si>
  <si>
    <t>郵便番号</t>
    <rPh sb="0" eb="4">
      <t>ユウビンバンゴウ</t>
    </rPh>
    <phoneticPr fontId="1"/>
  </si>
  <si>
    <t>対象者番号</t>
    <rPh sb="0" eb="3">
      <t>タイショウシャ</t>
    </rPh>
    <rPh sb="3" eb="5">
      <t>バンゴウ</t>
    </rPh>
    <phoneticPr fontId="1"/>
  </si>
  <si>
    <t>送付先同異</t>
    <rPh sb="0" eb="3">
      <t>ソウフサキ</t>
    </rPh>
    <rPh sb="3" eb="5">
      <t>ドウイ</t>
    </rPh>
    <phoneticPr fontId="1"/>
  </si>
  <si>
    <t>現在の職務内容</t>
  </si>
  <si>
    <t>参加</t>
    <rPh sb="0" eb="2">
      <t>サンカ</t>
    </rPh>
    <phoneticPr fontId="1"/>
  </si>
  <si>
    <t>年齢</t>
    <rPh sb="0" eb="2">
      <t>ネンレイ</t>
    </rPh>
    <phoneticPr fontId="1"/>
  </si>
  <si>
    <t>自宅</t>
    <rPh sb="0" eb="2">
      <t>ジタク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</si>
  <si>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</si>
  <si>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</si>
  <si>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</si>
  <si>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</si>
  <si>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</si>
  <si>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</si>
  <si>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</si>
  <si>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</si>
  <si>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参加者</t>
    <rPh sb="0" eb="3">
      <t>サンカシャ</t>
    </rPh>
    <phoneticPr fontId="1"/>
  </si>
  <si>
    <t>職名・役職名</t>
    <phoneticPr fontId="1"/>
  </si>
  <si>
    <t>市町村名</t>
    <rPh sb="0" eb="4">
      <t>シチョウソンメイ</t>
    </rPh>
    <phoneticPr fontId="1"/>
  </si>
  <si>
    <t>会場参加</t>
    <rPh sb="0" eb="2">
      <t>カイジョウ</t>
    </rPh>
    <rPh sb="2" eb="4">
      <t>サンカ</t>
    </rPh>
    <phoneticPr fontId="1"/>
  </si>
  <si>
    <t>Web参加</t>
    <rPh sb="3" eb="5">
      <t>サンカ</t>
    </rPh>
    <phoneticPr fontId="1"/>
  </si>
  <si>
    <t>地域づくり・まちづくりＡ</t>
  </si>
  <si>
    <t>地域づくり・まちづくりＢ</t>
  </si>
  <si>
    <t>連携・協働の展望Ｂ</t>
    <phoneticPr fontId="1"/>
  </si>
  <si>
    <t>自宅</t>
    <rPh sb="0" eb="1">
      <t>ジ</t>
    </rPh>
    <rPh sb="1" eb="2">
      <t>タク</t>
    </rPh>
    <phoneticPr fontId="1"/>
  </si>
  <si>
    <t>子供を支える仕組みＢ</t>
    <phoneticPr fontId="1"/>
  </si>
  <si>
    <t>子供を支える仕組みＡ</t>
    <phoneticPr fontId="1"/>
  </si>
  <si>
    <t>講座</t>
    <rPh sb="0" eb="2">
      <t>コウザ</t>
    </rPh>
    <phoneticPr fontId="1"/>
  </si>
  <si>
    <t>※Excelデータを電子メールにて提出してください。（集団での視聴の場合も一人１枚の提出が必要です）</t>
    <rPh sb="10" eb="12">
      <t>デンシ</t>
    </rPh>
    <rPh sb="17" eb="19">
      <t>テイシュツ</t>
    </rPh>
    <rPh sb="27" eb="29">
      <t>シュウダン</t>
    </rPh>
    <rPh sb="31" eb="33">
      <t>シチョウ</t>
    </rPh>
    <rPh sb="34" eb="36">
      <t>バアイ</t>
    </rPh>
    <rPh sb="37" eb="39">
      <t>ヒトリ</t>
    </rPh>
    <rPh sb="40" eb="41">
      <t>マイ</t>
    </rPh>
    <rPh sb="42" eb="44">
      <t>テイシュツ</t>
    </rPh>
    <rPh sb="45" eb="47">
      <t>ヒツヨウ</t>
    </rPh>
    <phoneticPr fontId="1"/>
  </si>
  <si>
    <t>9:50～12:00</t>
  </si>
  <si>
    <t>13:00～15:10</t>
  </si>
  <si>
    <t>13:00～15:20</t>
    <phoneticPr fontId="1"/>
  </si>
  <si>
    <t>【別紙 様式Ａ】</t>
    <rPh sb="1" eb="3">
      <t>ベッシ</t>
    </rPh>
    <rPh sb="4" eb="6">
      <t>ヨウシキ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</si>
  <si>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</si>
  <si>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</si>
  <si>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名古屋市</t>
  </si>
  <si>
    <t>瀬戸市</t>
  </si>
  <si>
    <t>尾張旭市</t>
  </si>
  <si>
    <t>豊明市</t>
  </si>
  <si>
    <t>日進市</t>
  </si>
  <si>
    <t>東郷町</t>
  </si>
  <si>
    <t>長久手市</t>
  </si>
  <si>
    <t>春日井市</t>
  </si>
  <si>
    <t>小牧市</t>
  </si>
  <si>
    <t>北名古屋市</t>
  </si>
  <si>
    <t>清須市</t>
  </si>
  <si>
    <t>豊山町</t>
  </si>
  <si>
    <t>一宮市</t>
  </si>
  <si>
    <t>稲沢市</t>
  </si>
  <si>
    <t>犬山市</t>
  </si>
  <si>
    <t>江南市</t>
  </si>
  <si>
    <t>岩倉市</t>
  </si>
  <si>
    <t>大口町</t>
  </si>
  <si>
    <t>扶桑町</t>
  </si>
  <si>
    <t>津島市</t>
  </si>
  <si>
    <t>愛西市</t>
  </si>
  <si>
    <t>弥富市</t>
  </si>
  <si>
    <t>あま市</t>
  </si>
  <si>
    <t>大治町</t>
  </si>
  <si>
    <t>蟹江町</t>
  </si>
  <si>
    <t>飛島村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</si>
  <si>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</si>
  <si>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</si>
  <si>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</si>
  <si>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</si>
  <si>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</si>
  <si>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</si>
  <si>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</si>
  <si>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</si>
  <si>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</si>
  <si>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</si>
  <si>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岡崎市</t>
  </si>
  <si>
    <t>碧南市</t>
  </si>
  <si>
    <t>刈谷市</t>
  </si>
  <si>
    <t>豊田市</t>
  </si>
  <si>
    <t>安城市</t>
  </si>
  <si>
    <t>西尾市</t>
  </si>
  <si>
    <t>知立市</t>
  </si>
  <si>
    <t>高浜市</t>
  </si>
  <si>
    <t>幸田町</t>
  </si>
  <si>
    <t>豊橋市</t>
  </si>
  <si>
    <t>豊川市</t>
  </si>
  <si>
    <t>蒲郡市</t>
  </si>
  <si>
    <t>田原市</t>
  </si>
  <si>
    <t>新城市</t>
  </si>
  <si>
    <t>設楽町</t>
  </si>
  <si>
    <t>東栄町</t>
  </si>
  <si>
    <t>豊根村</t>
  </si>
  <si>
    <t>県外</t>
    <rPh sb="0" eb="2">
      <t>ケンガイ</t>
    </rPh>
    <phoneticPr fontId="1"/>
  </si>
  <si>
    <t>対象者
番号
(1)-(10)</t>
    <rPh sb="0" eb="3">
      <t>タイショウシャ</t>
    </rPh>
    <rPh sb="4" eb="6">
      <t>バンゴウ</t>
    </rPh>
    <phoneticPr fontId="1"/>
  </si>
  <si>
    <t>☐</t>
  </si>
  <si>
    <t>みよし市</t>
    <phoneticPr fontId="1"/>
  </si>
  <si>
    <t>市町村
番号</t>
    <rPh sb="0" eb="3">
      <t>シチョウソン</t>
    </rPh>
    <rPh sb="4" eb="6">
      <t>バンゴウ</t>
    </rPh>
    <phoneticPr fontId="1"/>
  </si>
  <si>
    <r>
      <t>※Web会議URLや講義資料の送付、当日の連絡用として使用するため、一度に</t>
    </r>
    <r>
      <rPr>
        <u val="double"/>
        <sz val="10"/>
        <color theme="1"/>
        <rFont val="ＭＳ 明朝"/>
        <family val="1"/>
        <charset val="128"/>
      </rPr>
      <t>４ＭＢまで受信できるメール</t>
    </r>
    <r>
      <rPr>
        <sz val="10"/>
        <color theme="1"/>
        <rFont val="ＭＳ 明朝"/>
        <family val="1"/>
        <charset val="128"/>
      </rPr>
      <t xml:space="preserve">
　</t>
    </r>
    <r>
      <rPr>
        <u val="double"/>
        <sz val="10"/>
        <color theme="1"/>
        <rFont val="ＭＳ 明朝"/>
        <family val="1"/>
        <charset val="128"/>
      </rPr>
      <t>アドレス</t>
    </r>
    <r>
      <rPr>
        <sz val="10"/>
        <color theme="1"/>
        <rFont val="ＭＳ 明朝"/>
        <family val="1"/>
        <charset val="128"/>
      </rPr>
      <t>を下段に</t>
    </r>
    <r>
      <rPr>
        <sz val="10"/>
        <color theme="1"/>
        <rFont val="HG創英角ｺﾞｼｯｸUB"/>
        <family val="3"/>
        <charset val="128"/>
      </rPr>
      <t>半角で正確に</t>
    </r>
    <r>
      <rPr>
        <sz val="10"/>
        <color theme="1"/>
        <rFont val="ＭＳ 明朝"/>
        <family val="1"/>
        <charset val="128"/>
      </rPr>
      <t>ご記入ください。誤った記入によるメール不着が大変多くなっています。</t>
    </r>
    <rPh sb="4" eb="6">
      <t>カイギ</t>
    </rPh>
    <rPh sb="10" eb="12">
      <t>コウギ</t>
    </rPh>
    <rPh sb="12" eb="14">
      <t>シリョウ</t>
    </rPh>
    <rPh sb="15" eb="17">
      <t>ソウフ</t>
    </rPh>
    <rPh sb="18" eb="20">
      <t>トウジツ</t>
    </rPh>
    <rPh sb="21" eb="24">
      <t>レンラクヨウ</t>
    </rPh>
    <rPh sb="27" eb="29">
      <t>シヨウ</t>
    </rPh>
    <rPh sb="57" eb="59">
      <t>カダン</t>
    </rPh>
    <rPh sb="60" eb="62">
      <t>ハンカク</t>
    </rPh>
    <rPh sb="63" eb="65">
      <t>セイカク</t>
    </rPh>
    <rPh sb="67" eb="69">
      <t>キニュウ</t>
    </rPh>
    <rPh sb="74" eb="75">
      <t>アヤマ</t>
    </rPh>
    <rPh sb="77" eb="79">
      <t>キニュウ</t>
    </rPh>
    <rPh sb="85" eb="87">
      <t>フチャク</t>
    </rPh>
    <rPh sb="88" eb="90">
      <t>タイヘン</t>
    </rPh>
    <rPh sb="90" eb="91">
      <t>オオ</t>
    </rPh>
    <phoneticPr fontId="1"/>
  </si>
  <si>
    <t>令和５年度　地域コーディネーター等研修会　参加申込書</t>
    <rPh sb="0" eb="2">
      <t>レイワ</t>
    </rPh>
    <rPh sb="3" eb="5">
      <t>ネンド</t>
    </rPh>
    <rPh sb="6" eb="8">
      <t>チイキ</t>
    </rPh>
    <rPh sb="16" eb="17">
      <t>ナド</t>
    </rPh>
    <rPh sb="17" eb="20">
      <t>ケンシュウカイ</t>
    </rPh>
    <rPh sb="21" eb="23">
      <t>サンカ</t>
    </rPh>
    <rPh sb="23" eb="26">
      <t>モウシコミショ</t>
    </rPh>
    <phoneticPr fontId="1"/>
  </si>
  <si>
    <t>※１０講座「子供を支える仕組みＡ（東海会場）」は、「会場参加」のみの募集となります。</t>
    <rPh sb="3" eb="5">
      <t>コウザ</t>
    </rPh>
    <rPh sb="6" eb="8">
      <t>コドモ</t>
    </rPh>
    <rPh sb="9" eb="10">
      <t>ササ</t>
    </rPh>
    <rPh sb="12" eb="14">
      <t>シク</t>
    </rPh>
    <rPh sb="17" eb="19">
      <t>トウカイ</t>
    </rPh>
    <rPh sb="19" eb="21">
      <t>カイジョウ</t>
    </rPh>
    <rPh sb="26" eb="28">
      <t>カイジョウ</t>
    </rPh>
    <rPh sb="28" eb="30">
      <t>サンカ</t>
    </rPh>
    <rPh sb="34" eb="36">
      <t>ボシュウ</t>
    </rPh>
    <phoneticPr fontId="1"/>
  </si>
  <si>
    <t>　電子メール：aichi-manabi@pref.aichi.lg.jp</t>
    <rPh sb="1" eb="3">
      <t>デンシ</t>
    </rPh>
    <phoneticPr fontId="1"/>
  </si>
  <si>
    <t>東海</t>
    <rPh sb="0" eb="2">
      <t>トウカイ</t>
    </rPh>
    <phoneticPr fontId="1"/>
  </si>
  <si>
    <t>連携・協働の展望Ａ</t>
    <phoneticPr fontId="1"/>
  </si>
  <si>
    <t>14:20～16:30</t>
    <phoneticPr fontId="1"/>
  </si>
  <si>
    <t>（年齢：令和５年４月１日現在）</t>
    <rPh sb="1" eb="3">
      <t>ネンレイ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1"/>
  </si>
  <si>
    <t>9:50～12:10</t>
    <phoneticPr fontId="1"/>
  </si>
  <si>
    <t>※参加を希望する日の「会場参加」、「Ｗｅｂ参加」のいずれかに○をつけてください。</t>
    <rPh sb="1" eb="3">
      <t>サンカ</t>
    </rPh>
    <rPh sb="4" eb="6">
      <t>キボウ</t>
    </rPh>
    <rPh sb="8" eb="9">
      <t>ヒ</t>
    </rPh>
    <rPh sb="11" eb="13">
      <t>カイジョウ</t>
    </rPh>
    <rPh sb="13" eb="15">
      <t>サンカ</t>
    </rPh>
    <rPh sb="21" eb="23">
      <t>サンカ</t>
    </rPh>
    <phoneticPr fontId="1"/>
  </si>
  <si>
    <t>開催時間</t>
    <rPh sb="0" eb="2">
      <t>カイサイ</t>
    </rPh>
    <rPh sb="2" eb="4">
      <t>ジカン</t>
    </rPh>
    <phoneticPr fontId="1"/>
  </si>
  <si>
    <t>　愛知県教育委員会あいちの学び推進課　家庭教育・地域連携支援グループ（山本・野崎）宛</t>
    <rPh sb="1" eb="4">
      <t>アイチケン</t>
    </rPh>
    <rPh sb="4" eb="6">
      <t>キョウイク</t>
    </rPh>
    <rPh sb="6" eb="9">
      <t>イインカイ</t>
    </rPh>
    <rPh sb="13" eb="14">
      <t>マナ</t>
    </rPh>
    <rPh sb="15" eb="18">
      <t>スイシンカ</t>
    </rPh>
    <rPh sb="19" eb="23">
      <t>カテイキョウイク</t>
    </rPh>
    <rPh sb="24" eb="30">
      <t>チイキレンケイシエン</t>
    </rPh>
    <rPh sb="35" eb="37">
      <t>ヤマモト</t>
    </rPh>
    <rPh sb="38" eb="40">
      <t>ノザキ</t>
    </rPh>
    <rPh sb="41" eb="42">
      <t>ア</t>
    </rPh>
    <phoneticPr fontId="1"/>
  </si>
  <si>
    <t>ＣＳ・地域学校協働活動Ａ</t>
    <rPh sb="3" eb="5">
      <t>チイキ</t>
    </rPh>
    <rPh sb="5" eb="7">
      <t>ガッコウ</t>
    </rPh>
    <rPh sb="7" eb="9">
      <t>キョウドウ</t>
    </rPh>
    <rPh sb="9" eb="11">
      <t>カツドウ</t>
    </rPh>
    <phoneticPr fontId="1"/>
  </si>
  <si>
    <t>ＣＳ・地域学校協働活動Ｂ</t>
  </si>
  <si>
    <t>ＣＳ・地域学校協働活動マネジメントＢ</t>
    <rPh sb="3" eb="5">
      <t>チイキ</t>
    </rPh>
    <rPh sb="5" eb="7">
      <t>ガッコウ</t>
    </rPh>
    <rPh sb="7" eb="9">
      <t>キョウドウ</t>
    </rPh>
    <rPh sb="9" eb="11">
      <t>カツドウ</t>
    </rPh>
    <phoneticPr fontId="1"/>
  </si>
  <si>
    <t>ＣＳ・地域学校協働活動マネジメントＡ</t>
  </si>
  <si>
    <t>※Excelデータの提出は、１人につき１ファイル（申込人数分の数のファイル）で提出してください。</t>
    <rPh sb="10" eb="12">
      <t>テイシュツ</t>
    </rPh>
    <rPh sb="15" eb="16">
      <t>ニン</t>
    </rPh>
    <rPh sb="39" eb="4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</si>
</sst>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Verdana"/>
      <family val="2"/>
    </font>
    <font>
      <sz val="16"/>
      <color theme="1"/>
      <name val="ＭＳ 明朝"/>
      <family val="1"/>
      <charset val="128"/>
    </font>
    <font>
      <b/>
      <sz val="11"/>
      <color theme="0"/>
      <name val="ＭＳ ゴシック"/>
      <family val="3"/>
      <charset val="128"/>
    </font>
    <font>
      <b/>
      <sz val="14"/>
      <color theme="1"/>
      <name val="Verdana"/>
      <family val="2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22"/>
      <color theme="1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theme="1"/>
      <name val="HG創英角ｺﾞｼｯｸUB"/>
      <family val="3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">
        <color auto="1"/>
      </right>
      <top style="dotted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auto="1"/>
      </left>
      <right/>
      <top style="mediumDashed">
        <color auto="1"/>
      </top>
      <bottom/>
      <diagonal/>
    </border>
    <border>
      <left style="thin">
        <color auto="1"/>
      </left>
      <right/>
      <top/>
      <bottom style="mediumDashed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slantDashDot">
        <color auto="1"/>
      </top>
      <bottom style="slantDashDot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auto="1"/>
      </left>
      <right/>
      <top style="medium">
        <color auto="1"/>
      </top>
      <bottom style="medium">
        <color auto="1"/>
      </bottom>
      <diagonal style="thick">
        <color auto="1"/>
      </diagonal>
    </border>
    <border diagonalUp="1" diagonalDown="1">
      <left/>
      <right style="thin">
        <color auto="1"/>
      </right>
      <top style="medium">
        <color auto="1"/>
      </top>
      <bottom style="medium">
        <color auto="1"/>
      </bottom>
      <diagonal style="thick">
        <color auto="1"/>
      </diagonal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56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0" xfId="0" quotePrefix="1" applyFont="1" applyFill="1">
      <alignment vertical="center"/>
    </xf>
    <xf numFmtId="0" fontId="18" fillId="0" borderId="5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0" borderId="61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14" fontId="10" fillId="0" borderId="1" xfId="0" applyNumberFormat="1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56" fontId="9" fillId="0" borderId="54" xfId="0" applyNumberFormat="1" applyFont="1" applyBorder="1" applyAlignment="1">
      <alignment horizontal="center" vertical="center" shrinkToFit="1"/>
    </xf>
    <xf numFmtId="56" fontId="9" fillId="0" borderId="15" xfId="0" applyNumberFormat="1" applyFont="1" applyBorder="1" applyAlignment="1">
      <alignment horizontal="center" vertical="center" shrinkToFit="1"/>
    </xf>
    <xf numFmtId="56" fontId="9" fillId="0" borderId="56" xfId="0" applyNumberFormat="1" applyFont="1" applyBorder="1" applyAlignment="1">
      <alignment horizontal="center" vertical="center" shrinkToFit="1"/>
    </xf>
    <xf numFmtId="56" fontId="9" fillId="0" borderId="25" xfId="0" applyNumberFormat="1" applyFont="1" applyBorder="1" applyAlignment="1">
      <alignment horizontal="center" vertical="center" shrinkToFit="1"/>
    </xf>
    <xf numFmtId="56" fontId="9" fillId="0" borderId="35" xfId="0" applyNumberFormat="1" applyFont="1" applyBorder="1" applyAlignment="1">
      <alignment horizontal="center" vertical="center" shrinkToFit="1"/>
    </xf>
    <xf numFmtId="56" fontId="9" fillId="0" borderId="2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 shrinkToFit="1"/>
    </xf>
    <xf numFmtId="0" fontId="7" fillId="7" borderId="34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8" fillId="5" borderId="26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 shrinkToFit="1"/>
    </xf>
    <xf numFmtId="0" fontId="6" fillId="4" borderId="35" xfId="0" applyFont="1" applyFill="1" applyBorder="1" applyAlignment="1">
      <alignment vertical="center" shrinkToFit="1"/>
    </xf>
    <xf numFmtId="0" fontId="9" fillId="5" borderId="36" xfId="0" applyFont="1" applyFill="1" applyBorder="1" applyAlignment="1">
      <alignment horizontal="center" vertical="center" shrinkToFit="1"/>
    </xf>
    <xf numFmtId="0" fontId="0" fillId="5" borderId="33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8" fillId="4" borderId="26" xfId="0" applyFont="1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8" fillId="5" borderId="28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0" fillId="4" borderId="56" xfId="0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8" fillId="4" borderId="59" xfId="0" applyFont="1" applyFill="1" applyBorder="1" applyAlignment="1">
      <alignment horizontal="center" vertical="center"/>
    </xf>
    <xf numFmtId="0" fontId="0" fillId="4" borderId="54" xfId="0" applyFill="1" applyBorder="1" applyAlignment="1">
      <alignment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37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4" borderId="37" xfId="0" applyFont="1" applyFill="1" applyBorder="1" applyAlignment="1">
      <alignment horizontal="center" vertical="center" shrinkToFit="1"/>
    </xf>
    <xf numFmtId="0" fontId="7" fillId="4" borderId="34" xfId="0" applyFont="1" applyFill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" vertical="center" shrinkToFit="1"/>
    </xf>
    <xf numFmtId="0" fontId="15" fillId="4" borderId="34" xfId="0" applyFont="1" applyFill="1" applyBorder="1" applyAlignment="1">
      <alignment vertical="center"/>
    </xf>
    <xf numFmtId="0" fontId="15" fillId="4" borderId="38" xfId="0" applyFont="1" applyFill="1" applyBorder="1" applyAlignment="1">
      <alignment vertical="center"/>
    </xf>
    <xf numFmtId="0" fontId="8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25" fillId="0" borderId="18" xfId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10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  <xf numFmtId="0" fontId="9" fillId="7" borderId="67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0" borderId="55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8" fillId="5" borderId="59" xfId="0" applyFont="1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27" fillId="4" borderId="33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99"/>
      <color rgb="FFFFFF66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126521</xdr:colOff>
      <xdr:row>18</xdr:row>
      <xdr:rowOff>58229</xdr:rowOff>
    </xdr:from>
    <xdr:to>
      <xdr:col>23</xdr:col>
      <xdr:colOff>72608</xdr:colOff>
      <xdr:row>29</xdr:row>
      <xdr:rowOff>116815</xdr:rowOff>
    </xdr:to>
    <xdr:sp macro="" textlink="">
      <xdr:nvSpPr>
        <xdr:cNvPr id="3" name="角丸四角形吹き出し 2"/>
        <xdr:cNvSpPr/>
      </xdr:nvSpPr>
      <xdr:spPr>
        <a:xfrm>
          <a:off x="7180413" y="4047946"/>
          <a:ext cx="4133492" cy="3347407"/>
        </a:xfrm>
        <a:prstGeom prst="wedgeRoundRectCallout">
          <a:avLst>
            <a:gd name="adj1" fmla="val -57467"/>
            <a:gd name="adj2" fmla="val 37304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050" b="1">
              <a:solidFill>
                <a:sysClr val="windowText" lastClr="000000"/>
              </a:solidFill>
              <a:effectLst/>
              <a:latin typeface="ＤＨＰ平成明朝体W3" panose="02020300000000000000" pitchFamily="18" charset="-128"/>
              <a:ea typeface="ＤＨＰ平成明朝体W3" panose="02020300000000000000" pitchFamily="18" charset="-128"/>
              <a:cs typeface="+mn-cs"/>
            </a:rPr>
            <a:t>（１）～（</a:t>
          </a:r>
          <a:r>
            <a:rPr lang="en-US" altLang="ja-JP" sz="1050" b="1">
              <a:solidFill>
                <a:sysClr val="windowText" lastClr="000000"/>
              </a:solidFill>
              <a:effectLst/>
              <a:latin typeface="ＤＨＰ平成明朝体W3" panose="02020300000000000000" pitchFamily="18" charset="-128"/>
              <a:ea typeface="ＤＨＰ平成明朝体W3" panose="02020300000000000000" pitchFamily="18" charset="-128"/>
              <a:cs typeface="+mn-cs"/>
            </a:rPr>
            <a:t>10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ＤＨＰ平成明朝体W3" panose="02020300000000000000" pitchFamily="18" charset="-128"/>
              <a:ea typeface="ＤＨＰ平成明朝体W3" panose="02020300000000000000" pitchFamily="18" charset="-128"/>
              <a:cs typeface="+mn-cs"/>
            </a:rPr>
            <a:t>）のいずれかを御記入ください</a:t>
          </a:r>
          <a:endParaRPr lang="en-US" altLang="ja-JP" sz="1050" b="1">
            <a:solidFill>
              <a:sysClr val="windowText" lastClr="000000"/>
            </a:solidFill>
            <a:effectLst/>
            <a:latin typeface="ＤＨＰ平成明朝体W3" panose="02020300000000000000" pitchFamily="18" charset="-128"/>
            <a:ea typeface="ＤＨＰ平成明朝体W3" panose="02020300000000000000" pitchFamily="18" charset="-128"/>
            <a:cs typeface="+mn-cs"/>
          </a:endParaRP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(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１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) 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地域学校協働活動推進事業に携わっている方</a:t>
          </a: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(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２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) 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放課後子供教室、地域未来塾、土曜日の教育活動に携わっている方</a:t>
          </a: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(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３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) 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公民館、公民館と同等施設、社会教育施設、青少年教育施設等の方</a:t>
          </a: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(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４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) 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社会教育主事、社会教育委員、社会教育士等の関係者</a:t>
          </a: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(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５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) 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ＰＴＡ、町内会・自治会関係者、民生委員、主任児童委員、児童委員の方</a:t>
          </a: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(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６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) 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小中学校の地域コーディネーター、学校支援ボランティア等に携わっている方</a:t>
          </a: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(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７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) 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教職員、教育委員会事務局職員、その他教育に携わっている方</a:t>
          </a: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(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８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) 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青年団体・女性団体等、地域づくり、街づくりに携わっている方</a:t>
          </a: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(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９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) 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地域や学校でのボランティア活動に興味のある方</a:t>
          </a: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(10) 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その他本研修会に興味のある一般の方</a:t>
          </a:r>
        </a:p>
        <a:p>
          <a:pPr algn="l"/>
          <a:endParaRPr kumimoji="1" lang="ja-JP" altLang="en-US" sz="1200"/>
        </a:p>
      </xdr:txBody>
    </xdr:sp>
    <xdr:clientData/>
  </xdr:twoCellAnchor>
  <xdr:twoCellAnchor>
    <xdr:from>
      <xdr:col>16</xdr:col>
      <xdr:colOff>152759</xdr:colOff>
      <xdr:row>0</xdr:row>
      <xdr:rowOff>1</xdr:rowOff>
    </xdr:from>
    <xdr:to>
      <xdr:col>19</xdr:col>
      <xdr:colOff>389221</xdr:colOff>
      <xdr:row>4</xdr:row>
      <xdr:rowOff>46345</xdr:rowOff>
    </xdr:to>
    <xdr:sp macro="" textlink="">
      <xdr:nvSpPr>
        <xdr:cNvPr id="4" name="角丸四角形吹き出し 3"/>
        <xdr:cNvSpPr/>
      </xdr:nvSpPr>
      <xdr:spPr>
        <a:xfrm>
          <a:off x="7008962" y="1"/>
          <a:ext cx="1800000" cy="900000"/>
        </a:xfrm>
        <a:prstGeom prst="wedgeRoundRectCallout">
          <a:avLst>
            <a:gd name="adj1" fmla="val -57467"/>
            <a:gd name="adj2" fmla="val 37304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0" lang="ja-JP" altLang="en-US" sz="1000" b="1">
              <a:solidFill>
                <a:sysClr val="windowText" lastClr="000000"/>
              </a:solidFill>
              <a:effectLst/>
              <a:latin typeface="ＤＨＰ平成明朝体W3" panose="02020300000000000000" pitchFamily="18" charset="-128"/>
              <a:ea typeface="ＤＨＰ平成明朝体W3" panose="02020300000000000000" pitchFamily="18" charset="-128"/>
              <a:cs typeface="+mn-cs"/>
            </a:rPr>
            <a:t>県立学校関係の方は、学校の住所を基に</a:t>
          </a:r>
          <a:r>
            <a:rPr kumimoji="0" lang="en-US" altLang="ja-JP" sz="1000" b="1">
              <a:solidFill>
                <a:sysClr val="windowText" lastClr="000000"/>
              </a:solidFill>
              <a:effectLst/>
              <a:latin typeface="ＤＨＰ平成明朝体W3" panose="02020300000000000000" pitchFamily="18" charset="-128"/>
              <a:ea typeface="ＤＨＰ平成明朝体W3" panose="02020300000000000000" pitchFamily="18" charset="-128"/>
              <a:cs typeface="+mn-cs"/>
            </a:rPr>
            <a:t>『</a:t>
          </a:r>
          <a:r>
            <a:rPr kumimoji="0" lang="ja-JP" altLang="en-US" sz="1000" b="1">
              <a:solidFill>
                <a:sysClr val="windowText" lastClr="000000"/>
              </a:solidFill>
              <a:effectLst/>
              <a:latin typeface="ＤＨＰ平成明朝体W3" panose="02020300000000000000" pitchFamily="18" charset="-128"/>
              <a:ea typeface="ＤＨＰ平成明朝体W3" panose="02020300000000000000" pitchFamily="18" charset="-128"/>
              <a:cs typeface="+mn-cs"/>
            </a:rPr>
            <a:t>市町村名</a:t>
          </a:r>
          <a:r>
            <a:rPr kumimoji="0" lang="en-US" altLang="ja-JP" sz="1000" b="1">
              <a:solidFill>
                <a:sysClr val="windowText" lastClr="000000"/>
              </a:solidFill>
              <a:effectLst/>
              <a:latin typeface="ＤＨＰ平成明朝体W3" panose="02020300000000000000" pitchFamily="18" charset="-128"/>
              <a:ea typeface="ＤＨＰ平成明朝体W3" panose="02020300000000000000" pitchFamily="18" charset="-128"/>
              <a:cs typeface="+mn-cs"/>
            </a:rPr>
            <a:t>』</a:t>
          </a:r>
          <a:r>
            <a:rPr kumimoji="0" lang="ja-JP" altLang="en-US" sz="1000" b="1">
              <a:solidFill>
                <a:sysClr val="windowText" lastClr="000000"/>
              </a:solidFill>
              <a:effectLst/>
              <a:latin typeface="ＤＨＰ平成明朝体W3" panose="02020300000000000000" pitchFamily="18" charset="-128"/>
              <a:ea typeface="ＤＨＰ平成明朝体W3" panose="02020300000000000000" pitchFamily="18" charset="-128"/>
              <a:cs typeface="+mn-cs"/>
            </a:rPr>
            <a:t>を御入力ください。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AG358"/>
  <sheetViews>
    <sheetView tabSelected="1" view="pageBreakPreview" topLeftCell="B24" zoomScale="106" zoomScaleNormal="100" zoomScaleSheetLayoutView="106" workbookViewId="0">
      <selection activeCell="M31" activeCellId="3" sqref="E30:O30 E31:J31 E32:K32 M31:O31"/>
    </sheetView>
  </sheetViews>
  <sheetFormatPr defaultRowHeight="13.5" x14ac:dyDescent="0.4"/>
  <cols>
    <col min="1" max="1" width="2.125" style="1" customWidth="1"/>
    <col min="2" max="2" width="4.5" style="1" customWidth="1"/>
    <col min="3" max="3" width="3.75" style="1" customWidth="1"/>
    <col min="4" max="5" width="13.625" style="1" customWidth="1"/>
    <col min="6" max="6" width="8.625" style="2" customWidth="1"/>
    <col min="7" max="8" width="4.75" style="2" customWidth="1"/>
    <col min="9" max="12" width="4.125" style="2" customWidth="1"/>
    <col min="13" max="13" width="6.875" style="1" customWidth="1"/>
    <col min="14" max="15" width="5.125" style="1" customWidth="1"/>
    <col min="16" max="16" width="0.75" style="1" customWidth="1"/>
    <col min="17" max="17" width="2.625" style="1" customWidth="1"/>
    <col min="18" max="19" width="9" style="1"/>
    <col min="20" max="21" width="9.5" style="1" bestFit="1" customWidth="1"/>
    <col min="22" max="16384" width="9" style="1"/>
  </cols>
  <sheetData>
    <row r="1" spans="1:33" ht="16.5" customHeight="1" x14ac:dyDescent="0.4">
      <c r="A1" s="4" t="s">
        <v>79</v>
      </c>
      <c r="B1" s="4"/>
      <c r="C1" s="4"/>
    </row>
    <row r="2" spans="1:33" ht="21" customHeight="1" x14ac:dyDescent="0.4">
      <c r="B2" s="65" t="s">
        <v>141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  <c r="AF2" s="1" t="s">
        <v>82</v>
      </c>
      <c r="AG2" s="1">
        <v>1</v>
      </c>
    </row>
    <row r="3" spans="1:33" ht="6" customHeight="1" thickBot="1" x14ac:dyDescent="0.4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7"/>
      <c r="O3" s="7"/>
      <c r="AF3" s="1" t="s">
        <v>83</v>
      </c>
      <c r="AG3" s="1">
        <v>2</v>
      </c>
    </row>
    <row r="4" spans="1:33" ht="24" customHeight="1" thickBot="1" x14ac:dyDescent="0.45">
      <c r="B4" s="8"/>
      <c r="C4" s="8"/>
      <c r="D4" s="8"/>
      <c r="E4" s="8"/>
      <c r="F4" s="8"/>
      <c r="G4" s="8"/>
      <c r="H4" s="8"/>
      <c r="I4" s="8"/>
      <c r="J4" s="8"/>
      <c r="K4" s="75" t="s">
        <v>65</v>
      </c>
      <c r="L4" s="76"/>
      <c r="M4" s="77"/>
      <c r="N4" s="78"/>
      <c r="O4" s="79"/>
      <c r="AF4" s="1" t="s">
        <v>84</v>
      </c>
      <c r="AG4" s="1">
        <v>3</v>
      </c>
    </row>
    <row r="5" spans="1:33" ht="6" customHeight="1" thickBot="1" x14ac:dyDescent="0.4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7"/>
      <c r="AF5" s="1" t="s">
        <v>85</v>
      </c>
      <c r="AG5" s="1">
        <v>4</v>
      </c>
    </row>
    <row r="6" spans="1:33" ht="18.75" customHeight="1" thickBot="1" x14ac:dyDescent="0.45">
      <c r="B6" s="43" t="s">
        <v>74</v>
      </c>
      <c r="C6" s="194" t="s">
        <v>16</v>
      </c>
      <c r="D6" s="195"/>
      <c r="E6" s="81"/>
      <c r="F6" s="44" t="s">
        <v>15</v>
      </c>
      <c r="G6" s="80" t="s">
        <v>29</v>
      </c>
      <c r="H6" s="81"/>
      <c r="I6" s="73" t="s">
        <v>66</v>
      </c>
      <c r="J6" s="74"/>
      <c r="K6" s="71" t="s">
        <v>67</v>
      </c>
      <c r="L6" s="72"/>
      <c r="M6" s="185" t="s">
        <v>150</v>
      </c>
      <c r="N6" s="186"/>
      <c r="O6" s="187"/>
      <c r="AF6" s="1" t="s">
        <v>86</v>
      </c>
      <c r="AG6" s="1">
        <v>5</v>
      </c>
    </row>
    <row r="7" spans="1:33" ht="18.75" customHeight="1" x14ac:dyDescent="0.4">
      <c r="B7" s="15">
        <v>1</v>
      </c>
      <c r="C7" s="188" t="s">
        <v>152</v>
      </c>
      <c r="D7" s="189"/>
      <c r="E7" s="190"/>
      <c r="F7" s="35">
        <v>45114</v>
      </c>
      <c r="G7" s="82" t="s">
        <v>27</v>
      </c>
      <c r="H7" s="83"/>
      <c r="I7" s="67"/>
      <c r="J7" s="68"/>
      <c r="K7" s="86"/>
      <c r="L7" s="87"/>
      <c r="M7" s="48" t="s">
        <v>76</v>
      </c>
      <c r="N7" s="49"/>
      <c r="O7" s="50"/>
      <c r="S7" s="19"/>
      <c r="W7" s="12"/>
      <c r="X7" s="13"/>
      <c r="AF7" s="1" t="s">
        <v>87</v>
      </c>
      <c r="AG7" s="1">
        <v>6</v>
      </c>
    </row>
    <row r="8" spans="1:33" ht="18.75" customHeight="1" thickBot="1" x14ac:dyDescent="0.45">
      <c r="B8" s="16">
        <v>2</v>
      </c>
      <c r="C8" s="191" t="s">
        <v>153</v>
      </c>
      <c r="D8" s="192"/>
      <c r="E8" s="193"/>
      <c r="F8" s="36">
        <v>45114</v>
      </c>
      <c r="G8" s="84" t="s">
        <v>27</v>
      </c>
      <c r="H8" s="85"/>
      <c r="I8" s="69"/>
      <c r="J8" s="70"/>
      <c r="K8" s="94"/>
      <c r="L8" s="95"/>
      <c r="M8" s="45" t="s">
        <v>78</v>
      </c>
      <c r="N8" s="46"/>
      <c r="O8" s="47"/>
      <c r="R8" s="20"/>
      <c r="S8" s="19" t="s">
        <v>14</v>
      </c>
      <c r="W8" s="12"/>
      <c r="X8" s="13"/>
      <c r="AF8" s="1" t="s">
        <v>88</v>
      </c>
      <c r="AG8" s="1">
        <v>7</v>
      </c>
    </row>
    <row r="9" spans="1:33" ht="18.75" customHeight="1" x14ac:dyDescent="0.4">
      <c r="B9" s="15">
        <v>3</v>
      </c>
      <c r="C9" s="188" t="s">
        <v>154</v>
      </c>
      <c r="D9" s="189"/>
      <c r="E9" s="190"/>
      <c r="F9" s="35">
        <v>45125</v>
      </c>
      <c r="G9" s="82" t="s">
        <v>28</v>
      </c>
      <c r="H9" s="83"/>
      <c r="I9" s="196"/>
      <c r="J9" s="197"/>
      <c r="K9" s="96"/>
      <c r="L9" s="97"/>
      <c r="M9" s="48" t="s">
        <v>76</v>
      </c>
      <c r="N9" s="49"/>
      <c r="O9" s="50"/>
      <c r="R9" s="20"/>
      <c r="S9" s="20"/>
      <c r="W9" s="12"/>
      <c r="X9" s="13"/>
      <c r="AF9" s="1" t="s">
        <v>89</v>
      </c>
      <c r="AG9" s="1">
        <v>8</v>
      </c>
    </row>
    <row r="10" spans="1:33" ht="18.75" customHeight="1" thickBot="1" x14ac:dyDescent="0.45">
      <c r="B10" s="17">
        <v>4</v>
      </c>
      <c r="C10" s="191" t="s">
        <v>155</v>
      </c>
      <c r="D10" s="192"/>
      <c r="E10" s="193"/>
      <c r="F10" s="37">
        <v>45125</v>
      </c>
      <c r="G10" s="84" t="s">
        <v>28</v>
      </c>
      <c r="H10" s="85"/>
      <c r="I10" s="90"/>
      <c r="J10" s="91"/>
      <c r="K10" s="92"/>
      <c r="L10" s="93"/>
      <c r="M10" s="45" t="s">
        <v>77</v>
      </c>
      <c r="N10" s="46"/>
      <c r="O10" s="47"/>
      <c r="R10" s="20"/>
      <c r="S10" s="20"/>
      <c r="W10" s="12"/>
      <c r="X10" s="13"/>
      <c r="AF10" s="1" t="s">
        <v>90</v>
      </c>
      <c r="AG10" s="1">
        <v>9</v>
      </c>
    </row>
    <row r="11" spans="1:33" ht="18.75" customHeight="1" x14ac:dyDescent="0.4">
      <c r="B11" s="18">
        <v>5</v>
      </c>
      <c r="C11" s="188" t="s">
        <v>68</v>
      </c>
      <c r="D11" s="189"/>
      <c r="E11" s="190"/>
      <c r="F11" s="38">
        <v>45132</v>
      </c>
      <c r="G11" s="82" t="s">
        <v>28</v>
      </c>
      <c r="H11" s="83"/>
      <c r="I11" s="67"/>
      <c r="J11" s="68"/>
      <c r="K11" s="86"/>
      <c r="L11" s="87"/>
      <c r="M11" s="48" t="s">
        <v>76</v>
      </c>
      <c r="N11" s="49"/>
      <c r="O11" s="50"/>
      <c r="W11" s="12"/>
      <c r="X11" s="13"/>
      <c r="AF11" s="1" t="s">
        <v>91</v>
      </c>
      <c r="AG11" s="1">
        <v>10</v>
      </c>
    </row>
    <row r="12" spans="1:33" ht="18.75" customHeight="1" thickBot="1" x14ac:dyDescent="0.45">
      <c r="B12" s="16">
        <v>6</v>
      </c>
      <c r="C12" s="191" t="s">
        <v>69</v>
      </c>
      <c r="D12" s="192"/>
      <c r="E12" s="193"/>
      <c r="F12" s="36">
        <v>45132</v>
      </c>
      <c r="G12" s="58" t="s">
        <v>28</v>
      </c>
      <c r="H12" s="88"/>
      <c r="I12" s="69"/>
      <c r="J12" s="70"/>
      <c r="K12" s="94"/>
      <c r="L12" s="95"/>
      <c r="M12" s="45" t="s">
        <v>77</v>
      </c>
      <c r="N12" s="46"/>
      <c r="O12" s="47"/>
      <c r="W12" s="12"/>
      <c r="X12" s="13"/>
      <c r="AF12" s="1" t="s">
        <v>92</v>
      </c>
      <c r="AG12" s="1">
        <v>11</v>
      </c>
    </row>
    <row r="13" spans="1:33" ht="18.75" customHeight="1" x14ac:dyDescent="0.4">
      <c r="B13" s="15">
        <v>7</v>
      </c>
      <c r="C13" s="188" t="s">
        <v>70</v>
      </c>
      <c r="D13" s="189"/>
      <c r="E13" s="190"/>
      <c r="F13" s="35">
        <v>45147</v>
      </c>
      <c r="G13" s="82" t="s">
        <v>27</v>
      </c>
      <c r="H13" s="83"/>
      <c r="I13" s="196"/>
      <c r="J13" s="197"/>
      <c r="K13" s="96"/>
      <c r="L13" s="97"/>
      <c r="M13" s="48" t="s">
        <v>76</v>
      </c>
      <c r="N13" s="49"/>
      <c r="O13" s="50"/>
      <c r="W13" s="12"/>
      <c r="X13" s="13"/>
      <c r="AF13" s="1" t="s">
        <v>94</v>
      </c>
      <c r="AG13" s="1">
        <v>13</v>
      </c>
    </row>
    <row r="14" spans="1:33" ht="18.75" customHeight="1" thickBot="1" x14ac:dyDescent="0.45">
      <c r="B14" s="31">
        <v>8</v>
      </c>
      <c r="C14" s="191" t="s">
        <v>145</v>
      </c>
      <c r="D14" s="192"/>
      <c r="E14" s="193"/>
      <c r="F14" s="40">
        <v>45147</v>
      </c>
      <c r="G14" s="58" t="s">
        <v>27</v>
      </c>
      <c r="H14" s="59"/>
      <c r="I14" s="90"/>
      <c r="J14" s="98"/>
      <c r="K14" s="92"/>
      <c r="L14" s="100"/>
      <c r="M14" s="45" t="s">
        <v>77</v>
      </c>
      <c r="N14" s="63"/>
      <c r="O14" s="64"/>
      <c r="W14" s="12"/>
      <c r="X14" s="13"/>
      <c r="AF14" s="1" t="s">
        <v>95</v>
      </c>
      <c r="AG14" s="1">
        <v>14</v>
      </c>
    </row>
    <row r="15" spans="1:33" ht="18.75" customHeight="1" thickBot="1" x14ac:dyDescent="0.45">
      <c r="B15" s="32">
        <v>9</v>
      </c>
      <c r="C15" s="108" t="s">
        <v>72</v>
      </c>
      <c r="D15" s="109"/>
      <c r="E15" s="110"/>
      <c r="F15" s="39">
        <v>45168</v>
      </c>
      <c r="G15" s="56" t="s">
        <v>28</v>
      </c>
      <c r="H15" s="57"/>
      <c r="I15" s="54"/>
      <c r="J15" s="99"/>
      <c r="K15" s="101"/>
      <c r="L15" s="102"/>
      <c r="M15" s="60" t="s">
        <v>148</v>
      </c>
      <c r="N15" s="61"/>
      <c r="O15" s="62"/>
      <c r="W15" s="12"/>
      <c r="X15" s="13"/>
      <c r="AF15" s="1" t="s">
        <v>93</v>
      </c>
      <c r="AG15" s="1">
        <v>12</v>
      </c>
    </row>
    <row r="16" spans="1:33" ht="18.75" customHeight="1" thickBot="1" x14ac:dyDescent="0.45">
      <c r="B16" s="32">
        <v>10</v>
      </c>
      <c r="C16" s="108" t="s">
        <v>73</v>
      </c>
      <c r="D16" s="109"/>
      <c r="E16" s="110"/>
      <c r="F16" s="39">
        <v>45175</v>
      </c>
      <c r="G16" s="56" t="s">
        <v>144</v>
      </c>
      <c r="H16" s="89"/>
      <c r="I16" s="54"/>
      <c r="J16" s="55"/>
      <c r="K16" s="118"/>
      <c r="L16" s="119"/>
      <c r="M16" s="51" t="s">
        <v>146</v>
      </c>
      <c r="N16" s="52"/>
      <c r="O16" s="53"/>
      <c r="W16" s="12"/>
      <c r="X16" s="13"/>
      <c r="AF16" s="1" t="s">
        <v>96</v>
      </c>
      <c r="AG16" s="1">
        <v>15</v>
      </c>
    </row>
    <row r="17" spans="2:33" ht="15.75" customHeight="1" x14ac:dyDescent="0.4">
      <c r="B17" s="9" t="s">
        <v>149</v>
      </c>
      <c r="C17" s="9"/>
      <c r="AF17" s="1" t="s">
        <v>97</v>
      </c>
      <c r="AG17" s="1">
        <v>16</v>
      </c>
    </row>
    <row r="18" spans="2:33" ht="15.75" customHeight="1" x14ac:dyDescent="0.4">
      <c r="B18" s="106" t="s">
        <v>142</v>
      </c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AF18" s="1" t="s">
        <v>98</v>
      </c>
      <c r="AG18" s="1">
        <v>17</v>
      </c>
    </row>
    <row r="19" spans="2:33" ht="30" customHeight="1" thickBot="1" x14ac:dyDescent="0.45">
      <c r="B19" s="111" t="s">
        <v>140</v>
      </c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AF19" s="1" t="s">
        <v>99</v>
      </c>
      <c r="AG19" s="1">
        <v>18</v>
      </c>
    </row>
    <row r="20" spans="2:33" ht="21" customHeight="1" thickBot="1" x14ac:dyDescent="0.45">
      <c r="B20" s="113" t="s">
        <v>13</v>
      </c>
      <c r="C20" s="114"/>
      <c r="D20" s="115"/>
      <c r="E20" s="205"/>
      <c r="F20" s="116"/>
      <c r="G20" s="116"/>
      <c r="H20" s="116"/>
      <c r="I20" s="116"/>
      <c r="J20" s="116"/>
      <c r="K20" s="116"/>
      <c r="L20" s="116"/>
      <c r="M20" s="116"/>
      <c r="N20" s="116"/>
      <c r="O20" s="117"/>
      <c r="AF20" s="1" t="s">
        <v>100</v>
      </c>
      <c r="AG20" s="1">
        <v>19</v>
      </c>
    </row>
    <row r="21" spans="2:33" ht="6.75" customHeight="1" thickBot="1" x14ac:dyDescent="0.45">
      <c r="B21" s="3"/>
      <c r="C21" s="3"/>
      <c r="AF21" s="1" t="s">
        <v>101</v>
      </c>
      <c r="AG21" s="1">
        <v>20</v>
      </c>
    </row>
    <row r="22" spans="2:33" ht="14.25" customHeight="1" x14ac:dyDescent="0.4">
      <c r="B22" s="120" t="s">
        <v>2</v>
      </c>
      <c r="C22" s="121"/>
      <c r="D22" s="122"/>
      <c r="E22" s="150"/>
      <c r="F22" s="151"/>
      <c r="G22" s="151"/>
      <c r="H22" s="151"/>
      <c r="I22" s="151"/>
      <c r="J22" s="151"/>
      <c r="K22" s="151"/>
      <c r="L22" s="151"/>
      <c r="M22" s="151"/>
      <c r="N22" s="151"/>
      <c r="O22" s="152"/>
      <c r="AF22" s="1" t="s">
        <v>102</v>
      </c>
      <c r="AG22" s="1">
        <v>21</v>
      </c>
    </row>
    <row r="23" spans="2:33" ht="27" customHeight="1" x14ac:dyDescent="0.4">
      <c r="B23" s="133" t="s">
        <v>0</v>
      </c>
      <c r="C23" s="134"/>
      <c r="D23" s="135"/>
      <c r="E23" s="147"/>
      <c r="F23" s="148"/>
      <c r="G23" s="148"/>
      <c r="H23" s="148"/>
      <c r="I23" s="148"/>
      <c r="J23" s="148"/>
      <c r="K23" s="148"/>
      <c r="L23" s="148"/>
      <c r="M23" s="148"/>
      <c r="N23" s="148"/>
      <c r="O23" s="149"/>
      <c r="AF23" s="1" t="s">
        <v>103</v>
      </c>
      <c r="AG23" s="1">
        <v>22</v>
      </c>
    </row>
    <row r="24" spans="2:33" ht="13.5" customHeight="1" x14ac:dyDescent="0.4">
      <c r="B24" s="123" t="s">
        <v>3</v>
      </c>
      <c r="C24" s="124"/>
      <c r="D24" s="125"/>
      <c r="E24" s="136" t="s">
        <v>31</v>
      </c>
      <c r="F24" s="103"/>
      <c r="G24" s="103" t="s">
        <v>33</v>
      </c>
      <c r="H24" s="103"/>
      <c r="I24" s="103"/>
      <c r="J24" s="103" t="s">
        <v>34</v>
      </c>
      <c r="K24" s="103"/>
      <c r="L24" s="103"/>
      <c r="M24" s="103" t="s">
        <v>35</v>
      </c>
      <c r="N24" s="103" t="str">
        <f>IF(ISERROR(DATEDIF(S25,X25,"Y")),"",DATEDIF(S25,X25,"Y"))</f>
        <v/>
      </c>
      <c r="O24" s="156" t="s">
        <v>36</v>
      </c>
      <c r="R24" s="1" t="s">
        <v>31</v>
      </c>
      <c r="S24" s="1">
        <f>IF(E24=R24,1925,1988)</f>
        <v>1925</v>
      </c>
      <c r="AF24" s="1" t="s">
        <v>104</v>
      </c>
      <c r="AG24" s="1">
        <v>23</v>
      </c>
    </row>
    <row r="25" spans="2:33" ht="13.5" customHeight="1" x14ac:dyDescent="0.4">
      <c r="B25" s="126" t="s">
        <v>147</v>
      </c>
      <c r="C25" s="127"/>
      <c r="D25" s="128"/>
      <c r="E25" s="137"/>
      <c r="F25" s="104"/>
      <c r="G25" s="104"/>
      <c r="H25" s="104"/>
      <c r="I25" s="104"/>
      <c r="J25" s="104"/>
      <c r="K25" s="105"/>
      <c r="L25" s="105"/>
      <c r="M25" s="104"/>
      <c r="N25" s="104"/>
      <c r="O25" s="157"/>
      <c r="R25" s="1" t="s">
        <v>32</v>
      </c>
      <c r="S25" s="22" t="str">
        <f>CONCATENATE(S24+IF(F24="元",1,F24),"/",H24,"/",K24)</f>
        <v>1925//</v>
      </c>
      <c r="X25" s="22">
        <v>45017</v>
      </c>
      <c r="AF25" s="1" t="s">
        <v>105</v>
      </c>
      <c r="AG25" s="1">
        <v>24</v>
      </c>
    </row>
    <row r="26" spans="2:33" ht="56.25" customHeight="1" x14ac:dyDescent="0.4">
      <c r="B26" s="158" t="s">
        <v>71</v>
      </c>
      <c r="C26" s="171"/>
      <c r="D26" s="33" t="s">
        <v>9</v>
      </c>
      <c r="E26" s="129"/>
      <c r="F26" s="130"/>
      <c r="G26" s="130"/>
      <c r="H26" s="130"/>
      <c r="I26" s="130"/>
      <c r="J26" s="130"/>
      <c r="K26" s="130"/>
      <c r="L26" s="130"/>
      <c r="M26" s="130"/>
      <c r="N26" s="130"/>
      <c r="O26" s="146"/>
      <c r="AF26" s="1" t="s">
        <v>106</v>
      </c>
      <c r="AG26" s="1">
        <v>25</v>
      </c>
    </row>
    <row r="27" spans="2:33" ht="15.75" customHeight="1" thickBot="1" x14ac:dyDescent="0.45">
      <c r="B27" s="161"/>
      <c r="C27" s="172"/>
      <c r="D27" s="33" t="s">
        <v>1</v>
      </c>
      <c r="E27" s="153"/>
      <c r="F27" s="154"/>
      <c r="G27" s="154"/>
      <c r="H27" s="154"/>
      <c r="I27" s="154"/>
      <c r="J27" s="154"/>
      <c r="K27" s="166" t="s">
        <v>5</v>
      </c>
      <c r="L27" s="167"/>
      <c r="M27" s="154"/>
      <c r="N27" s="154"/>
      <c r="O27" s="168"/>
      <c r="AF27" s="1" t="s">
        <v>107</v>
      </c>
      <c r="AG27" s="1">
        <v>26</v>
      </c>
    </row>
    <row r="28" spans="2:33" ht="30.75" customHeight="1" x14ac:dyDescent="0.4">
      <c r="B28" s="173" t="s">
        <v>6</v>
      </c>
      <c r="C28" s="171"/>
      <c r="D28" s="34" t="s">
        <v>4</v>
      </c>
      <c r="E28" s="153"/>
      <c r="F28" s="154"/>
      <c r="G28" s="154"/>
      <c r="H28" s="154"/>
      <c r="I28" s="154"/>
      <c r="J28" s="154"/>
      <c r="K28" s="155"/>
      <c r="L28" s="138" t="s">
        <v>136</v>
      </c>
      <c r="M28" s="139"/>
      <c r="N28" s="142"/>
      <c r="O28" s="143"/>
      <c r="AF28" s="1" t="s">
        <v>108</v>
      </c>
      <c r="AG28" s="1">
        <v>27</v>
      </c>
    </row>
    <row r="29" spans="2:33" ht="30.75" customHeight="1" thickBot="1" x14ac:dyDescent="0.45">
      <c r="B29" s="174"/>
      <c r="C29" s="175"/>
      <c r="D29" s="11" t="s">
        <v>10</v>
      </c>
      <c r="E29" s="153"/>
      <c r="F29" s="154"/>
      <c r="G29" s="154"/>
      <c r="H29" s="154"/>
      <c r="I29" s="154"/>
      <c r="J29" s="154"/>
      <c r="K29" s="155"/>
      <c r="L29" s="140"/>
      <c r="M29" s="141"/>
      <c r="N29" s="144"/>
      <c r="O29" s="145"/>
      <c r="R29" s="14" t="s">
        <v>17</v>
      </c>
      <c r="S29" s="14" t="s">
        <v>18</v>
      </c>
      <c r="T29" s="14" t="s">
        <v>19</v>
      </c>
      <c r="U29" s="14" t="s">
        <v>20</v>
      </c>
      <c r="V29" s="14" t="s">
        <v>21</v>
      </c>
      <c r="W29" s="14" t="s">
        <v>22</v>
      </c>
      <c r="X29" s="14" t="s">
        <v>23</v>
      </c>
      <c r="Y29" s="14" t="s">
        <v>24</v>
      </c>
      <c r="Z29" s="14" t="s">
        <v>25</v>
      </c>
      <c r="AA29" s="14" t="s">
        <v>26</v>
      </c>
      <c r="AF29" s="1" t="s">
        <v>109</v>
      </c>
      <c r="AG29" s="1">
        <v>28</v>
      </c>
    </row>
    <row r="30" spans="2:33" ht="56.25" customHeight="1" x14ac:dyDescent="0.4">
      <c r="B30" s="174"/>
      <c r="C30" s="175"/>
      <c r="D30" s="33" t="s">
        <v>9</v>
      </c>
      <c r="E30" s="129"/>
      <c r="F30" s="130"/>
      <c r="G30" s="130"/>
      <c r="H30" s="130"/>
      <c r="I30" s="130"/>
      <c r="J30" s="130"/>
      <c r="K30" s="130"/>
      <c r="L30" s="131"/>
      <c r="M30" s="131"/>
      <c r="N30" s="131"/>
      <c r="O30" s="132"/>
      <c r="AF30" s="1" t="s">
        <v>110</v>
      </c>
      <c r="AG30" s="1">
        <v>29</v>
      </c>
    </row>
    <row r="31" spans="2:33" ht="16.5" customHeight="1" x14ac:dyDescent="0.4">
      <c r="B31" s="174"/>
      <c r="C31" s="175"/>
      <c r="D31" s="33" t="s">
        <v>1</v>
      </c>
      <c r="E31" s="153"/>
      <c r="F31" s="154"/>
      <c r="G31" s="154"/>
      <c r="H31" s="154"/>
      <c r="I31" s="154"/>
      <c r="J31" s="154"/>
      <c r="K31" s="166" t="s">
        <v>5</v>
      </c>
      <c r="L31" s="167"/>
      <c r="M31" s="154"/>
      <c r="N31" s="154"/>
      <c r="O31" s="168"/>
      <c r="R31" s="1" t="s">
        <v>40</v>
      </c>
      <c r="AF31" s="1" t="s">
        <v>111</v>
      </c>
      <c r="AG31" s="1">
        <v>30</v>
      </c>
    </row>
    <row r="32" spans="2:33" ht="16.5" customHeight="1" x14ac:dyDescent="0.4">
      <c r="B32" s="176"/>
      <c r="C32" s="172"/>
      <c r="D32" s="33" t="s">
        <v>11</v>
      </c>
      <c r="E32" s="169"/>
      <c r="F32" s="170"/>
      <c r="G32" s="170"/>
      <c r="H32" s="170"/>
      <c r="I32" s="170"/>
      <c r="J32" s="170"/>
      <c r="K32" s="170"/>
      <c r="L32" s="21" t="s">
        <v>137</v>
      </c>
      <c r="M32" s="177" t="s">
        <v>41</v>
      </c>
      <c r="N32" s="177"/>
      <c r="O32" s="178"/>
      <c r="R32" s="1" t="s">
        <v>39</v>
      </c>
      <c r="AF32" s="1" t="s">
        <v>112</v>
      </c>
      <c r="AG32" s="1">
        <v>31</v>
      </c>
    </row>
    <row r="33" spans="1:33" ht="15.75" customHeight="1" x14ac:dyDescent="0.4">
      <c r="B33" s="158" t="s">
        <v>7</v>
      </c>
      <c r="C33" s="159"/>
      <c r="D33" s="160"/>
      <c r="E33" s="136"/>
      <c r="F33" s="103"/>
      <c r="G33" s="103"/>
      <c r="H33" s="103"/>
      <c r="I33" s="103"/>
      <c r="J33" s="103"/>
      <c r="K33" s="103"/>
      <c r="L33" s="103"/>
      <c r="M33" s="103"/>
      <c r="N33" s="103"/>
      <c r="O33" s="156"/>
      <c r="AF33" s="1" t="s">
        <v>113</v>
      </c>
      <c r="AG33" s="1">
        <v>32</v>
      </c>
    </row>
    <row r="34" spans="1:33" ht="15.75" customHeight="1" thickBot="1" x14ac:dyDescent="0.45">
      <c r="B34" s="161"/>
      <c r="C34" s="162"/>
      <c r="D34" s="163"/>
      <c r="E34" s="164"/>
      <c r="F34" s="162"/>
      <c r="G34" s="162"/>
      <c r="H34" s="162"/>
      <c r="I34" s="162"/>
      <c r="J34" s="162"/>
      <c r="K34" s="162"/>
      <c r="L34" s="162"/>
      <c r="M34" s="162"/>
      <c r="N34" s="162"/>
      <c r="O34" s="165"/>
      <c r="AF34" s="1" t="s">
        <v>114</v>
      </c>
      <c r="AG34" s="1">
        <v>33</v>
      </c>
    </row>
    <row r="35" spans="1:33" ht="6" customHeight="1" x14ac:dyDescent="0.4">
      <c r="B35" s="10"/>
      <c r="C35" s="10"/>
      <c r="D35" s="10"/>
      <c r="E35" s="6"/>
      <c r="F35" s="5"/>
      <c r="G35" s="5"/>
      <c r="H35" s="5"/>
      <c r="I35" s="5"/>
      <c r="J35" s="5"/>
      <c r="K35" s="5"/>
      <c r="L35" s="5"/>
      <c r="M35" s="6"/>
      <c r="N35" s="6"/>
      <c r="O35" s="6"/>
      <c r="AF35" s="1" t="s">
        <v>115</v>
      </c>
      <c r="AG35" s="1">
        <v>34</v>
      </c>
    </row>
    <row r="36" spans="1:33" ht="39" customHeight="1" x14ac:dyDescent="0.4">
      <c r="B36" s="111" t="s">
        <v>30</v>
      </c>
      <c r="C36" s="111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AF36" s="1" t="s">
        <v>116</v>
      </c>
      <c r="AG36" s="1">
        <v>35</v>
      </c>
    </row>
    <row r="37" spans="1:33" ht="15" customHeight="1" x14ac:dyDescent="0.4">
      <c r="B37" s="180" t="s">
        <v>75</v>
      </c>
      <c r="C37" s="180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AF37" s="1" t="s">
        <v>117</v>
      </c>
      <c r="AG37" s="1">
        <v>36</v>
      </c>
    </row>
    <row r="38" spans="1:33" ht="15" customHeight="1" x14ac:dyDescent="0.4">
      <c r="B38" s="180" t="s">
        <v>156</v>
      </c>
      <c r="C38" s="180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</row>
    <row r="39" spans="1:33" ht="15" customHeight="1" x14ac:dyDescent="0.4">
      <c r="A39" s="184" t="s">
        <v>12</v>
      </c>
      <c r="B39" s="184"/>
      <c r="C39" s="184"/>
      <c r="AF39" s="1" t="s">
        <v>118</v>
      </c>
      <c r="AG39" s="1">
        <v>37</v>
      </c>
    </row>
    <row r="40" spans="1:33" ht="15" customHeight="1" x14ac:dyDescent="0.4">
      <c r="B40" s="182" t="s">
        <v>151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AF40" s="1" t="s">
        <v>119</v>
      </c>
      <c r="AG40" s="1">
        <v>38</v>
      </c>
    </row>
    <row r="41" spans="1:33" ht="15" customHeight="1" x14ac:dyDescent="0.4">
      <c r="B41" s="183" t="s">
        <v>143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AF41" s="1" t="s">
        <v>120</v>
      </c>
      <c r="AG41" s="1">
        <v>39</v>
      </c>
    </row>
    <row r="42" spans="1:33" ht="18" customHeight="1" x14ac:dyDescent="0.4">
      <c r="AF42" s="1" t="s">
        <v>121</v>
      </c>
      <c r="AG42" s="1">
        <v>40</v>
      </c>
    </row>
    <row r="43" spans="1:33" ht="18" customHeight="1" x14ac:dyDescent="0.4">
      <c r="AF43" s="1" t="s">
        <v>122</v>
      </c>
      <c r="AG43" s="1">
        <v>41</v>
      </c>
    </row>
    <row r="44" spans="1:33" ht="18" customHeight="1" x14ac:dyDescent="0.4">
      <c r="AF44" s="1" t="s">
        <v>123</v>
      </c>
      <c r="AG44" s="1">
        <v>42</v>
      </c>
    </row>
    <row r="45" spans="1:33" ht="18" customHeight="1" x14ac:dyDescent="0.4">
      <c r="AF45" s="1" t="s">
        <v>124</v>
      </c>
      <c r="AG45" s="1">
        <v>43</v>
      </c>
    </row>
    <row r="46" spans="1:33" ht="18" customHeight="1" x14ac:dyDescent="0.4">
      <c r="AF46" s="1" t="s">
        <v>125</v>
      </c>
      <c r="AG46" s="1">
        <v>44</v>
      </c>
    </row>
    <row r="47" spans="1:33" ht="18" customHeight="1" x14ac:dyDescent="0.4">
      <c r="AF47" s="1" t="s">
        <v>138</v>
      </c>
      <c r="AG47" s="1">
        <v>45</v>
      </c>
    </row>
    <row r="48" spans="1:33" ht="18" customHeight="1" x14ac:dyDescent="0.4">
      <c r="AF48" s="1" t="s">
        <v>126</v>
      </c>
      <c r="AG48" s="1">
        <v>46</v>
      </c>
    </row>
    <row r="49" spans="32:33" ht="18" customHeight="1" x14ac:dyDescent="0.4">
      <c r="AF49" s="1" t="s">
        <v>127</v>
      </c>
      <c r="AG49" s="1">
        <v>47</v>
      </c>
    </row>
    <row r="50" spans="32:33" ht="18" customHeight="1" x14ac:dyDescent="0.4">
      <c r="AF50" s="1" t="s">
        <v>128</v>
      </c>
      <c r="AG50" s="1">
        <v>48</v>
      </c>
    </row>
    <row r="51" spans="32:33" ht="18" customHeight="1" x14ac:dyDescent="0.4">
      <c r="AF51" s="1" t="s">
        <v>129</v>
      </c>
      <c r="AG51" s="1">
        <v>49</v>
      </c>
    </row>
    <row r="52" spans="32:33" ht="18" customHeight="1" x14ac:dyDescent="0.4">
      <c r="AF52" s="1" t="s">
        <v>130</v>
      </c>
      <c r="AG52" s="1">
        <v>50</v>
      </c>
    </row>
    <row r="53" spans="32:33" ht="18" customHeight="1" x14ac:dyDescent="0.4">
      <c r="AF53" s="1" t="s">
        <v>131</v>
      </c>
      <c r="AG53" s="1">
        <v>51</v>
      </c>
    </row>
    <row r="54" spans="32:33" ht="18" customHeight="1" x14ac:dyDescent="0.4">
      <c r="AF54" s="1" t="s">
        <v>132</v>
      </c>
      <c r="AG54" s="1">
        <v>52</v>
      </c>
    </row>
    <row r="55" spans="32:33" ht="18" customHeight="1" x14ac:dyDescent="0.4">
      <c r="AF55" s="1" t="s">
        <v>133</v>
      </c>
      <c r="AG55" s="1">
        <v>53</v>
      </c>
    </row>
    <row r="56" spans="32:33" ht="18" customHeight="1" x14ac:dyDescent="0.4">
      <c r="AF56" s="1" t="s">
        <v>134</v>
      </c>
      <c r="AG56" s="1">
        <v>54</v>
      </c>
    </row>
    <row r="57" spans="32:33" ht="18" customHeight="1" x14ac:dyDescent="0.4">
      <c r="AF57" s="1" t="s">
        <v>135</v>
      </c>
      <c r="AG57" s="1">
        <v>99</v>
      </c>
    </row>
    <row r="58" spans="32:33" ht="18" customHeight="1" x14ac:dyDescent="0.4"/>
    <row r="59" spans="32:33" ht="18" customHeight="1" x14ac:dyDescent="0.4"/>
    <row r="60" spans="32:33" ht="18" customHeight="1" x14ac:dyDescent="0.4"/>
    <row r="61" spans="32:33" ht="18" customHeight="1" x14ac:dyDescent="0.4"/>
    <row r="62" spans="32:33" ht="18" customHeight="1" x14ac:dyDescent="0.4"/>
    <row r="63" spans="32:33" ht="18" customHeight="1" x14ac:dyDescent="0.4"/>
    <row r="64" spans="32:33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  <row r="130" ht="18" customHeight="1" x14ac:dyDescent="0.4"/>
    <row r="131" ht="18" customHeight="1" x14ac:dyDescent="0.4"/>
    <row r="132" ht="18" customHeight="1" x14ac:dyDescent="0.4"/>
    <row r="133" ht="18" customHeight="1" x14ac:dyDescent="0.4"/>
    <row r="134" ht="18" customHeight="1" x14ac:dyDescent="0.4"/>
    <row r="135" ht="18" customHeight="1" x14ac:dyDescent="0.4"/>
    <row r="136" ht="18" customHeight="1" x14ac:dyDescent="0.4"/>
    <row r="137" ht="18" customHeight="1" x14ac:dyDescent="0.4"/>
    <row r="138" ht="18" customHeight="1" x14ac:dyDescent="0.4"/>
    <row r="139" ht="18" customHeight="1" x14ac:dyDescent="0.4"/>
    <row r="140" ht="18" customHeight="1" x14ac:dyDescent="0.4"/>
    <row r="141" ht="18" customHeight="1" x14ac:dyDescent="0.4"/>
    <row r="142" ht="18" customHeight="1" x14ac:dyDescent="0.4"/>
    <row r="143" ht="18" customHeight="1" x14ac:dyDescent="0.4"/>
    <row r="144" ht="18" customHeight="1" x14ac:dyDescent="0.4"/>
    <row r="145" ht="18" customHeight="1" x14ac:dyDescent="0.4"/>
    <row r="146" ht="18" customHeight="1" x14ac:dyDescent="0.4"/>
    <row r="147" ht="18" customHeight="1" x14ac:dyDescent="0.4"/>
    <row r="148" ht="18" customHeight="1" x14ac:dyDescent="0.4"/>
    <row r="149" ht="18" customHeight="1" x14ac:dyDescent="0.4"/>
    <row r="150" ht="18" customHeight="1" x14ac:dyDescent="0.4"/>
    <row r="151" ht="18" customHeight="1" x14ac:dyDescent="0.4"/>
    <row r="152" ht="18" customHeight="1" x14ac:dyDescent="0.4"/>
    <row r="153" ht="18" customHeight="1" x14ac:dyDescent="0.4"/>
    <row r="154" ht="18" customHeight="1" x14ac:dyDescent="0.4"/>
    <row r="155" ht="18" customHeight="1" x14ac:dyDescent="0.4"/>
    <row r="156" ht="18" customHeight="1" x14ac:dyDescent="0.4"/>
    <row r="157" ht="18" customHeight="1" x14ac:dyDescent="0.4"/>
    <row r="158" ht="18" customHeight="1" x14ac:dyDescent="0.4"/>
    <row r="159" ht="18" customHeight="1" x14ac:dyDescent="0.4"/>
    <row r="160" ht="18" customHeight="1" x14ac:dyDescent="0.4"/>
    <row r="161" ht="18" customHeight="1" x14ac:dyDescent="0.4"/>
    <row r="162" ht="18" customHeight="1" x14ac:dyDescent="0.4"/>
    <row r="163" ht="18" customHeight="1" x14ac:dyDescent="0.4"/>
    <row r="164" ht="18" customHeight="1" x14ac:dyDescent="0.4"/>
    <row r="165" ht="18" customHeight="1" x14ac:dyDescent="0.4"/>
    <row r="166" ht="18" customHeight="1" x14ac:dyDescent="0.4"/>
    <row r="167" ht="18" customHeight="1" x14ac:dyDescent="0.4"/>
    <row r="168" ht="18" customHeight="1" x14ac:dyDescent="0.4"/>
    <row r="169" ht="18" customHeight="1" x14ac:dyDescent="0.4"/>
    <row r="170" ht="18" customHeight="1" x14ac:dyDescent="0.4"/>
    <row r="171" ht="18" customHeight="1" x14ac:dyDescent="0.4"/>
    <row r="172" ht="18" customHeight="1" x14ac:dyDescent="0.4"/>
    <row r="173" ht="18" customHeight="1" x14ac:dyDescent="0.4"/>
    <row r="174" ht="18" customHeight="1" x14ac:dyDescent="0.4"/>
    <row r="175" ht="18" customHeight="1" x14ac:dyDescent="0.4"/>
    <row r="176" ht="18" customHeight="1" x14ac:dyDescent="0.4"/>
    <row r="177" ht="18" customHeight="1" x14ac:dyDescent="0.4"/>
    <row r="178" ht="18" customHeight="1" x14ac:dyDescent="0.4"/>
    <row r="179" ht="18" customHeight="1" x14ac:dyDescent="0.4"/>
    <row r="180" ht="18" customHeight="1" x14ac:dyDescent="0.4"/>
    <row r="181" ht="18" customHeight="1" x14ac:dyDescent="0.4"/>
    <row r="182" ht="18" customHeight="1" x14ac:dyDescent="0.4"/>
    <row r="183" ht="18" customHeight="1" x14ac:dyDescent="0.4"/>
    <row r="184" ht="18" customHeight="1" x14ac:dyDescent="0.4"/>
    <row r="185" ht="18" customHeight="1" x14ac:dyDescent="0.4"/>
    <row r="186" ht="18" customHeight="1" x14ac:dyDescent="0.4"/>
    <row r="187" ht="18" customHeight="1" x14ac:dyDescent="0.4"/>
    <row r="188" ht="18" customHeight="1" x14ac:dyDescent="0.4"/>
    <row r="189" ht="18" customHeight="1" x14ac:dyDescent="0.4"/>
    <row r="190" ht="18" customHeight="1" x14ac:dyDescent="0.4"/>
    <row r="191" ht="18" customHeight="1" x14ac:dyDescent="0.4"/>
    <row r="192" ht="18" customHeight="1" x14ac:dyDescent="0.4"/>
    <row r="193" ht="18" customHeight="1" x14ac:dyDescent="0.4"/>
    <row r="194" ht="18" customHeight="1" x14ac:dyDescent="0.4"/>
    <row r="195" ht="18" customHeight="1" x14ac:dyDescent="0.4"/>
    <row r="196" ht="18" customHeight="1" x14ac:dyDescent="0.4"/>
    <row r="197" ht="18" customHeight="1" x14ac:dyDescent="0.4"/>
    <row r="198" ht="18" customHeight="1" x14ac:dyDescent="0.4"/>
    <row r="199" ht="18" customHeight="1" x14ac:dyDescent="0.4"/>
    <row r="200" ht="18" customHeight="1" x14ac:dyDescent="0.4"/>
    <row r="201" ht="18" customHeight="1" x14ac:dyDescent="0.4"/>
    <row r="202" ht="18" customHeight="1" x14ac:dyDescent="0.4"/>
    <row r="203" ht="18" customHeight="1" x14ac:dyDescent="0.4"/>
    <row r="204" ht="18" customHeight="1" x14ac:dyDescent="0.4"/>
    <row r="205" ht="18" customHeight="1" x14ac:dyDescent="0.4"/>
    <row r="206" ht="18" customHeight="1" x14ac:dyDescent="0.4"/>
    <row r="207" ht="18" customHeight="1" x14ac:dyDescent="0.4"/>
    <row r="208" ht="18" customHeight="1" x14ac:dyDescent="0.4"/>
    <row r="209" ht="18" customHeight="1" x14ac:dyDescent="0.4"/>
    <row r="210" ht="18" customHeight="1" x14ac:dyDescent="0.4"/>
    <row r="211" ht="18" customHeight="1" x14ac:dyDescent="0.4"/>
    <row r="212" ht="18" customHeight="1" x14ac:dyDescent="0.4"/>
    <row r="213" ht="18" customHeight="1" x14ac:dyDescent="0.4"/>
    <row r="214" ht="18" customHeight="1" x14ac:dyDescent="0.4"/>
    <row r="215" ht="18" customHeight="1" x14ac:dyDescent="0.4"/>
    <row r="216" ht="18" customHeight="1" x14ac:dyDescent="0.4"/>
    <row r="217" ht="18" customHeight="1" x14ac:dyDescent="0.4"/>
    <row r="218" ht="18" customHeight="1" x14ac:dyDescent="0.4"/>
    <row r="219" ht="18" customHeight="1" x14ac:dyDescent="0.4"/>
    <row r="220" ht="18" customHeight="1" x14ac:dyDescent="0.4"/>
    <row r="221" ht="18" customHeight="1" x14ac:dyDescent="0.4"/>
    <row r="222" ht="18" customHeight="1" x14ac:dyDescent="0.4"/>
    <row r="223" ht="18" customHeight="1" x14ac:dyDescent="0.4"/>
    <row r="224" ht="18" customHeight="1" x14ac:dyDescent="0.4"/>
    <row r="225" ht="18" customHeight="1" x14ac:dyDescent="0.4"/>
    <row r="226" ht="18" customHeight="1" x14ac:dyDescent="0.4"/>
    <row r="227" ht="18" customHeight="1" x14ac:dyDescent="0.4"/>
    <row r="228" ht="18" customHeight="1" x14ac:dyDescent="0.4"/>
    <row r="229" ht="18" customHeight="1" x14ac:dyDescent="0.4"/>
    <row r="230" ht="18" customHeight="1" x14ac:dyDescent="0.4"/>
    <row r="231" ht="18" customHeight="1" x14ac:dyDescent="0.4"/>
    <row r="232" ht="18" customHeight="1" x14ac:dyDescent="0.4"/>
    <row r="233" ht="18" customHeight="1" x14ac:dyDescent="0.4"/>
    <row r="234" ht="18" customHeight="1" x14ac:dyDescent="0.4"/>
    <row r="235" ht="18" customHeight="1" x14ac:dyDescent="0.4"/>
    <row r="236" ht="18" customHeight="1" x14ac:dyDescent="0.4"/>
    <row r="237" ht="18" customHeight="1" x14ac:dyDescent="0.4"/>
    <row r="238" ht="18" customHeight="1" x14ac:dyDescent="0.4"/>
    <row r="239" ht="18" customHeight="1" x14ac:dyDescent="0.4"/>
    <row r="240" ht="18" customHeight="1" x14ac:dyDescent="0.4"/>
    <row r="241" ht="18" customHeight="1" x14ac:dyDescent="0.4"/>
    <row r="242" ht="18" customHeight="1" x14ac:dyDescent="0.4"/>
    <row r="243" ht="18" customHeight="1" x14ac:dyDescent="0.4"/>
    <row r="244" ht="18" customHeight="1" x14ac:dyDescent="0.4"/>
    <row r="245" ht="18" customHeight="1" x14ac:dyDescent="0.4"/>
    <row r="246" ht="18" customHeight="1" x14ac:dyDescent="0.4"/>
    <row r="247" ht="18" customHeight="1" x14ac:dyDescent="0.4"/>
    <row r="248" ht="18" customHeight="1" x14ac:dyDescent="0.4"/>
    <row r="249" ht="18" customHeight="1" x14ac:dyDescent="0.4"/>
    <row r="250" ht="18" customHeight="1" x14ac:dyDescent="0.4"/>
    <row r="251" ht="18" customHeight="1" x14ac:dyDescent="0.4"/>
    <row r="252" ht="18" customHeight="1" x14ac:dyDescent="0.4"/>
    <row r="253" ht="18" customHeight="1" x14ac:dyDescent="0.4"/>
    <row r="254" ht="18" customHeight="1" x14ac:dyDescent="0.4"/>
    <row r="255" ht="18" customHeight="1" x14ac:dyDescent="0.4"/>
    <row r="256" ht="18" customHeight="1" x14ac:dyDescent="0.4"/>
    <row r="257" ht="18" customHeight="1" x14ac:dyDescent="0.4"/>
    <row r="258" ht="18" customHeight="1" x14ac:dyDescent="0.4"/>
    <row r="259" ht="18" customHeight="1" x14ac:dyDescent="0.4"/>
    <row r="260" ht="18" customHeight="1" x14ac:dyDescent="0.4"/>
    <row r="261" ht="18" customHeight="1" x14ac:dyDescent="0.4"/>
    <row r="262" ht="18" customHeight="1" x14ac:dyDescent="0.4"/>
    <row r="263" ht="18" customHeight="1" x14ac:dyDescent="0.4"/>
    <row r="264" ht="18" customHeight="1" x14ac:dyDescent="0.4"/>
    <row r="265" ht="18" customHeight="1" x14ac:dyDescent="0.4"/>
    <row r="266" ht="18" customHeight="1" x14ac:dyDescent="0.4"/>
    <row r="267" ht="18" customHeight="1" x14ac:dyDescent="0.4"/>
    <row r="268" ht="18" customHeight="1" x14ac:dyDescent="0.4"/>
    <row r="269" ht="18" customHeight="1" x14ac:dyDescent="0.4"/>
    <row r="270" ht="18" customHeight="1" x14ac:dyDescent="0.4"/>
    <row r="271" ht="18" customHeight="1" x14ac:dyDescent="0.4"/>
    <row r="272" ht="18" customHeight="1" x14ac:dyDescent="0.4"/>
    <row r="273" ht="18" customHeight="1" x14ac:dyDescent="0.4"/>
    <row r="274" ht="18" customHeight="1" x14ac:dyDescent="0.4"/>
    <row r="275" ht="18" customHeight="1" x14ac:dyDescent="0.4"/>
    <row r="276" ht="18" customHeight="1" x14ac:dyDescent="0.4"/>
    <row r="277" ht="18" customHeight="1" x14ac:dyDescent="0.4"/>
    <row r="278" ht="18" customHeight="1" x14ac:dyDescent="0.4"/>
    <row r="279" ht="18" customHeight="1" x14ac:dyDescent="0.4"/>
    <row r="280" ht="18" customHeight="1" x14ac:dyDescent="0.4"/>
    <row r="281" ht="18" customHeight="1" x14ac:dyDescent="0.4"/>
    <row r="282" ht="18" customHeight="1" x14ac:dyDescent="0.4"/>
    <row r="283" ht="18" customHeight="1" x14ac:dyDescent="0.4"/>
    <row r="284" ht="18" customHeight="1" x14ac:dyDescent="0.4"/>
    <row r="285" ht="18" customHeight="1" x14ac:dyDescent="0.4"/>
    <row r="286" ht="18" customHeight="1" x14ac:dyDescent="0.4"/>
    <row r="287" ht="18" customHeight="1" x14ac:dyDescent="0.4"/>
    <row r="288" ht="18" customHeight="1" x14ac:dyDescent="0.4"/>
    <row r="289" ht="18" customHeight="1" x14ac:dyDescent="0.4"/>
    <row r="290" ht="18" customHeight="1" x14ac:dyDescent="0.4"/>
    <row r="291" ht="18" customHeight="1" x14ac:dyDescent="0.4"/>
    <row r="292" ht="18" customHeight="1" x14ac:dyDescent="0.4"/>
    <row r="293" ht="18" customHeight="1" x14ac:dyDescent="0.4"/>
    <row r="294" ht="18" customHeight="1" x14ac:dyDescent="0.4"/>
    <row r="295" ht="18" customHeight="1" x14ac:dyDescent="0.4"/>
    <row r="296" ht="18" customHeight="1" x14ac:dyDescent="0.4"/>
    <row r="297" ht="18" customHeight="1" x14ac:dyDescent="0.4"/>
    <row r="298" ht="18" customHeight="1" x14ac:dyDescent="0.4"/>
    <row r="299" ht="18" customHeight="1" x14ac:dyDescent="0.4"/>
    <row r="300" ht="18" customHeight="1" x14ac:dyDescent="0.4"/>
    <row r="301" ht="18" customHeight="1" x14ac:dyDescent="0.4"/>
    <row r="302" ht="18" customHeight="1" x14ac:dyDescent="0.4"/>
    <row r="303" ht="18" customHeight="1" x14ac:dyDescent="0.4"/>
    <row r="304" ht="18" customHeight="1" x14ac:dyDescent="0.4"/>
    <row r="305" ht="18" customHeight="1" x14ac:dyDescent="0.4"/>
    <row r="306" ht="18" customHeight="1" x14ac:dyDescent="0.4"/>
    <row r="307" ht="18" customHeight="1" x14ac:dyDescent="0.4"/>
    <row r="308" ht="18" customHeight="1" x14ac:dyDescent="0.4"/>
    <row r="309" ht="18" customHeight="1" x14ac:dyDescent="0.4"/>
    <row r="310" ht="18" customHeight="1" x14ac:dyDescent="0.4"/>
    <row r="311" ht="18" customHeight="1" x14ac:dyDescent="0.4"/>
    <row r="312" ht="18" customHeight="1" x14ac:dyDescent="0.4"/>
    <row r="313" ht="18" customHeight="1" x14ac:dyDescent="0.4"/>
    <row r="314" ht="18" customHeight="1" x14ac:dyDescent="0.4"/>
    <row r="315" ht="18" customHeight="1" x14ac:dyDescent="0.4"/>
    <row r="316" ht="18" customHeight="1" x14ac:dyDescent="0.4"/>
    <row r="317" ht="18" customHeight="1" x14ac:dyDescent="0.4"/>
    <row r="318" ht="18" customHeight="1" x14ac:dyDescent="0.4"/>
    <row r="319" ht="18" customHeight="1" x14ac:dyDescent="0.4"/>
    <row r="320" ht="18" customHeight="1" x14ac:dyDescent="0.4"/>
    <row r="321" ht="18" customHeight="1" x14ac:dyDescent="0.4"/>
    <row r="322" ht="18" customHeight="1" x14ac:dyDescent="0.4"/>
    <row r="323" ht="18" customHeight="1" x14ac:dyDescent="0.4"/>
    <row r="324" ht="18" customHeight="1" x14ac:dyDescent="0.4"/>
    <row r="325" ht="18" customHeight="1" x14ac:dyDescent="0.4"/>
    <row r="326" ht="18" customHeight="1" x14ac:dyDescent="0.4"/>
    <row r="327" ht="18" customHeight="1" x14ac:dyDescent="0.4"/>
    <row r="328" ht="18" customHeight="1" x14ac:dyDescent="0.4"/>
    <row r="329" ht="18" customHeight="1" x14ac:dyDescent="0.4"/>
    <row r="330" ht="18" customHeight="1" x14ac:dyDescent="0.4"/>
    <row r="331" ht="18" customHeight="1" x14ac:dyDescent="0.4"/>
    <row r="332" ht="18" customHeight="1" x14ac:dyDescent="0.4"/>
    <row r="333" ht="18" customHeight="1" x14ac:dyDescent="0.4"/>
    <row r="334" ht="18" customHeight="1" x14ac:dyDescent="0.4"/>
    <row r="335" ht="18" customHeight="1" x14ac:dyDescent="0.4"/>
    <row r="336" ht="18" customHeight="1" x14ac:dyDescent="0.4"/>
    <row r="337" ht="18" customHeight="1" x14ac:dyDescent="0.4"/>
    <row r="338" ht="18" customHeight="1" x14ac:dyDescent="0.4"/>
    <row r="339" ht="18" customHeight="1" x14ac:dyDescent="0.4"/>
    <row r="340" ht="18" customHeight="1" x14ac:dyDescent="0.4"/>
    <row r="341" ht="18" customHeight="1" x14ac:dyDescent="0.4"/>
    <row r="342" ht="18" customHeight="1" x14ac:dyDescent="0.4"/>
    <row r="343" ht="18" customHeight="1" x14ac:dyDescent="0.4"/>
    <row r="344" ht="18" customHeight="1" x14ac:dyDescent="0.4"/>
    <row r="345" ht="18" customHeight="1" x14ac:dyDescent="0.4"/>
    <row r="346" ht="18" customHeight="1" x14ac:dyDescent="0.4"/>
    <row r="347" ht="18" customHeight="1" x14ac:dyDescent="0.4"/>
    <row r="348" ht="18" customHeight="1" x14ac:dyDescent="0.4"/>
    <row r="349" ht="18" customHeight="1" x14ac:dyDescent="0.4"/>
    <row r="350" ht="18" customHeight="1" x14ac:dyDescent="0.4"/>
    <row r="351" ht="18" customHeight="1" x14ac:dyDescent="0.4"/>
    <row r="352" ht="18" customHeight="1" x14ac:dyDescent="0.4"/>
    <row r="353" ht="18" customHeight="1" x14ac:dyDescent="0.4"/>
    <row r="354" ht="18" customHeight="1" x14ac:dyDescent="0.4"/>
    <row r="355" ht="18" customHeight="1" x14ac:dyDescent="0.4"/>
    <row r="356" ht="18" customHeight="1" x14ac:dyDescent="0.4"/>
    <row r="357" ht="18" customHeight="1" x14ac:dyDescent="0.4"/>
    <row r="358" ht="18" customHeight="1" x14ac:dyDescent="0.4"/>
  </sheetData>
  <sortState ref="AI2:AJ56">
    <sortCondition ref="AI2:AI56"/>
  </sortState>
  <mergeCells count="101">
    <mergeCell ref="B36:O36"/>
    <mergeCell ref="B37:O37"/>
    <mergeCell ref="B40:O40"/>
    <mergeCell ref="B41:O41"/>
    <mergeCell ref="A39:C39"/>
    <mergeCell ref="B38:O38"/>
    <mergeCell ref="M6:O6"/>
    <mergeCell ref="C11:E11"/>
    <mergeCell ref="C12:E12"/>
    <mergeCell ref="C15:E15"/>
    <mergeCell ref="C13:E13"/>
    <mergeCell ref="C14:E14"/>
    <mergeCell ref="C6:E6"/>
    <mergeCell ref="C7:E7"/>
    <mergeCell ref="C8:E8"/>
    <mergeCell ref="C9:E9"/>
    <mergeCell ref="C10:E10"/>
    <mergeCell ref="K8:L8"/>
    <mergeCell ref="K11:L11"/>
    <mergeCell ref="I9:J9"/>
    <mergeCell ref="K9:L9"/>
    <mergeCell ref="I13:J13"/>
    <mergeCell ref="B33:D34"/>
    <mergeCell ref="E33:O34"/>
    <mergeCell ref="E27:J27"/>
    <mergeCell ref="K27:L27"/>
    <mergeCell ref="M27:O27"/>
    <mergeCell ref="E32:K32"/>
    <mergeCell ref="E31:J31"/>
    <mergeCell ref="K31:L31"/>
    <mergeCell ref="B26:C27"/>
    <mergeCell ref="B28:C32"/>
    <mergeCell ref="M31:O31"/>
    <mergeCell ref="M32:O32"/>
    <mergeCell ref="E30:O30"/>
    <mergeCell ref="B23:D23"/>
    <mergeCell ref="E24:E25"/>
    <mergeCell ref="F24:F25"/>
    <mergeCell ref="L28:M29"/>
    <mergeCell ref="N28:O29"/>
    <mergeCell ref="E26:O26"/>
    <mergeCell ref="E23:O23"/>
    <mergeCell ref="E22:O22"/>
    <mergeCell ref="E28:K28"/>
    <mergeCell ref="E29:K29"/>
    <mergeCell ref="O24:O25"/>
    <mergeCell ref="N24:N25"/>
    <mergeCell ref="M24:M25"/>
    <mergeCell ref="K24:L25"/>
    <mergeCell ref="J24:J25"/>
    <mergeCell ref="H24:I25"/>
    <mergeCell ref="G24:G25"/>
    <mergeCell ref="B18:P18"/>
    <mergeCell ref="C16:E16"/>
    <mergeCell ref="B19:O19"/>
    <mergeCell ref="B20:D20"/>
    <mergeCell ref="E20:O20"/>
    <mergeCell ref="K16:L16"/>
    <mergeCell ref="B22:D22"/>
    <mergeCell ref="B24:D24"/>
    <mergeCell ref="B25:D25"/>
    <mergeCell ref="B2:O2"/>
    <mergeCell ref="I7:J7"/>
    <mergeCell ref="I8:J8"/>
    <mergeCell ref="I11:J11"/>
    <mergeCell ref="K6:L6"/>
    <mergeCell ref="I6:J6"/>
    <mergeCell ref="K4:L4"/>
    <mergeCell ref="M4:O4"/>
    <mergeCell ref="G6:H6"/>
    <mergeCell ref="G7:H7"/>
    <mergeCell ref="G8:H8"/>
    <mergeCell ref="G9:H9"/>
    <mergeCell ref="G10:H10"/>
    <mergeCell ref="G11:H11"/>
    <mergeCell ref="M7:O7"/>
    <mergeCell ref="K7:L7"/>
    <mergeCell ref="I10:J10"/>
    <mergeCell ref="K10:L10"/>
    <mergeCell ref="M8:O8"/>
    <mergeCell ref="M9:O9"/>
    <mergeCell ref="M10:O10"/>
    <mergeCell ref="M11:O11"/>
    <mergeCell ref="M12:O12"/>
    <mergeCell ref="M13:O13"/>
    <mergeCell ref="M16:O16"/>
    <mergeCell ref="I16:J16"/>
    <mergeCell ref="G15:H15"/>
    <mergeCell ref="G14:H14"/>
    <mergeCell ref="M15:O15"/>
    <mergeCell ref="M14:O14"/>
    <mergeCell ref="G12:H12"/>
    <mergeCell ref="G13:H13"/>
    <mergeCell ref="G16:H16"/>
    <mergeCell ref="I12:J12"/>
    <mergeCell ref="K12:L12"/>
    <mergeCell ref="K13:L13"/>
    <mergeCell ref="I14:J14"/>
    <mergeCell ref="I15:J15"/>
    <mergeCell ref="K14:L14"/>
    <mergeCell ref="K15:L15"/>
  </mergeCells>
  <phoneticPr fontId="1"/>
  <dataValidations count="5">
    <dataValidation type="list" allowBlank="1" showInputMessage="1" showErrorMessage="1" sqref="J13 J16 L13 I13:I16 I7:L12 K13:K15">
      <formula1>$S$7:$S$8</formula1>
    </dataValidation>
    <dataValidation type="list" allowBlank="1" showInputMessage="1" showErrorMessage="1" sqref="N28:O29">
      <formula1>$Q$29:$AA$29</formula1>
    </dataValidation>
    <dataValidation type="list" allowBlank="1" showInputMessage="1" showErrorMessage="1" sqref="E24:E25">
      <formula1>$R$24:$R$25</formula1>
    </dataValidation>
    <dataValidation type="list" allowBlank="1" showInputMessage="1" showErrorMessage="1" sqref="L32">
      <formula1>$R$31:$R$32</formula1>
    </dataValidation>
    <dataValidation type="list" allowBlank="1" showInputMessage="1" showErrorMessage="1" sqref="M4:O4">
      <formula1>$AF$1:$AF$57</formula1>
    </dataValidation>
  </dataValidations>
  <printOptions horizontalCentered="1"/>
  <pageMargins left="0.39370078740157483" right="0.19685039370078741" top="0.19685039370078741" bottom="0.19685039370078741" header="0.31496062992125984" footer="0.31496062992125984"/>
  <pageSetup paperSize="9" orientation="portrait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opLeftCell="S1" workbookViewId="0">
      <selection activeCell="AI3" sqref="AI3"/>
    </sheetView>
  </sheetViews>
  <sheetFormatPr defaultRowHeight="15" customHeight="1" x14ac:dyDescent="0.4"/>
  <cols>
    <col min="1" max="1" width="6.625" style="25" customWidth="1"/>
    <col min="2" max="2" width="9" style="25"/>
    <col min="3" max="21" width="4.625" style="25" customWidth="1"/>
    <col min="22" max="24" width="9" style="25"/>
    <col min="25" max="25" width="8.5" style="25" bestFit="1" customWidth="1"/>
    <col min="26" max="26" width="5" style="25" bestFit="1" customWidth="1"/>
    <col min="27" max="16384" width="9" style="25"/>
  </cols>
  <sheetData>
    <row r="1" spans="1:38" ht="15" customHeight="1" x14ac:dyDescent="0.4">
      <c r="A1" s="198" t="s">
        <v>139</v>
      </c>
      <c r="B1" s="200" t="s">
        <v>37</v>
      </c>
      <c r="C1" s="200" t="s">
        <v>55</v>
      </c>
      <c r="D1" s="200"/>
      <c r="E1" s="200" t="s">
        <v>56</v>
      </c>
      <c r="F1" s="200"/>
      <c r="G1" s="200" t="s">
        <v>57</v>
      </c>
      <c r="H1" s="200"/>
      <c r="I1" s="200" t="s">
        <v>58</v>
      </c>
      <c r="J1" s="200"/>
      <c r="K1" s="200" t="s">
        <v>59</v>
      </c>
      <c r="L1" s="200"/>
      <c r="M1" s="200" t="s">
        <v>60</v>
      </c>
      <c r="N1" s="200"/>
      <c r="O1" s="200" t="s">
        <v>61</v>
      </c>
      <c r="P1" s="200"/>
      <c r="Q1" s="200" t="s">
        <v>62</v>
      </c>
      <c r="R1" s="200"/>
      <c r="S1" s="200" t="s">
        <v>80</v>
      </c>
      <c r="T1" s="200"/>
      <c r="U1" s="41" t="s">
        <v>81</v>
      </c>
      <c r="V1" s="27"/>
      <c r="W1" s="202" t="s">
        <v>63</v>
      </c>
      <c r="X1" s="203"/>
      <c r="Y1" s="203"/>
      <c r="Z1" s="204"/>
      <c r="AA1" s="200" t="s">
        <v>6</v>
      </c>
      <c r="AB1" s="201"/>
      <c r="AC1" s="201"/>
      <c r="AD1" s="201"/>
      <c r="AE1" s="201"/>
      <c r="AF1" s="201"/>
      <c r="AG1" s="201"/>
      <c r="AH1" s="201"/>
      <c r="AI1" s="201"/>
      <c r="AJ1" s="200" t="s">
        <v>54</v>
      </c>
      <c r="AK1" s="201"/>
      <c r="AL1" s="201"/>
    </row>
    <row r="2" spans="1:38" ht="15" customHeight="1" x14ac:dyDescent="0.4">
      <c r="A2" s="199"/>
      <c r="B2" s="200"/>
      <c r="C2" s="27" t="s">
        <v>52</v>
      </c>
      <c r="D2" s="27" t="s">
        <v>8</v>
      </c>
      <c r="E2" s="27" t="s">
        <v>52</v>
      </c>
      <c r="F2" s="27" t="s">
        <v>8</v>
      </c>
      <c r="G2" s="27" t="s">
        <v>52</v>
      </c>
      <c r="H2" s="27" t="s">
        <v>8</v>
      </c>
      <c r="I2" s="27" t="s">
        <v>52</v>
      </c>
      <c r="J2" s="27" t="s">
        <v>8</v>
      </c>
      <c r="K2" s="27" t="s">
        <v>52</v>
      </c>
      <c r="L2" s="27" t="s">
        <v>8</v>
      </c>
      <c r="M2" s="27" t="s">
        <v>52</v>
      </c>
      <c r="N2" s="27" t="s">
        <v>8</v>
      </c>
      <c r="O2" s="27" t="s">
        <v>52</v>
      </c>
      <c r="P2" s="27" t="s">
        <v>8</v>
      </c>
      <c r="Q2" s="27" t="s">
        <v>52</v>
      </c>
      <c r="R2" s="27" t="s">
        <v>8</v>
      </c>
      <c r="S2" s="41" t="s">
        <v>52</v>
      </c>
      <c r="T2" s="41" t="s">
        <v>8</v>
      </c>
      <c r="U2" s="41" t="s">
        <v>52</v>
      </c>
      <c r="V2" s="27" t="s">
        <v>38</v>
      </c>
      <c r="W2" s="27" t="s">
        <v>43</v>
      </c>
      <c r="X2" s="27" t="s">
        <v>42</v>
      </c>
      <c r="Y2" s="27" t="s">
        <v>3</v>
      </c>
      <c r="Z2" s="27" t="s">
        <v>53</v>
      </c>
      <c r="AA2" s="27" t="s">
        <v>44</v>
      </c>
      <c r="AB2" s="27" t="s">
        <v>64</v>
      </c>
      <c r="AC2" s="27" t="s">
        <v>48</v>
      </c>
      <c r="AD2" s="27" t="s">
        <v>45</v>
      </c>
      <c r="AE2" s="27" t="s">
        <v>46</v>
      </c>
      <c r="AF2" s="27" t="s">
        <v>50</v>
      </c>
      <c r="AG2" s="27" t="s">
        <v>47</v>
      </c>
      <c r="AH2" s="27" t="s">
        <v>49</v>
      </c>
      <c r="AI2" s="27" t="s">
        <v>51</v>
      </c>
      <c r="AJ2" s="27" t="s">
        <v>48</v>
      </c>
      <c r="AK2" s="27" t="s">
        <v>45</v>
      </c>
      <c r="AL2" s="27" t="s">
        <v>46</v>
      </c>
    </row>
    <row r="3" spans="1:38" ht="15" customHeight="1" x14ac:dyDescent="0.4">
      <c r="A3" s="42" t="str">
        <f>IF(ISERROR(VLOOKUP(B3,CD研申込書!$AF$1:$AG$57,2,0)),"",VLOOKUP(B3,CD研申込書!$AF$1:$AG$57,2,0))</f>
        <v/>
      </c>
      <c r="B3" s="27">
        <f>CD研申込書!M4</f>
        <v>0</v>
      </c>
      <c r="C3" s="28" t="str">
        <f>IF(CD研申込書!I7="","",CD研申込書!I7)</f>
        <v/>
      </c>
      <c r="D3" s="29" t="str">
        <f>IF(CD研申込書!K7="","",CD研申込書!K7)</f>
        <v/>
      </c>
      <c r="E3" s="28" t="str">
        <f>IF(CD研申込書!I8="","",CD研申込書!I8)</f>
        <v/>
      </c>
      <c r="F3" s="29" t="str">
        <f>IF(CD研申込書!K8="","",CD研申込書!K8)</f>
        <v/>
      </c>
      <c r="G3" s="28" t="str">
        <f>IF(CD研申込書!I9="","",CD研申込書!I9)</f>
        <v/>
      </c>
      <c r="H3" s="29" t="str">
        <f>IF(CD研申込書!K9="","",CD研申込書!K9)</f>
        <v/>
      </c>
      <c r="I3" s="28" t="str">
        <f>IF(CD研申込書!I10="","",CD研申込書!I10)</f>
        <v/>
      </c>
      <c r="J3" s="29" t="str">
        <f>IF(CD研申込書!K10="","",CD研申込書!K10)</f>
        <v/>
      </c>
      <c r="K3" s="28" t="str">
        <f>IF(CD研申込書!I11="","",CD研申込書!I11)</f>
        <v/>
      </c>
      <c r="L3" s="29" t="str">
        <f>IF(CD研申込書!K11="","",CD研申込書!K11)</f>
        <v/>
      </c>
      <c r="M3" s="28" t="str">
        <f>IF(CD研申込書!I12="","",CD研申込書!I12)</f>
        <v/>
      </c>
      <c r="N3" s="29" t="str">
        <f>IF(CD研申込書!K12="","",CD研申込書!K12)</f>
        <v/>
      </c>
      <c r="O3" s="28" t="str">
        <f>IF(CD研申込書!I13="","",CD研申込書!I13)</f>
        <v/>
      </c>
      <c r="P3" s="29" t="str">
        <f>IF(CD研申込書!K13="","",CD研申込書!K13)</f>
        <v/>
      </c>
      <c r="Q3" s="28" t="str">
        <f>IF(CD研申込書!I14="","",CD研申込書!I14)</f>
        <v/>
      </c>
      <c r="R3" s="29" t="str">
        <f>IF(CD研申込書!K14="","",CD研申込書!K14)</f>
        <v/>
      </c>
      <c r="S3" s="28" t="str">
        <f>IF(CD研申込書!I15="","",CD研申込書!I15)</f>
        <v/>
      </c>
      <c r="T3" s="29" t="str">
        <f>IF(CD研申込書!K15="","",CD研申込書!K15)</f>
        <v/>
      </c>
      <c r="U3" s="28" t="str">
        <f>IF(CD研申込書!I16="","",CD研申込書!I16)</f>
        <v/>
      </c>
      <c r="V3" s="29" t="str">
        <f>IF(CD研申込書!E20="","",ASC(CD研申込書!E20))</f>
        <v/>
      </c>
      <c r="W3" s="27" t="str">
        <f>IF(CD研申込書!E23="","",CD研申込書!E23)</f>
        <v/>
      </c>
      <c r="X3" s="27" t="str">
        <f>IF(CD研申込書!E22="","",CD研申込書!E22)</f>
        <v/>
      </c>
      <c r="Y3" s="30" t="str">
        <f>CD研申込書!$S$25</f>
        <v>1925//</v>
      </c>
      <c r="Z3" s="27" t="str">
        <f>CD研申込書!N24</f>
        <v/>
      </c>
      <c r="AA3" s="27" t="str">
        <f>IF(CD研申込書!E28="","",CD研申込書!E28)</f>
        <v/>
      </c>
      <c r="AB3" s="27" t="str">
        <f>IF(CD研申込書!E29="","",CD研申込書!E29)</f>
        <v/>
      </c>
      <c r="AC3" s="27" t="str">
        <f>ASC(CD研申込書!M31)</f>
        <v/>
      </c>
      <c r="AD3" s="27" t="str">
        <f>DBCS(CD研申込書!E30)</f>
        <v/>
      </c>
      <c r="AE3" s="27" t="str">
        <f>ASC(CD研申込書!E31)</f>
        <v/>
      </c>
      <c r="AF3" s="27" t="str">
        <f>CD研申込書!L32</f>
        <v>☐</v>
      </c>
      <c r="AG3" s="27" t="str">
        <f>IF(CD研申込書!E32="","",ASC(CD研申込書!E32))</f>
        <v/>
      </c>
      <c r="AH3" s="27" t="str">
        <f>IF(CD研申込書!N28="","",CD研申込書!N28)</f>
        <v/>
      </c>
      <c r="AI3" s="27" t="str">
        <f>IF(CD研申込書!E33="","",CD研申込書!E33)</f>
        <v/>
      </c>
      <c r="AJ3" s="27" t="str">
        <f>ASC(CD研申込書!M27)</f>
        <v/>
      </c>
      <c r="AK3" s="27" t="str">
        <f>DBCS(CD研申込書!E26)</f>
        <v/>
      </c>
      <c r="AL3" s="27" t="str">
        <f>ASC(CD研申込書!E27)</f>
        <v/>
      </c>
    </row>
    <row r="4" spans="1:38" ht="15" customHeight="1" x14ac:dyDescent="0.4">
      <c r="B4" s="24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8" ht="15" customHeight="1" x14ac:dyDescent="0.4">
      <c r="B5" s="24"/>
      <c r="C5" s="26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38" ht="15" customHeight="1" x14ac:dyDescent="0.4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38" ht="15" customHeight="1" x14ac:dyDescent="0.4"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38" ht="15" customHeight="1" x14ac:dyDescent="0.4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38" ht="15" customHeight="1" x14ac:dyDescent="0.4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38" ht="15" customHeight="1" x14ac:dyDescent="0.4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38" ht="15" customHeight="1" x14ac:dyDescent="0.4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38" ht="15" customHeight="1" x14ac:dyDescent="0.4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</sheetData>
  <mergeCells count="14">
    <mergeCell ref="A1:A2"/>
    <mergeCell ref="B1:B2"/>
    <mergeCell ref="AJ1:AL1"/>
    <mergeCell ref="C1:D1"/>
    <mergeCell ref="E1:F1"/>
    <mergeCell ref="G1:H1"/>
    <mergeCell ref="I1:J1"/>
    <mergeCell ref="K1:L1"/>
    <mergeCell ref="M1:N1"/>
    <mergeCell ref="O1:P1"/>
    <mergeCell ref="Q1:R1"/>
    <mergeCell ref="W1:Z1"/>
    <mergeCell ref="AA1:AI1"/>
    <mergeCell ref="S1:T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CD研申込書</vt:lpstr>
      <vt:lpstr>集計</vt:lpstr>
      <vt:lpstr>CD研申込書!Print_Area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2022-09-24T03:45:06Z</dcterms:created>
  <dcterms:modified xsi:type="dcterms:W3CDTF">2023-05-19T05:50:39Z</dcterms:modified>
</cp:coreProperties>
</file>