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J00139700\Desktop\"/>
    </mc:Choice>
  </mc:AlternateContent>
  <bookViews>
    <workbookView xWindow="1920" yWindow="0" windowWidth="15345" windowHeight="445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<sst xmlns="http://schemas.openxmlformats.org/spreadsheetml/2006/main" count="1198" uniqueCount="627">
  <si>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</si>
  <si>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</si>
  <si>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</si>
  <si>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</si>
  <si>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</si>
  <si>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</si>
  <si>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</si>
  <si>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</si>
  <si>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</si>
  <si>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</si>
  <si>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</si>
  <si>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</si>
  <si>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</si>
  <si>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</si>
  <si>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</si>
  <si>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</si>
  <si>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</si>
  <si>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</si>
  <si>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</si>
  <si>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</si>
  <si>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</si>
  <si>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</si>
  <si>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</si>
  <si>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</si>
  <si>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</si>
  <si>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</si>
  <si>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</si>
  <si>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</si>
  <si>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</si>
  <si>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</si>
  <si>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</si>
  <si>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</si>
  <si>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</si>
  <si>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</si>
  <si>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</si>
  <si>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</si>
  <si>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</si>
  <si>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</si>
  <si>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</si>
  <si>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</si>
  <si>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</si>
  <si>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</si>
  <si>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</si>
  <si>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</si>
  <si>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</si>
  <si>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</si>
  <si>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</si>
  <si>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</si>
  <si>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</si>
  <si>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</si>
  <si>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</si>
  <si>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</si>
  <si>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</si>
  <si>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</si>
  <si>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</si>
  <si>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</si>
  <si>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</si>
  <si>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</si>
  <si>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</si>
  <si>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</si>
  <si>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</si>
  <si>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</si>
  <si>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</si>
  <si>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</si>
  <si>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</si>
  <si>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</si>
  <si>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</si>
  <si>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</si>
  <si>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</si>
  <si>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</si>
  <si>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</si>
  <si>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</si>
  <si>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</si>
  <si>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</si>
  <si>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</si>
  <si>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</si>
  <si>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</si>
  <si>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</si>
  <si>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</si>
  <si>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</si>
  <si>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</si>
  <si>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</si>
  <si>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</si>
  <si>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</si>
  <si>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</si>
  <si>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</si>
  <si>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</si>
  <si>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</si>
  <si>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</si>
  <si>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</si>
  <si>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</si>
  <si>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</si>
  <si>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</si>
  <si>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</si>
  <si>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</si>
  <si>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</si>
  <si>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</si>
  <si>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</si>
  <si>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</si>
  <si>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豊根村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</si>
  <si>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</si>
  <si>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</si>
  <si>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</si>
  <si>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</si>
  <si>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</si>
  <si>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</si>
  <si>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</si>
  <si>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</si>
  <si>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</si>
  <si>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</si>
  <si>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</si>
  <si>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</si>
  <si>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</si>
  <si>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</si>
  <si>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</si>
  <si>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</si>
  <si>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</si>
  <si>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</si>
  <si>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</si>
  <si>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</si>
  <si>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</si>
  <si>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</si>
  <si>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</si>
  <si>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</si>
  <si>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</si>
  <si>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</si>
  <si>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</si>
  <si>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</si>
  <si>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</si>
  <si>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</si>
  <si>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</si>
  <si>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</si>
  <si>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</si>
  <si>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</si>
  <si>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</si>
  <si>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</si>
  <si>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</si>
  <si>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</si>
  <si>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</si>
  <si>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</si>
  <si>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</si>
  <si>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</si>
  <si>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</si>
  <si>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</si>
  <si>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</si>
  <si>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</si>
  <si>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</si>
  <si>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</si>
  <si>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</si>
  <si>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</si>
  <si>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-3.0</t>
    <phoneticPr fontId="5"/>
  </si>
  <si>
    <t>基準財政需要額</t>
    <phoneticPr fontId="25"/>
  </si>
  <si>
    <t>うち日本人(％)</t>
    <phoneticPr fontId="5"/>
  </si>
  <si>
    <t>-3.8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</si>
  <si>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</si>
  <si>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</si>
  <si>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</si>
  <si>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</si>
  <si>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</si>
  <si>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</si>
  <si>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</si>
  <si>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</si>
  <si>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</si>
  <si>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</si>
  <si>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</si>
  <si>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</si>
  <si>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</si>
  <si>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</si>
  <si>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</si>
  <si>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</si>
  <si>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</si>
  <si>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</si>
  <si>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</si>
  <si>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</si>
  <si>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</si>
  <si>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</si>
  <si>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</si>
  <si>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</si>
  <si>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</si>
  <si>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</si>
  <si>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</si>
  <si>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</si>
  <si>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</si>
  <si>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</si>
  <si>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</si>
  <si>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</si>
  <si>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</si>
  <si>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</si>
  <si>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</si>
  <si>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</si>
  <si>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</si>
  <si>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</si>
  <si>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</si>
  <si>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</si>
  <si>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</si>
  <si>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</si>
  <si>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</si>
  <si>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</si>
  <si>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</si>
  <si>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</si>
  <si>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</si>
  <si>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</si>
  <si>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</si>
  <si>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</si>
  <si>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</si>
  <si>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</si>
  <si>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</si>
  <si>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</si>
  <si>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</si>
  <si>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</si>
  <si>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</si>
  <si>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</si>
  <si>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</si>
  <si>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愛知県豊根村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</si>
  <si>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</si>
  <si>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</si>
  <si>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</si>
  <si>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</si>
  <si>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</si>
  <si>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</si>
  <si>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</si>
  <si>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</si>
  <si>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</si>
  <si>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</si>
  <si>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</si>
  <si>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</si>
  <si>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</si>
  <si>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</si>
  <si>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</si>
  <si>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</si>
  <si>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</si>
  <si>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</si>
  <si>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</si>
  <si>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</si>
  <si>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</si>
  <si>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</si>
  <si>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</si>
  <si>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</si>
  <si>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</si>
  <si>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</si>
  <si>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</si>
  <si>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</si>
  <si>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</si>
  <si>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</si>
  <si>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</si>
  <si>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</si>
  <si>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</si>
  <si>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</si>
  <si>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</si>
  <si>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</si>
  <si>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</si>
  <si>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</si>
  <si>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</si>
  <si>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</si>
  <si>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</si>
  <si>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</si>
  <si>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</si>
  <si>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</si>
  <si>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</si>
  <si>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</si>
  <si>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</si>
  <si>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</si>
  <si>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</si>
  <si>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</si>
  <si>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</si>
  <si>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</si>
  <si>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</si>
  <si>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</si>
  <si>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</si>
  <si>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</si>
  <si>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</si>
  <si>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</si>
  <si>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</si>
  <si>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</si>
  <si>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</si>
  <si>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</si>
  <si>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</si>
  <si>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</si>
  <si>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</si>
  <si>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</si>
  <si>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</si>
  <si>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</si>
  <si>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</si>
  <si>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</si>
  <si>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</si>
  <si>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</si>
  <si>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</si>
  <si>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</si>
  <si>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</si>
  <si>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</si>
  <si>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</si>
  <si>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</si>
  <si>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</si>
  <si>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</si>
  <si>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</si>
  <si>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</si>
  <si>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</si>
  <si>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</si>
  <si>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</si>
  <si>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</si>
  <si>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</si>
  <si>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</si>
  <si>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</si>
  <si>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</si>
  <si>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</si>
  <si>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</si>
  <si>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</si>
  <si>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</si>
  <si>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</si>
  <si>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</si>
  <si>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</si>
  <si>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</si>
  <si>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</si>
  <si>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</si>
  <si>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</si>
  <si>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</si>
  <si>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</si>
  <si>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</si>
  <si>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</si>
  <si>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</si>
  <si>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</si>
  <si>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</si>
  <si>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</si>
  <si>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</si>
  <si>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</si>
  <si>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</si>
  <si>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</si>
  <si>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</si>
  <si>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</si>
  <si>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</si>
  <si>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</si>
  <si>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</si>
  <si>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</si>
  <si>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</si>
  <si>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</si>
  <si>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</si>
  <si>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</si>
  <si>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</si>
  <si>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</si>
  <si>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</si>
  <si>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</si>
  <si>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</si>
  <si>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</si>
  <si>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</si>
  <si>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</si>
  <si>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</si>
  <si>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</si>
  <si>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</si>
  <si>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</si>
  <si>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</si>
  <si>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</si>
  <si>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</si>
  <si>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</si>
  <si>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</si>
  <si>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</si>
  <si>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</si>
  <si>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</si>
  <si>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</si>
  <si>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</si>
  <si>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</si>
  <si>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</si>
  <si>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</si>
  <si>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</si>
  <si>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</si>
  <si>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</si>
  <si>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</si>
  <si>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</si>
  <si>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</si>
  <si>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愛知県豊根村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</si>
  <si>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</si>
  <si>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</si>
  <si>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</si>
  <si>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</si>
  <si>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</si>
  <si>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</si>
  <si>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</si>
  <si>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</si>
  <si>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</si>
  <si>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</si>
  <si>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</si>
  <si>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</si>
  <si>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</si>
  <si>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</si>
  <si>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</si>
  <si>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</si>
  <si>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</si>
  <si>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</si>
  <si>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</si>
  <si>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</si>
  <si>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村営バス事業特別会計</t>
    <phoneticPr fontId="5"/>
  </si>
  <si>
    <t>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</si>
  <si>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</si>
  <si>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</si>
  <si>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</si>
  <si>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</si>
  <si>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</si>
  <si>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</si>
  <si>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</si>
  <si>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</si>
  <si>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</si>
  <si>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</si>
  <si>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</si>
  <si>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</si>
  <si>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</si>
  <si>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</si>
  <si>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</si>
  <si>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</si>
  <si>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</si>
  <si>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</si>
  <si>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</si>
  <si>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</si>
  <si>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</si>
  <si>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</si>
  <si>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</si>
  <si>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</si>
  <si>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</si>
  <si>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</si>
  <si>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</si>
  <si>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</si>
  <si>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</si>
  <si>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</si>
  <si>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</si>
  <si>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</si>
  <si>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</si>
  <si>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</si>
  <si>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</si>
  <si>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</si>
  <si>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</si>
  <si>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</si>
  <si>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</si>
  <si>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</si>
  <si>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</si>
  <si>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</si>
  <si>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</si>
  <si>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</si>
  <si>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</si>
  <si>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</si>
  <si>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</si>
  <si>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</si>
  <si>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</si>
  <si>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</si>
  <si>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</si>
  <si>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</si>
  <si>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</si>
  <si>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</si>
  <si>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</si>
  <si>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</si>
  <si>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</si>
  <si>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</si>
  <si>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</si>
  <si>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</si>
  <si>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</si>
  <si>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</si>
  <si>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</si>
  <si>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</si>
  <si>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</si>
  <si>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</si>
  <si>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</si>
  <si>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</si>
  <si>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</si>
  <si>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</si>
  <si>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</si>
  <si>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</si>
  <si>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</si>
  <si>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</si>
  <si>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</si>
  <si>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</si>
  <si>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</si>
  <si>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</si>
  <si>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</si>
  <si>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</si>
  <si>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</si>
  <si>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</si>
  <si>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</si>
  <si>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</si>
  <si>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</si>
  <si>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</si>
  <si>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</si>
  <si>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</si>
  <si>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</si>
  <si>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</si>
  <si>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</si>
  <si>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</si>
  <si>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</si>
  <si>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</si>
  <si>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</si>
  <si>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</si>
  <si>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</si>
  <si>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</si>
  <si>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</si>
  <si>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</si>
  <si>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</si>
  <si>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</si>
  <si>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</si>
  <si>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</si>
  <si>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</si>
  <si>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</si>
  <si>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</si>
  <si>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</si>
  <si>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</si>
  <si>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</si>
  <si>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</si>
  <si>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</si>
  <si>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</si>
  <si>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</si>
  <si>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</si>
  <si>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</si>
  <si>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</si>
  <si>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</si>
  <si>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</si>
  <si>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</si>
  <si>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</si>
  <si>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</si>
  <si>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</si>
  <si>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</si>
  <si>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</si>
  <si>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</si>
  <si>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</si>
  <si>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</si>
  <si>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</si>
  <si>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</si>
  <si>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</si>
  <si>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</si>
  <si>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</si>
  <si>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</si>
  <si>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</si>
  <si>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</si>
  <si>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</si>
  <si>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</si>
  <si>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</si>
  <si>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</si>
  <si>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</si>
  <si>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</si>
  <si>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</si>
  <si>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</si>
  <si>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</si>
  <si>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</si>
  <si>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</si>
  <si>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</si>
  <si>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</si>
  <si>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</si>
  <si>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</si>
  <si>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</si>
  <si>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</si>
  <si>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</si>
  <si>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</si>
  <si>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</si>
  <si>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</si>
  <si>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</si>
  <si>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</si>
  <si>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</si>
  <si>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</si>
  <si>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</si>
  <si>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</si>
  <si>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</si>
  <si>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</si>
  <si>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</si>
  <si>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</si>
  <si>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</si>
  <si>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</si>
  <si>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</si>
  <si>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</si>
  <si>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</si>
  <si>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</si>
  <si>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</si>
  <si>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</si>
  <si>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</si>
  <si>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3.99</t>
  </si>
  <si>
    <t>▲ 5.18</t>
  </si>
  <si>
    <t>▲ 2.68</t>
  </si>
  <si>
    <t>▲ 7.14</t>
  </si>
  <si>
    <t>一般会計</t>
  </si>
  <si>
    <t>国民健康保険特別会計</t>
  </si>
  <si>
    <t>診療所特別会計</t>
  </si>
  <si>
    <t>水道事業特別会計</t>
  </si>
  <si>
    <t>後期高齢者医療特別会計</t>
  </si>
  <si>
    <t>村営バス事業特別会計</t>
  </si>
  <si>
    <t>その他会計（赤字）</t>
  </si>
  <si>
    <t>その他会計（黒字）</t>
  </si>
  <si>
    <t>H27末</t>
    <phoneticPr fontId="5"/>
  </si>
  <si>
    <t>H28末</t>
    <phoneticPr fontId="5"/>
  </si>
  <si>
    <t>H29末</t>
    <phoneticPr fontId="5"/>
  </si>
  <si>
    <t>H30末</t>
    <phoneticPr fontId="5"/>
  </si>
  <si>
    <t>R01末</t>
    <phoneticPr fontId="5"/>
  </si>
  <si>
    <t>災害対策基金</t>
    <rPh sb="0" eb="2">
      <t>サイガイ</t>
    </rPh>
    <rPh sb="2" eb="4">
      <t>タイサク</t>
    </rPh>
    <rPh sb="4" eb="6">
      <t>キキン</t>
    </rPh>
    <phoneticPr fontId="5"/>
  </si>
  <si>
    <t>豊根村むらづくり基金</t>
    <rPh sb="0" eb="3">
      <t>トヨネムラ</t>
    </rPh>
    <rPh sb="8" eb="10">
      <t>キキン</t>
    </rPh>
    <phoneticPr fontId="5"/>
  </si>
  <si>
    <t>情報基盤整備基金</t>
    <rPh sb="0" eb="2">
      <t>ジョウホウ</t>
    </rPh>
    <rPh sb="2" eb="4">
      <t>キバン</t>
    </rPh>
    <rPh sb="4" eb="6">
      <t>セイビ</t>
    </rPh>
    <rPh sb="6" eb="8">
      <t>キキン</t>
    </rPh>
    <phoneticPr fontId="5"/>
  </si>
  <si>
    <t>豊根村公共施設等総合管理基金</t>
    <rPh sb="0" eb="3">
      <t>トヨネムラ</t>
    </rPh>
    <rPh sb="3" eb="5">
      <t>コウキョウ</t>
    </rPh>
    <rPh sb="5" eb="7">
      <t>シセツ</t>
    </rPh>
    <rPh sb="7" eb="8">
      <t>トウ</t>
    </rPh>
    <rPh sb="8" eb="10">
      <t>ソウゴウ</t>
    </rPh>
    <rPh sb="10" eb="12">
      <t>カンリ</t>
    </rPh>
    <rPh sb="12" eb="14">
      <t>キキン</t>
    </rPh>
    <phoneticPr fontId="5"/>
  </si>
  <si>
    <t>奨学基金</t>
    <rPh sb="0" eb="2">
      <t>ショウガク</t>
    </rPh>
    <rPh sb="2" eb="4">
      <t>キキン</t>
    </rPh>
    <phoneticPr fontId="5"/>
  </si>
  <si>
    <t>-</t>
    <phoneticPr fontId="2"/>
  </si>
  <si>
    <t>-</t>
    <phoneticPr fontId="2"/>
  </si>
  <si>
    <t>-</t>
    <phoneticPr fontId="2"/>
  </si>
  <si>
    <t>-</t>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</si>
  <si>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</si>
  <si>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</si>
  <si>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</si>
  <si>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北設広域事務組合</t>
    <rPh sb="0" eb="1">
      <t>ホク</t>
    </rPh>
    <rPh sb="1" eb="2">
      <t>セツ</t>
    </rPh>
    <rPh sb="2" eb="4">
      <t>コウイキ</t>
    </rPh>
    <rPh sb="4" eb="6">
      <t>ジム</t>
    </rPh>
    <rPh sb="6" eb="8">
      <t>クミアイ</t>
    </rPh>
    <phoneticPr fontId="2"/>
  </si>
  <si>
    <t>新城北設楽交通災害共済組合</t>
    <rPh sb="0" eb="2">
      <t>シンシロ</t>
    </rPh>
    <rPh sb="2" eb="5">
      <t>キタシタラ</t>
    </rPh>
    <rPh sb="5" eb="7">
      <t>コウツウ</t>
    </rPh>
    <rPh sb="7" eb="9">
      <t>サイガイ</t>
    </rPh>
    <rPh sb="9" eb="11">
      <t>キョウサイ</t>
    </rPh>
    <rPh sb="11" eb="13">
      <t>クミアイ</t>
    </rPh>
    <phoneticPr fontId="2"/>
  </si>
  <si>
    <t>一般財団法人　茶臼山高原協会</t>
    <phoneticPr fontId="2"/>
  </si>
  <si>
    <t>-</t>
    <phoneticPr fontId="2"/>
  </si>
  <si>
    <t>-</t>
    <phoneticPr fontId="2"/>
  </si>
  <si>
    <t>-</t>
    <phoneticPr fontId="2"/>
  </si>
  <si>
    <t>-</t>
    <phoneticPr fontId="2"/>
  </si>
  <si>
    <t>-</t>
    <phoneticPr fontId="2"/>
  </si>
  <si>
    <t>-</t>
    <phoneticPr fontId="2"/>
  </si>
  <si>
    <t>東三河広域連合（介護特別会計）</t>
    <rPh sb="0" eb="1">
      <t>ヒガシ</t>
    </rPh>
    <rPh sb="1" eb="3">
      <t>ミカワ</t>
    </rPh>
    <rPh sb="3" eb="5">
      <t>コウイキ</t>
    </rPh>
    <rPh sb="5" eb="7">
      <t>レンゴウ</t>
    </rPh>
    <rPh sb="8" eb="10">
      <t>カイゴ</t>
    </rPh>
    <rPh sb="10" eb="12">
      <t>トクベツ</t>
    </rPh>
    <rPh sb="12" eb="14">
      <t>カイケイ</t>
    </rPh>
    <phoneticPr fontId="2"/>
  </si>
  <si>
    <t>東三河広域連合（一般会計）</t>
    <rPh sb="0" eb="1">
      <t>ヒガシ</t>
    </rPh>
    <rPh sb="1" eb="3">
      <t>ミカワ</t>
    </rPh>
    <rPh sb="3" eb="5">
      <t>コウイキ</t>
    </rPh>
    <rPh sb="5" eb="7">
      <t>レンゴウ</t>
    </rPh>
    <rPh sb="8" eb="10">
      <t>イッパン</t>
    </rPh>
    <rPh sb="10" eb="12">
      <t>カイケイ</t>
    </rPh>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</si>
  <si>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</si>
  <si>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</si>
  <si>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</si>
  <si>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</si>
  <si>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</si>
  <si>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</si>
  <si>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</si>
  <si>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</si>
  <si>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</si>
  <si>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</si>
  <si>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</si>
  <si>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豊根村では、平成２８年度に策定した公共施設等総合管理計画において、公共施設の延べ床面積を４．２％削減するという目標を掲げ、老朽化した施設の集約化・複合化や除却等の検討を順次進めている。有形固定資産減価償却率については、前年度と比較し１．６％の増加となっており、これまでの取組の効果が表れていると考えられる。
　将来負担比率については、将来負担額より充当可能財源等が多いため比率がありません。</t>
    <rPh sb="122" eb="124">
      <t>ゾウカ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</si>
  <si>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</si>
  <si>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</si>
  <si>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</si>
  <si>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</si>
  <si>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</si>
  <si>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</si>
  <si>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t>　過去からの起債抑制策により、実質公債費比</t>
    </r>
    <r>
      <rPr>
        <sz val="11"/>
        <rFont val="ＭＳ Ｐゴシック"/>
        <family val="3"/>
        <charset val="128"/>
      </rPr>
      <t>率の分子である元利償還金等は年々減少している。令和２年度は元利償還金が前年度に比べ減少したことに加え、普通交付税及び標準財政収入額が前年度と比べ増加したことにより標準財政規模が増加し、実質公債費比率はさらに減少した。しかしながら依然として類似団体より高い数値であるため、引き続き地方債発行額が償還金額を上回らないよう努め、水準を抑える。</t>
    </r>
    <rPh sb="44" eb="46">
      <t>レイワ</t>
    </rPh>
    <rPh sb="47" eb="49">
      <t>ネンド</t>
    </rPh>
    <rPh sb="69" eb="70">
      <t>クワ</t>
    </rPh>
    <rPh sb="72" eb="74">
      <t>フツウ</t>
    </rPh>
    <rPh sb="74" eb="77">
      <t>コウフゼイ</t>
    </rPh>
    <rPh sb="77" eb="78">
      <t>オヨ</t>
    </rPh>
    <rPh sb="79" eb="81">
      <t>ヒョウジュン</t>
    </rPh>
    <rPh sb="81" eb="83">
      <t>ザイセイ</t>
    </rPh>
    <rPh sb="83" eb="85">
      <t>シュウニュウ</t>
    </rPh>
    <rPh sb="85" eb="86">
      <t>ガク</t>
    </rPh>
    <rPh sb="87" eb="89">
      <t>ゼンネン</t>
    </rPh>
    <rPh sb="89" eb="90">
      <t>ド</t>
    </rPh>
    <rPh sb="91" eb="92">
      <t>クラ</t>
    </rPh>
    <rPh sb="93" eb="95">
      <t>ゾウカ</t>
    </rPh>
    <rPh sb="102" eb="104">
      <t>ヒョウジュン</t>
    </rPh>
    <rPh sb="104" eb="106">
      <t>ザイセイ</t>
    </rPh>
    <rPh sb="106" eb="108">
      <t>キボ</t>
    </rPh>
    <rPh sb="109" eb="111">
      <t>ゾウカ</t>
    </rPh>
    <rPh sb="124" eb="126">
      <t>ゲンショウ</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</si>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</sst>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310300</c:v>
                </c:pt>
                <c:pt idx="1">
                  <c:v>317319</c:v>
                </c:pt>
                <c:pt idx="2">
                  <c:v>289738</c:v>
                </c:pt>
                <c:pt idx="3">
                  <c:v>316937</c:v>
                </c:pt>
                <c:pt idx="4">
                  <c:v>332350</c:v>
                </c:pt>
              </c:numCache>
            </c:numRef>
          </c:val>
          <c:smooth val="0"/>
          <c:extLst>
            <c:ext xmlns:c16="http://schemas.microsoft.com/office/drawing/2014/chart" uri="{C3380CC4-5D6E-409C-BE32-E72D297353CC}">
              <c16:uniqueId val="{00000000-08F5-4360-ADA1-AC0BC0E167E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349531</c:v>
                </c:pt>
                <c:pt idx="1">
                  <c:v>409060</c:v>
                </c:pt>
                <c:pt idx="2">
                  <c:v>426529</c:v>
                </c:pt>
                <c:pt idx="3">
                  <c:v>260903</c:v>
                </c:pt>
                <c:pt idx="4">
                  <c:v>210640</c:v>
                </c:pt>
              </c:numCache>
            </c:numRef>
          </c:val>
          <c:smooth val="0"/>
          <c:extLst>
            <c:ext xmlns:c16="http://schemas.microsoft.com/office/drawing/2014/chart" uri="{C3380CC4-5D6E-409C-BE32-E72D297353CC}">
              <c16:uniqueId val="{00000001-08F5-4360-ADA1-AC0BC0E167E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7.96</c:v>
                </c:pt>
                <c:pt idx="1">
                  <c:v>7.44</c:v>
                </c:pt>
                <c:pt idx="2">
                  <c:v>9.1199999999999992</c:v>
                </c:pt>
                <c:pt idx="3">
                  <c:v>6.89</c:v>
                </c:pt>
                <c:pt idx="4">
                  <c:v>9.69</c:v>
                </c:pt>
              </c:numCache>
            </c:numRef>
          </c:val>
          <c:extLst>
            <c:ext xmlns:c16="http://schemas.microsoft.com/office/drawing/2014/chart" uri="{C3380CC4-5D6E-409C-BE32-E72D297353CC}">
              <c16:uniqueId val="{00000000-FBA5-4DD6-BDF1-D02DC7DC80E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103.46</c:v>
                </c:pt>
                <c:pt idx="1">
                  <c:v>111.61</c:v>
                </c:pt>
                <c:pt idx="2">
                  <c:v>116.46</c:v>
                </c:pt>
                <c:pt idx="3">
                  <c:v>109.06</c:v>
                </c:pt>
                <c:pt idx="4">
                  <c:v>99.7</c:v>
                </c:pt>
              </c:numCache>
            </c:numRef>
          </c:val>
          <c:extLst>
            <c:ext xmlns:c16="http://schemas.microsoft.com/office/drawing/2014/chart" uri="{C3380CC4-5D6E-409C-BE32-E72D297353CC}">
              <c16:uniqueId val="{00000001-FBA5-4DD6-BDF1-D02DC7DC80E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-3.99</c:v>
                </c:pt>
                <c:pt idx="1">
                  <c:v>-5.18</c:v>
                </c:pt>
                <c:pt idx="2">
                  <c:v>-2.68</c:v>
                </c:pt>
                <c:pt idx="3">
                  <c:v>-7.14</c:v>
                </c:pt>
                <c:pt idx="4">
                  <c:v>0.22</c:v>
                </c:pt>
              </c:numCache>
            </c:numRef>
          </c:val>
          <c:smooth val="0"/>
          <c:extLst>
            <c:ext xmlns:c16="http://schemas.microsoft.com/office/drawing/2014/chart" uri="{C3380CC4-5D6E-409C-BE32-E72D297353CC}">
              <c16:uniqueId val="{00000002-FBA5-4DD6-BDF1-D02DC7DC80E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0.47</c:v>
                </c:pt>
                <c:pt idx="2">
                  <c:v>#N/A</c:v>
                </c:pt>
                <c:pt idx="3">
                  <c:v>0.79</c:v>
                </c:pt>
                <c:pt idx="4">
                  <c:v>0</c:v>
                </c:pt>
                <c:pt idx="5">
                  <c:v>0</c:v>
                </c:pt>
                <c:pt idx="6">
                  <c:v>0</c:v>
                </c:pt>
                <c:pt idx="7">
                  <c:v>0</c:v>
                </c:pt>
                <c:pt idx="8">
                  <c:v>0</c:v>
                </c:pt>
                <c:pt idx="9">
                  <c:v>0</c:v>
                </c:pt>
              </c:numCache>
            </c:numRef>
          </c:val>
          <c:extLst>
            <c:ext xmlns:c16="http://schemas.microsoft.com/office/drawing/2014/chart" uri="{C3380CC4-5D6E-409C-BE32-E72D297353CC}">
              <c16:uniqueId val="{00000000-5E81-480B-A85D-4EBE1704637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E81-480B-A85D-4EBE1704637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E81-480B-A85D-4EBE1704637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E81-480B-A85D-4EBE17046373}"/>
            </c:ext>
          </c:extLst>
        </c:ser>
        <c:ser>
          <c:idx val="4"/>
          <c:order val="4"/>
          <c:tx>
            <c:strRef>
              <c:f>データシート!$A$31</c:f>
              <c:strCache>
                <c:ptCount val="1"/>
                <c:pt idx="0">
                  <c:v>村営バス事業特別会計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0.13</c:v>
                </c:pt>
                <c:pt idx="2">
                  <c:v>#N/A</c:v>
                </c:pt>
                <c:pt idx="3">
                  <c:v>0.06</c:v>
                </c:pt>
                <c:pt idx="4">
                  <c:v>#N/A</c:v>
                </c:pt>
                <c:pt idx="5">
                  <c:v>0.15</c:v>
                </c:pt>
                <c:pt idx="6">
                  <c:v>#N/A</c:v>
                </c:pt>
                <c:pt idx="7">
                  <c:v>0.08</c:v>
                </c:pt>
                <c:pt idx="8">
                  <c:v>#N/A</c:v>
                </c:pt>
                <c:pt idx="9">
                  <c:v>0.05</c:v>
                </c:pt>
              </c:numCache>
            </c:numRef>
          </c:val>
          <c:extLst>
            <c:ext xmlns:c16="http://schemas.microsoft.com/office/drawing/2014/chart" uri="{C3380CC4-5D6E-409C-BE32-E72D297353CC}">
              <c16:uniqueId val="{00000004-5E81-480B-A85D-4EBE17046373}"/>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0.02</c:v>
                </c:pt>
                <c:pt idx="6">
                  <c:v>#N/A</c:v>
                </c:pt>
                <c:pt idx="7">
                  <c:v>0.01</c:v>
                </c:pt>
                <c:pt idx="8">
                  <c:v>#N/A</c:v>
                </c:pt>
                <c:pt idx="9">
                  <c:v>0.11</c:v>
                </c:pt>
              </c:numCache>
            </c:numRef>
          </c:val>
          <c:extLst>
            <c:ext xmlns:c16="http://schemas.microsoft.com/office/drawing/2014/chart" uri="{C3380CC4-5D6E-409C-BE32-E72D297353CC}">
              <c16:uniqueId val="{00000005-5E81-480B-A85D-4EBE17046373}"/>
            </c:ext>
          </c:extLst>
        </c:ser>
        <c:ser>
          <c:idx val="6"/>
          <c:order val="6"/>
          <c:tx>
            <c:strRef>
              <c:f>データシート!$A$33</c:f>
              <c:strCache>
                <c:ptCount val="1"/>
                <c:pt idx="0">
                  <c:v>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0.05</c:v>
                </c:pt>
                <c:pt idx="2">
                  <c:v>#N/A</c:v>
                </c:pt>
                <c:pt idx="3">
                  <c:v>0.06</c:v>
                </c:pt>
                <c:pt idx="4">
                  <c:v>#N/A</c:v>
                </c:pt>
                <c:pt idx="5">
                  <c:v>0.08</c:v>
                </c:pt>
                <c:pt idx="6">
                  <c:v>#N/A</c:v>
                </c:pt>
                <c:pt idx="7">
                  <c:v>0.04</c:v>
                </c:pt>
                <c:pt idx="8">
                  <c:v>#N/A</c:v>
                </c:pt>
                <c:pt idx="9">
                  <c:v>0.27</c:v>
                </c:pt>
              </c:numCache>
            </c:numRef>
          </c:val>
          <c:extLst>
            <c:ext xmlns:c16="http://schemas.microsoft.com/office/drawing/2014/chart" uri="{C3380CC4-5D6E-409C-BE32-E72D297353CC}">
              <c16:uniqueId val="{00000006-5E81-480B-A85D-4EBE17046373}"/>
            </c:ext>
          </c:extLst>
        </c:ser>
        <c:ser>
          <c:idx val="7"/>
          <c:order val="7"/>
          <c:tx>
            <c:strRef>
              <c:f>データシート!$A$34</c:f>
              <c:strCache>
                <c:ptCount val="1"/>
                <c:pt idx="0">
                  <c:v>診療所特別会計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0.51</c:v>
                </c:pt>
                <c:pt idx="2">
                  <c:v>#N/A</c:v>
                </c:pt>
                <c:pt idx="3">
                  <c:v>0.27</c:v>
                </c:pt>
                <c:pt idx="4">
                  <c:v>#N/A</c:v>
                </c:pt>
                <c:pt idx="5">
                  <c:v>0.57999999999999996</c:v>
                </c:pt>
                <c:pt idx="6">
                  <c:v>#N/A</c:v>
                </c:pt>
                <c:pt idx="7">
                  <c:v>0.36</c:v>
                </c:pt>
                <c:pt idx="8">
                  <c:v>#N/A</c:v>
                </c:pt>
                <c:pt idx="9">
                  <c:v>0.42</c:v>
                </c:pt>
              </c:numCache>
            </c:numRef>
          </c:val>
          <c:extLst>
            <c:ext xmlns:c16="http://schemas.microsoft.com/office/drawing/2014/chart" uri="{C3380CC4-5D6E-409C-BE32-E72D297353CC}">
              <c16:uniqueId val="{00000007-5E81-480B-A85D-4EBE17046373}"/>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1.1299999999999999</c:v>
                </c:pt>
                <c:pt idx="2">
                  <c:v>#N/A</c:v>
                </c:pt>
                <c:pt idx="3">
                  <c:v>1</c:v>
                </c:pt>
                <c:pt idx="4">
                  <c:v>#N/A</c:v>
                </c:pt>
                <c:pt idx="5">
                  <c:v>0.32</c:v>
                </c:pt>
                <c:pt idx="6">
                  <c:v>#N/A</c:v>
                </c:pt>
                <c:pt idx="7">
                  <c:v>0.73</c:v>
                </c:pt>
                <c:pt idx="8">
                  <c:v>#N/A</c:v>
                </c:pt>
                <c:pt idx="9">
                  <c:v>0.64</c:v>
                </c:pt>
              </c:numCache>
            </c:numRef>
          </c:val>
          <c:extLst>
            <c:ext xmlns:c16="http://schemas.microsoft.com/office/drawing/2014/chart" uri="{C3380CC4-5D6E-409C-BE32-E72D297353CC}">
              <c16:uniqueId val="{00000008-5E81-480B-A85D-4EBE1704637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7.3</c:v>
                </c:pt>
                <c:pt idx="2">
                  <c:v>#N/A</c:v>
                </c:pt>
                <c:pt idx="3">
                  <c:v>7.1</c:v>
                </c:pt>
                <c:pt idx="4">
                  <c:v>#N/A</c:v>
                </c:pt>
                <c:pt idx="5">
                  <c:v>7.82</c:v>
                </c:pt>
                <c:pt idx="6">
                  <c:v>#N/A</c:v>
                </c:pt>
                <c:pt idx="7">
                  <c:v>6.43</c:v>
                </c:pt>
                <c:pt idx="8">
                  <c:v>#N/A</c:v>
                </c:pt>
                <c:pt idx="9">
                  <c:v>9.1999999999999993</c:v>
                </c:pt>
              </c:numCache>
            </c:numRef>
          </c:val>
          <c:extLst>
            <c:ext xmlns:c16="http://schemas.microsoft.com/office/drawing/2014/chart" uri="{C3380CC4-5D6E-409C-BE32-E72D297353CC}">
              <c16:uniqueId val="{00000009-5E81-480B-A85D-4EBE1704637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192</c:v>
                </c:pt>
                <c:pt idx="5">
                  <c:v>188</c:v>
                </c:pt>
                <c:pt idx="8">
                  <c:v>204</c:v>
                </c:pt>
                <c:pt idx="11">
                  <c:v>203</c:v>
                </c:pt>
                <c:pt idx="14">
                  <c:v>201</c:v>
                </c:pt>
              </c:numCache>
            </c:numRef>
          </c:val>
          <c:extLst>
            <c:ext xmlns:c16="http://schemas.microsoft.com/office/drawing/2014/chart" uri="{C3380CC4-5D6E-409C-BE32-E72D297353CC}">
              <c16:uniqueId val="{00000000-AF09-4644-8B2B-AB41CE67BA2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1-AF09-4644-8B2B-AB41CE67BA2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30</c:v>
                </c:pt>
                <c:pt idx="3">
                  <c:v>24</c:v>
                </c:pt>
                <c:pt idx="6">
                  <c:v>18</c:v>
                </c:pt>
                <c:pt idx="9">
                  <c:v>0</c:v>
                </c:pt>
                <c:pt idx="12">
                  <c:v>0</c:v>
                </c:pt>
              </c:numCache>
            </c:numRef>
          </c:val>
          <c:extLst>
            <c:ext xmlns:c16="http://schemas.microsoft.com/office/drawing/2014/chart" uri="{C3380CC4-5D6E-409C-BE32-E72D297353CC}">
              <c16:uniqueId val="{00000002-AF09-4644-8B2B-AB41CE67BA2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F09-4644-8B2B-AB41CE67BA2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35</c:v>
                </c:pt>
                <c:pt idx="3">
                  <c:v>35</c:v>
                </c:pt>
                <c:pt idx="6">
                  <c:v>35</c:v>
                </c:pt>
                <c:pt idx="9">
                  <c:v>36</c:v>
                </c:pt>
                <c:pt idx="12">
                  <c:v>37</c:v>
                </c:pt>
              </c:numCache>
            </c:numRef>
          </c:val>
          <c:extLst>
            <c:ext xmlns:c16="http://schemas.microsoft.com/office/drawing/2014/chart" uri="{C3380CC4-5D6E-409C-BE32-E72D297353CC}">
              <c16:uniqueId val="{00000004-AF09-4644-8B2B-AB41CE67BA2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F09-4644-8B2B-AB41CE67BA2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F09-4644-8B2B-AB41CE67BA2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257</c:v>
                </c:pt>
                <c:pt idx="3">
                  <c:v>245</c:v>
                </c:pt>
                <c:pt idx="6">
                  <c:v>268</c:v>
                </c:pt>
                <c:pt idx="9">
                  <c:v>272</c:v>
                </c:pt>
                <c:pt idx="12">
                  <c:v>246</c:v>
                </c:pt>
              </c:numCache>
            </c:numRef>
          </c:val>
          <c:extLst>
            <c:ext xmlns:c16="http://schemas.microsoft.com/office/drawing/2014/chart" uri="{C3380CC4-5D6E-409C-BE32-E72D297353CC}">
              <c16:uniqueId val="{00000007-AF09-4644-8B2B-AB41CE67BA2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131</c:v>
                </c:pt>
                <c:pt idx="2">
                  <c:v>#N/A</c:v>
                </c:pt>
                <c:pt idx="3">
                  <c:v>#N/A</c:v>
                </c:pt>
                <c:pt idx="4">
                  <c:v>117</c:v>
                </c:pt>
                <c:pt idx="5">
                  <c:v>#N/A</c:v>
                </c:pt>
                <c:pt idx="6">
                  <c:v>#N/A</c:v>
                </c:pt>
                <c:pt idx="7">
                  <c:v>117</c:v>
                </c:pt>
                <c:pt idx="8">
                  <c:v>#N/A</c:v>
                </c:pt>
                <c:pt idx="9">
                  <c:v>#N/A</c:v>
                </c:pt>
                <c:pt idx="10">
                  <c:v>105</c:v>
                </c:pt>
                <c:pt idx="11">
                  <c:v>#N/A</c:v>
                </c:pt>
                <c:pt idx="12">
                  <c:v>#N/A</c:v>
                </c:pt>
                <c:pt idx="13">
                  <c:v>82</c:v>
                </c:pt>
                <c:pt idx="14">
                  <c:v>#N/A</c:v>
                </c:pt>
              </c:numCache>
            </c:numRef>
          </c:val>
          <c:smooth val="0"/>
          <c:extLst>
            <c:ext xmlns:c16="http://schemas.microsoft.com/office/drawing/2014/chart" uri="{C3380CC4-5D6E-409C-BE32-E72D297353CC}">
              <c16:uniqueId val="{00000008-AF09-4644-8B2B-AB41CE67BA2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1962</c:v>
                </c:pt>
                <c:pt idx="5">
                  <c:v>1917</c:v>
                </c:pt>
                <c:pt idx="8">
                  <c:v>1961</c:v>
                </c:pt>
                <c:pt idx="11">
                  <c:v>1840</c:v>
                </c:pt>
                <c:pt idx="14">
                  <c:v>1837</c:v>
                </c:pt>
              </c:numCache>
            </c:numRef>
          </c:val>
          <c:extLst>
            <c:ext xmlns:c16="http://schemas.microsoft.com/office/drawing/2014/chart" uri="{C3380CC4-5D6E-409C-BE32-E72D297353CC}">
              <c16:uniqueId val="{00000000-AA2A-4FAE-85A9-F1FD0566773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AA2A-4FAE-85A9-F1FD0566773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2095</c:v>
                </c:pt>
                <c:pt idx="5">
                  <c:v>2057</c:v>
                </c:pt>
                <c:pt idx="8">
                  <c:v>1930</c:v>
                </c:pt>
                <c:pt idx="11">
                  <c:v>1701</c:v>
                </c:pt>
                <c:pt idx="14">
                  <c:v>1881</c:v>
                </c:pt>
              </c:numCache>
            </c:numRef>
          </c:val>
          <c:extLst>
            <c:ext xmlns:c16="http://schemas.microsoft.com/office/drawing/2014/chart" uri="{C3380CC4-5D6E-409C-BE32-E72D297353CC}">
              <c16:uniqueId val="{00000002-AA2A-4FAE-85A9-F1FD0566773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A2A-4FAE-85A9-F1FD0566773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A2A-4FAE-85A9-F1FD0566773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A2A-4FAE-85A9-F1FD0566773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477</c:v>
                </c:pt>
                <c:pt idx="3">
                  <c:v>497</c:v>
                </c:pt>
                <c:pt idx="6">
                  <c:v>470</c:v>
                </c:pt>
                <c:pt idx="9">
                  <c:v>489</c:v>
                </c:pt>
                <c:pt idx="12">
                  <c:v>477</c:v>
                </c:pt>
              </c:numCache>
            </c:numRef>
          </c:val>
          <c:extLst>
            <c:ext xmlns:c16="http://schemas.microsoft.com/office/drawing/2014/chart" uri="{C3380CC4-5D6E-409C-BE32-E72D297353CC}">
              <c16:uniqueId val="{00000006-AA2A-4FAE-85A9-F1FD0566773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AA2A-4FAE-85A9-F1FD0566773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389</c:v>
                </c:pt>
                <c:pt idx="3">
                  <c:v>367</c:v>
                </c:pt>
                <c:pt idx="6">
                  <c:v>346</c:v>
                </c:pt>
                <c:pt idx="9">
                  <c:v>327</c:v>
                </c:pt>
                <c:pt idx="12">
                  <c:v>313</c:v>
                </c:pt>
              </c:numCache>
            </c:numRef>
          </c:val>
          <c:extLst>
            <c:ext xmlns:c16="http://schemas.microsoft.com/office/drawing/2014/chart" uri="{C3380CC4-5D6E-409C-BE32-E72D297353CC}">
              <c16:uniqueId val="{00000008-AA2A-4FAE-85A9-F1FD0566773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71</c:v>
                </c:pt>
                <c:pt idx="3">
                  <c:v>42</c:v>
                </c:pt>
                <c:pt idx="6">
                  <c:v>18</c:v>
                </c:pt>
                <c:pt idx="9">
                  <c:v>0</c:v>
                </c:pt>
                <c:pt idx="12">
                  <c:v>0</c:v>
                </c:pt>
              </c:numCache>
            </c:numRef>
          </c:val>
          <c:extLst>
            <c:ext xmlns:c16="http://schemas.microsoft.com/office/drawing/2014/chart" uri="{C3380CC4-5D6E-409C-BE32-E72D297353CC}">
              <c16:uniqueId val="{00000009-AA2A-4FAE-85A9-F1FD0566773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2320</c:v>
                </c:pt>
                <c:pt idx="3">
                  <c:v>2243</c:v>
                </c:pt>
                <c:pt idx="6">
                  <c:v>2298</c:v>
                </c:pt>
                <c:pt idx="9">
                  <c:v>2120</c:v>
                </c:pt>
                <c:pt idx="12">
                  <c:v>2131</c:v>
                </c:pt>
              </c:numCache>
            </c:numRef>
          </c:val>
          <c:extLst>
            <c:ext xmlns:c16="http://schemas.microsoft.com/office/drawing/2014/chart" uri="{C3380CC4-5D6E-409C-BE32-E72D297353CC}">
              <c16:uniqueId val="{0000000A-AA2A-4FAE-85A9-F1FD0566773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A2A-4FAE-85A9-F1FD0566773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1389</c:v>
                </c:pt>
                <c:pt idx="1">
                  <c:v>1327</c:v>
                </c:pt>
                <c:pt idx="2">
                  <c:v>1289</c:v>
                </c:pt>
              </c:numCache>
            </c:numRef>
          </c:val>
          <c:extLst>
            <c:ext xmlns:c16="http://schemas.microsoft.com/office/drawing/2014/chart" uri="{C3380CC4-5D6E-409C-BE32-E72D297353CC}">
              <c16:uniqueId val="{00000000-CEC6-4FB5-869C-9EA363BC8D7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136</c:v>
                </c:pt>
                <c:pt idx="1">
                  <c:v>136</c:v>
                </c:pt>
                <c:pt idx="2">
                  <c:v>136</c:v>
                </c:pt>
              </c:numCache>
            </c:numRef>
          </c:val>
          <c:extLst>
            <c:ext xmlns:c16="http://schemas.microsoft.com/office/drawing/2014/chart" uri="{C3380CC4-5D6E-409C-BE32-E72D297353CC}">
              <c16:uniqueId val="{00000001-CEC6-4FB5-869C-9EA363BC8D7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233</c:v>
                </c:pt>
                <c:pt idx="1">
                  <c:v>238</c:v>
                </c:pt>
                <c:pt idx="2">
                  <c:v>249</c:v>
                </c:pt>
              </c:numCache>
            </c:numRef>
          </c:val>
          <c:extLst>
            <c:ext xmlns:c16="http://schemas.microsoft.com/office/drawing/2014/chart" uri="{C3380CC4-5D6E-409C-BE32-E72D297353CC}">
              <c16:uniqueId val="{00000002-CEC6-4FB5-869C-9EA363BC8D7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{5C3B9B75-FD3A-41C8-ABE0-C95292120A81}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07B9-4ACE-938C-948D2E6CCD1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{521558D8-1398-4238-B3CF-A2BE7A34A48C}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7B9-4ACE-938C-948D2E6CCD1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{1F88B921-8128-4F8C-A06F-A8339BDA06E1}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7B9-4ACE-938C-948D2E6CCD1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{73420DF4-098D-4400-A260-D8D1604A6991}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7B9-4ACE-938C-948D2E6CCD1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{701A50DF-87CE-447D-932E-7BCBF9C827F6}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7B9-4ACE-938C-948D2E6CCD1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{5B926996-6DDA-4BA4-80B3-148F9882CD97}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07B9-4ACE-938C-948D2E6CCD1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{E319A545-0FEA-4F66-AF9D-458448019407}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07B9-4ACE-938C-948D2E6CCD1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{B56B8D26-B63C-4F52-A8B1-C1F4E1AF1B54}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07B9-4ACE-938C-948D2E6CCD1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{ED2B8CC0-7E71-4DE7-B030-90996A2C3889}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07B9-4ACE-938C-948D2E6CCD1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66.5</c:v>
                </c:pt>
                <c:pt idx="8">
                  <c:v>67.599999999999994</c:v>
                </c:pt>
                <c:pt idx="16">
                  <c:v>67</c:v>
                </c:pt>
                <c:pt idx="24">
                  <c:v>68.5</c:v>
                </c:pt>
                <c:pt idx="32">
                  <c:v>70.099999999999994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7B9-4ACE-938C-948D2E6CCD1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{ACCEA3A9-F2A6-44B5-8D8E-590E581CFB1F}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07B9-4ACE-938C-948D2E6CCD1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{6D6C4745-B5CD-48D6-8873-EFFA3E37E171}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7B9-4ACE-938C-948D2E6CCD1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{F348EE4B-7643-4CF0-A26E-03BFE14183CE}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7B9-4ACE-938C-948D2E6CCD1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{BE1855D9-971F-4A84-97B5-8CC772C64BDB}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7B9-4ACE-938C-948D2E6CCD1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{C5FE93D9-3F54-46A6-8F17-9C1A72E696F8}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7B9-4ACE-938C-948D2E6CCD1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{6D5B74A9-B3FF-4A87-B401-FD22DBEFC4BF}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07B9-4ACE-938C-948D2E6CCD1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{3C7D2FDB-F44B-4945-B927-B4D3120D1413}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07B9-4ACE-938C-948D2E6CCD1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{4903EC77-FF19-4BD6-A159-4DCD49DB5D49}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07B9-4ACE-938C-948D2E6CCD1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{2CF2F882-F3BD-41BB-BA16-71CB1B29BABF}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07B9-4ACE-938C-948D2E6CCD1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57.9</c:v>
                </c:pt>
                <c:pt idx="8">
                  <c:v>58.2</c:v>
                </c:pt>
                <c:pt idx="16">
                  <c:v>59.4</c:v>
                </c:pt>
                <c:pt idx="24">
                  <c:v>60.4</c:v>
                </c:pt>
                <c:pt idx="32">
                  <c:v>61.5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7B9-4ACE-938C-948D2E6CCD10}"/>
            </c:ext>
          </c:extLst>
        </c:ser>
        <c:dLbls>
          <c:showLegendKey val="0"/>
          <c:showVal val="1"/>
          <c:showCatName val="0"/>
          <c:showSerName val="0"/>
          <c:showPercent val="0"/>
          <c:showBubbleSize val="0"/>
        </c:dLbls>
        <c:axId val="296661464"/>
        <c:axId val="296661848"/>
      </c:scatterChart>
      <c:valAx>
        <c:axId val="296661464"/>
        <c:scaling>
          <c:orientation val="maxMin"/>
          <c:max val="62"/>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6661848"/>
        <c:crosses val="autoZero"/>
        <c:crossBetween val="midCat"/>
      </c:valAx>
      <c:valAx>
        <c:axId val="296661848"/>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2966614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{682EFED0-CBDE-41E4-8336-2E297F001927}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183A-43B8-8735-55BB87F77C1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{54257D2F-D38B-41CA-A156-4FC8CF55140D}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83A-43B8-8735-55BB87F77C1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{152C6E66-2049-4494-B97B-BE140F3D812F}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83A-43B8-8735-55BB87F77C1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{F981B1C4-E48F-44BC-BBD9-AAED2BD8FE82}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83A-43B8-8735-55BB87F77C1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{B866A4CC-C99A-46A0-83E9-799176832711}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83A-43B8-8735-55BB87F77C19}"/>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{A2C53148-2FBB-4B5F-B99F-703F9842500E}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183A-43B8-8735-55BB87F77C19}"/>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{0245B0FD-79A9-402A-8E8F-456C3095843F}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183A-43B8-8735-55BB87F77C19}"/>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{1E1E15CB-203C-42EE-89F8-D9086CAEB80C}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183A-43B8-8735-55BB87F77C19}"/>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{5CCD4600-6A1D-4713-9734-3EE5E0583F0B}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183A-43B8-8735-55BB87F77C1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9.5</c:v>
                </c:pt>
                <c:pt idx="8">
                  <c:v>10</c:v>
                </c:pt>
                <c:pt idx="16">
                  <c:v>10.9</c:v>
                </c:pt>
                <c:pt idx="24">
                  <c:v>10.9</c:v>
                </c:pt>
                <c:pt idx="32">
                  <c:v>9.9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83A-43B8-8735-55BB87F77C1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{C1B30B27-3CDA-4743-979D-DB738167E94F}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183A-43B8-8735-55BB87F77C1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{B1B7F9D6-0EC4-465A-BCDD-6F5D99B36042}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83A-43B8-8735-55BB87F77C1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{5247DB0E-613D-4429-A3E8-9A9E5641BA51}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83A-43B8-8735-55BB87F77C1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{144800E6-B813-4B97-BFF9-54503C40B613}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83A-43B8-8735-55BB87F77C1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{00623470-7522-4A7D-9953-A38A11AC5792}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83A-43B8-8735-55BB87F77C19}"/>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{B1E62BC8-2D7C-4B23-985E-090BF8995475}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183A-43B8-8735-55BB87F77C19}"/>
                </c:ext>
              </c:extLst>
            </c:dLbl>
            <c:dLbl>
              <c:idx val="16"/>
              <c:layout>
                <c:manualLayout>
                  <c:x val="-4.509653070695381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{CA164B05-17FC-4C79-A45D-4C518EA22FBE}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183A-43B8-8735-55BB87F77C19}"/>
                </c:ext>
              </c:extLst>
            </c:dLbl>
            <c:dLbl>
              <c:idx val="24"/>
              <c:layout>
                <c:manualLayout>
                  <c:x val="-1.8171803637232468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{204E1B23-6575-4E67-AFF2-E8A9513D8923}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183A-43B8-8735-55BB87F77C19}"/>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{78A145D6-5EEA-4F30-8FA7-77376562E434}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183A-43B8-8735-55BB87F77C1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7.1</c:v>
                </c:pt>
                <c:pt idx="16">
                  <c:v>7.4</c:v>
                </c:pt>
                <c:pt idx="24">
                  <c:v>7.4</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83A-43B8-8735-55BB87F77C19}"/>
            </c:ext>
          </c:extLst>
        </c:ser>
        <c:dLbls>
          <c:showLegendKey val="0"/>
          <c:showVal val="1"/>
          <c:showCatName val="0"/>
          <c:showSerName val="0"/>
          <c:showPercent val="0"/>
          <c:showBubbleSize val="0"/>
        </c:dLbls>
        <c:axId val="296801832"/>
        <c:axId val="296802216"/>
      </c:scatterChart>
      <c:valAx>
        <c:axId val="296801832"/>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6802216"/>
        <c:crosses val="autoZero"/>
        <c:crossBetween val="midCat"/>
      </c:valAx>
      <c:valAx>
        <c:axId val="296802216"/>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29680183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愛知県豊根村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050">
              <a:solidFill>
                <a:schemeClr val="dk1"/>
              </a:solidFill>
              <a:effectLst/>
              <a:latin typeface="+mn-lt"/>
              <a:ea typeface="+mn-ea"/>
              <a:cs typeface="+mn-cs"/>
            </a:rPr>
            <a:t>実質公債費比率の分子である元利償還金等のうち元利償還金については、</a:t>
          </a:r>
          <a:r>
            <a:rPr lang="en-US" altLang="ja-JP" sz="1050">
              <a:solidFill>
                <a:schemeClr val="dk1"/>
              </a:solidFill>
              <a:effectLst/>
              <a:latin typeface="+mn-lt"/>
              <a:ea typeface="+mn-ea"/>
              <a:cs typeface="+mn-cs"/>
            </a:rPr>
            <a:t>H28</a:t>
          </a:r>
          <a:r>
            <a:rPr lang="ja-JP" altLang="ja-JP" sz="1050">
              <a:solidFill>
                <a:schemeClr val="dk1"/>
              </a:solidFill>
              <a:effectLst/>
              <a:latin typeface="+mn-lt"/>
              <a:ea typeface="+mn-ea"/>
              <a:cs typeface="+mn-cs"/>
            </a:rPr>
            <a:t>過疎債、</a:t>
          </a:r>
          <a:r>
            <a:rPr lang="en-US" altLang="ja-JP" sz="1050">
              <a:solidFill>
                <a:schemeClr val="dk1"/>
              </a:solidFill>
              <a:effectLst/>
              <a:latin typeface="+mn-lt"/>
              <a:ea typeface="+mn-ea"/>
              <a:cs typeface="+mn-cs"/>
            </a:rPr>
            <a:t>H28</a:t>
          </a:r>
          <a:r>
            <a:rPr lang="ja-JP" altLang="ja-JP" sz="1050">
              <a:solidFill>
                <a:schemeClr val="dk1"/>
              </a:solidFill>
              <a:effectLst/>
              <a:latin typeface="+mn-lt"/>
              <a:ea typeface="+mn-ea"/>
              <a:cs typeface="+mn-cs"/>
            </a:rPr>
            <a:t>臨時財政対策債、</a:t>
          </a:r>
          <a:r>
            <a:rPr lang="en-US" altLang="ja-JP" sz="1050">
              <a:solidFill>
                <a:schemeClr val="dk1"/>
              </a:solidFill>
              <a:effectLst/>
              <a:latin typeface="+mn-lt"/>
              <a:ea typeface="+mn-ea"/>
              <a:cs typeface="+mn-cs"/>
            </a:rPr>
            <a:t>H29</a:t>
          </a:r>
          <a:r>
            <a:rPr lang="ja-JP" altLang="ja-JP" sz="1050">
              <a:solidFill>
                <a:schemeClr val="dk1"/>
              </a:solidFill>
              <a:effectLst/>
              <a:latin typeface="+mn-lt"/>
              <a:ea typeface="+mn-ea"/>
              <a:cs typeface="+mn-cs"/>
            </a:rPr>
            <a:t>辺地債の償還が開始されたため増加したものの、</a:t>
          </a:r>
          <a:r>
            <a:rPr kumimoji="1" lang="ja-JP" altLang="en-US" sz="1050">
              <a:solidFill>
                <a:schemeClr val="dk1"/>
              </a:solidFill>
              <a:effectLst/>
              <a:latin typeface="+mn-lt"/>
              <a:ea typeface="+mn-ea"/>
              <a:cs typeface="+mn-cs"/>
            </a:rPr>
            <a:t>地域総合整備事業債の</a:t>
          </a:r>
          <a:r>
            <a:rPr kumimoji="1" lang="ja-JP" altLang="ja-JP" sz="1050">
              <a:solidFill>
                <a:schemeClr val="dk1"/>
              </a:solidFill>
              <a:effectLst/>
              <a:latin typeface="+mn-lt"/>
              <a:ea typeface="+mn-ea"/>
              <a:cs typeface="+mn-cs"/>
            </a:rPr>
            <a:t>償還金が</a:t>
          </a:r>
          <a:r>
            <a:rPr kumimoji="1" lang="ja-JP" altLang="en-US" sz="1050">
              <a:solidFill>
                <a:schemeClr val="dk1"/>
              </a:solidFill>
              <a:effectLst/>
              <a:latin typeface="+mn-lt"/>
              <a:ea typeface="+mn-ea"/>
              <a:cs typeface="+mn-cs"/>
            </a:rPr>
            <a:t>大幅に減（△</a:t>
          </a:r>
          <a:r>
            <a:rPr kumimoji="1" lang="en-US" altLang="ja-JP" sz="1050">
              <a:solidFill>
                <a:schemeClr val="dk1"/>
              </a:solidFill>
              <a:effectLst/>
              <a:latin typeface="+mn-lt"/>
              <a:ea typeface="+mn-ea"/>
              <a:cs typeface="+mn-cs"/>
            </a:rPr>
            <a:t>30</a:t>
          </a:r>
          <a:r>
            <a:rPr kumimoji="1" lang="ja-JP" altLang="en-US" sz="1050">
              <a:solidFill>
                <a:schemeClr val="dk1"/>
              </a:solidFill>
              <a:effectLst/>
              <a:latin typeface="+mn-lt"/>
              <a:ea typeface="+mn-ea"/>
              <a:cs typeface="+mn-cs"/>
            </a:rPr>
            <a:t>百万円）となった</a:t>
          </a:r>
          <a:r>
            <a:rPr kumimoji="1" lang="ja-JP" altLang="ja-JP" sz="1050">
              <a:solidFill>
                <a:schemeClr val="dk1"/>
              </a:solidFill>
              <a:effectLst/>
              <a:latin typeface="+mn-lt"/>
              <a:ea typeface="+mn-ea"/>
              <a:cs typeface="+mn-cs"/>
            </a:rPr>
            <a:t>ことや、</a:t>
          </a:r>
          <a:r>
            <a:rPr lang="ja-JP" altLang="ja-JP" sz="1050">
              <a:solidFill>
                <a:schemeClr val="dk1"/>
              </a:solidFill>
              <a:effectLst/>
              <a:latin typeface="+mn-lt"/>
              <a:ea typeface="+mn-ea"/>
              <a:cs typeface="+mn-cs"/>
            </a:rPr>
            <a:t>分母にあたる標準財政規模が増加したことにより、単年度の実質公債費比率は前年度と比較して減少した。</a:t>
          </a:r>
          <a:endParaRPr lang="ja-JP" altLang="ja-JP" sz="1200">
            <a:effectLst/>
          </a:endParaRPr>
        </a:p>
        <a:p>
          <a:r>
            <a:rPr lang="ja-JP" altLang="ja-JP" sz="1050">
              <a:solidFill>
                <a:schemeClr val="dk1"/>
              </a:solidFill>
              <a:effectLst/>
              <a:latin typeface="+mn-lt"/>
              <a:ea typeface="+mn-ea"/>
              <a:cs typeface="+mn-cs"/>
            </a:rPr>
            <a:t>　しかし、</a:t>
          </a:r>
          <a:r>
            <a:rPr lang="en-US" altLang="ja-JP" sz="1050">
              <a:solidFill>
                <a:schemeClr val="dk1"/>
              </a:solidFill>
              <a:effectLst/>
              <a:latin typeface="+mn-lt"/>
              <a:ea typeface="+mn-ea"/>
              <a:cs typeface="+mn-cs"/>
            </a:rPr>
            <a:t>H30</a:t>
          </a:r>
          <a:r>
            <a:rPr lang="ja-JP" altLang="ja-JP" sz="1050">
              <a:solidFill>
                <a:schemeClr val="dk1"/>
              </a:solidFill>
              <a:effectLst/>
              <a:latin typeface="+mn-lt"/>
              <a:ea typeface="+mn-ea"/>
              <a:cs typeface="+mn-cs"/>
            </a:rPr>
            <a:t>年度の学校給食共同調理場整備事業の際に借り入れた過疎債の償還が令和</a:t>
          </a:r>
          <a:r>
            <a:rPr lang="en-US" altLang="ja-JP" sz="1050">
              <a:solidFill>
                <a:schemeClr val="dk1"/>
              </a:solidFill>
              <a:effectLst/>
              <a:latin typeface="+mn-lt"/>
              <a:ea typeface="+mn-ea"/>
              <a:cs typeface="+mn-cs"/>
            </a:rPr>
            <a:t>4</a:t>
          </a:r>
          <a:r>
            <a:rPr lang="ja-JP" altLang="ja-JP" sz="1050">
              <a:solidFill>
                <a:schemeClr val="dk1"/>
              </a:solidFill>
              <a:effectLst/>
              <a:latin typeface="+mn-lt"/>
              <a:ea typeface="+mn-ea"/>
              <a:cs typeface="+mn-cs"/>
            </a:rPr>
            <a:t>年度に開始されることから、今後元利償還金の増加が予想され、標準財政規模については</a:t>
          </a:r>
          <a:r>
            <a:rPr lang="ja-JP" altLang="en-US" sz="1050">
              <a:solidFill>
                <a:schemeClr val="dk1"/>
              </a:solidFill>
              <a:effectLst/>
              <a:latin typeface="+mn-lt"/>
              <a:ea typeface="+mn-ea"/>
              <a:cs typeface="+mn-cs"/>
            </a:rPr>
            <a:t>、</a:t>
          </a:r>
          <a:r>
            <a:rPr lang="ja-JP" altLang="ja-JP" sz="1050">
              <a:solidFill>
                <a:schemeClr val="dk1"/>
              </a:solidFill>
              <a:effectLst/>
              <a:latin typeface="+mn-lt"/>
              <a:ea typeface="+mn-ea"/>
              <a:cs typeface="+mn-cs"/>
            </a:rPr>
            <a:t>普通交付税</a:t>
          </a:r>
          <a:r>
            <a:rPr lang="ja-JP" altLang="en-US" sz="1050">
              <a:solidFill>
                <a:schemeClr val="dk1"/>
              </a:solidFill>
              <a:effectLst/>
              <a:latin typeface="+mn-lt"/>
              <a:ea typeface="+mn-ea"/>
              <a:cs typeface="+mn-cs"/>
            </a:rPr>
            <a:t>が合併算定から一本算定となった事に</a:t>
          </a:r>
          <a:r>
            <a:rPr lang="ja-JP" altLang="ja-JP" sz="1050">
              <a:solidFill>
                <a:schemeClr val="dk1"/>
              </a:solidFill>
              <a:effectLst/>
              <a:latin typeface="+mn-lt"/>
              <a:ea typeface="+mn-ea"/>
              <a:cs typeface="+mn-cs"/>
            </a:rPr>
            <a:t>伴う減少が予想される</a:t>
          </a:r>
          <a:r>
            <a:rPr lang="ja-JP" altLang="en-US" sz="1050">
              <a:solidFill>
                <a:schemeClr val="dk1"/>
              </a:solidFill>
              <a:effectLst/>
              <a:latin typeface="+mn-lt"/>
              <a:ea typeface="+mn-ea"/>
              <a:cs typeface="+mn-cs"/>
            </a:rPr>
            <a:t>ことから、</a:t>
          </a:r>
          <a:r>
            <a:rPr lang="ja-JP" altLang="ja-JP" sz="1050">
              <a:solidFill>
                <a:schemeClr val="dk1"/>
              </a:solidFill>
              <a:effectLst/>
              <a:latin typeface="+mn-lt"/>
              <a:ea typeface="+mn-ea"/>
              <a:cs typeface="+mn-cs"/>
            </a:rPr>
            <a:t>大型事業などを実施するにあたり地方債を借り入れる場合でやむを得ず地方債借入額が増加する年度以外は、地方債の借入抑制に引き続き努める。</a:t>
          </a:r>
          <a:endParaRPr lang="ja-JP" altLang="ja-JP" sz="12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愛知県豊根村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050">
              <a:solidFill>
                <a:schemeClr val="dk1"/>
              </a:solidFill>
              <a:effectLst/>
              <a:latin typeface="+mn-lt"/>
              <a:ea typeface="+mn-ea"/>
              <a:cs typeface="+mn-cs"/>
            </a:rPr>
            <a:t>将来負担額のうち一般会計等に係る地方債の現在高については、</a:t>
          </a:r>
          <a:r>
            <a:rPr kumimoji="1" lang="en-US" altLang="ja-JP" sz="1050">
              <a:solidFill>
                <a:schemeClr val="dk1"/>
              </a:solidFill>
              <a:effectLst/>
              <a:latin typeface="+mn-lt"/>
              <a:ea typeface="+mn-ea"/>
              <a:cs typeface="+mn-cs"/>
            </a:rPr>
            <a:t>R1</a:t>
          </a:r>
          <a:r>
            <a:rPr kumimoji="1" lang="ja-JP" altLang="en-US" sz="1050">
              <a:solidFill>
                <a:schemeClr val="dk1"/>
              </a:solidFill>
              <a:effectLst/>
              <a:latin typeface="+mn-lt"/>
              <a:ea typeface="+mn-ea"/>
              <a:cs typeface="+mn-cs"/>
            </a:rPr>
            <a:t>には、</a:t>
          </a:r>
          <a:r>
            <a:rPr kumimoji="1" lang="en-US" altLang="ja-JP" sz="1050">
              <a:solidFill>
                <a:schemeClr val="dk1"/>
              </a:solidFill>
              <a:effectLst/>
              <a:latin typeface="+mn-lt"/>
              <a:ea typeface="+mn-ea"/>
              <a:cs typeface="+mn-cs"/>
            </a:rPr>
            <a:t>11</a:t>
          </a:r>
          <a:r>
            <a:rPr kumimoji="1" lang="ja-JP" altLang="ja-JP" sz="1050">
              <a:solidFill>
                <a:schemeClr val="dk1"/>
              </a:solidFill>
              <a:effectLst/>
              <a:latin typeface="+mn-lt"/>
              <a:ea typeface="+mn-ea"/>
              <a:cs typeface="+mn-cs"/>
            </a:rPr>
            <a:t>地域総合整備事業債、</a:t>
          </a:r>
          <a:r>
            <a:rPr kumimoji="1" lang="en-US" altLang="ja-JP" sz="1050">
              <a:solidFill>
                <a:schemeClr val="dk1"/>
              </a:solidFill>
              <a:effectLst/>
              <a:latin typeface="+mn-lt"/>
              <a:ea typeface="+mn-ea"/>
              <a:cs typeface="+mn-cs"/>
            </a:rPr>
            <a:t>H21</a:t>
          </a:r>
          <a:r>
            <a:rPr kumimoji="1" lang="ja-JP" altLang="ja-JP" sz="1050">
              <a:solidFill>
                <a:schemeClr val="dk1"/>
              </a:solidFill>
              <a:effectLst/>
              <a:latin typeface="+mn-lt"/>
              <a:ea typeface="+mn-ea"/>
              <a:cs typeface="+mn-cs"/>
            </a:rPr>
            <a:t>辺地債、</a:t>
          </a:r>
          <a:r>
            <a:rPr kumimoji="1" lang="en-US" altLang="ja-JP" sz="1050">
              <a:solidFill>
                <a:schemeClr val="dk1"/>
              </a:solidFill>
              <a:effectLst/>
              <a:latin typeface="+mn-lt"/>
              <a:ea typeface="+mn-ea"/>
              <a:cs typeface="+mn-cs"/>
            </a:rPr>
            <a:t>H19</a:t>
          </a:r>
          <a:r>
            <a:rPr kumimoji="1" lang="ja-JP" altLang="ja-JP" sz="1050">
              <a:solidFill>
                <a:schemeClr val="dk1"/>
              </a:solidFill>
              <a:effectLst/>
              <a:latin typeface="+mn-lt"/>
              <a:ea typeface="+mn-ea"/>
              <a:cs typeface="+mn-cs"/>
            </a:rPr>
            <a:t>過疎債などの償還終了</a:t>
          </a: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債務負担行為に基づく支出予定額についても、奥三河地域国定公園複合施設建設事業に係る償還金が終了した</a:t>
          </a:r>
          <a:r>
            <a:rPr kumimoji="1" lang="ja-JP" altLang="en-US" sz="1050">
              <a:solidFill>
                <a:schemeClr val="dk1"/>
              </a:solidFill>
              <a:effectLst/>
              <a:latin typeface="+mn-lt"/>
              <a:ea typeface="+mn-ea"/>
              <a:cs typeface="+mn-cs"/>
            </a:rPr>
            <a:t>ことにより減額となったが、</a:t>
          </a:r>
          <a:r>
            <a:rPr kumimoji="1" lang="en-US" altLang="ja-JP" sz="1050">
              <a:solidFill>
                <a:schemeClr val="dk1"/>
              </a:solidFill>
              <a:effectLst/>
              <a:latin typeface="+mn-lt"/>
              <a:ea typeface="+mn-ea"/>
              <a:cs typeface="+mn-cs"/>
            </a:rPr>
            <a:t>R2</a:t>
          </a:r>
          <a:r>
            <a:rPr kumimoji="1" lang="ja-JP" altLang="en-US" sz="1050">
              <a:solidFill>
                <a:schemeClr val="dk1"/>
              </a:solidFill>
              <a:effectLst/>
              <a:latin typeface="+mn-lt"/>
              <a:ea typeface="+mn-ea"/>
              <a:cs typeface="+mn-cs"/>
            </a:rPr>
            <a:t>年度には、北設情報ネットワーク更新があり、例年より借入額が増（＋</a:t>
          </a:r>
          <a:r>
            <a:rPr kumimoji="1" lang="en-US" altLang="ja-JP" sz="1050">
              <a:solidFill>
                <a:schemeClr val="dk1"/>
              </a:solidFill>
              <a:effectLst/>
              <a:latin typeface="+mn-lt"/>
              <a:ea typeface="+mn-ea"/>
              <a:cs typeface="+mn-cs"/>
            </a:rPr>
            <a:t>100</a:t>
          </a:r>
          <a:r>
            <a:rPr kumimoji="1" lang="ja-JP" altLang="en-US" sz="1050">
              <a:solidFill>
                <a:schemeClr val="dk1"/>
              </a:solidFill>
              <a:effectLst/>
              <a:latin typeface="+mn-lt"/>
              <a:ea typeface="+mn-ea"/>
              <a:cs typeface="+mn-cs"/>
            </a:rPr>
            <a:t>百万円）となったことにより現在高が増となった。</a:t>
          </a:r>
          <a:r>
            <a:rPr kumimoji="1" lang="ja-JP" altLang="ja-JP" sz="1050">
              <a:solidFill>
                <a:schemeClr val="dk1"/>
              </a:solidFill>
              <a:effectLst/>
              <a:latin typeface="+mn-lt"/>
              <a:ea typeface="+mn-ea"/>
              <a:cs typeface="+mn-cs"/>
            </a:rPr>
            <a:t>　将来負担額よりも充当可能財源等が上回っている状態であるため健全な状態ではある</a:t>
          </a:r>
          <a:r>
            <a:rPr kumimoji="1" lang="ja-JP" altLang="en-US" sz="1050">
              <a:solidFill>
                <a:schemeClr val="dk1"/>
              </a:solidFill>
              <a:effectLst/>
              <a:latin typeface="+mn-lt"/>
              <a:ea typeface="+mn-ea"/>
              <a:cs typeface="+mn-cs"/>
            </a:rPr>
            <a:t>が</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今後も</a:t>
          </a:r>
          <a:r>
            <a:rPr kumimoji="1" lang="ja-JP" altLang="ja-JP" sz="1050">
              <a:solidFill>
                <a:schemeClr val="dk1"/>
              </a:solidFill>
              <a:effectLst/>
              <a:latin typeface="+mn-lt"/>
              <a:ea typeface="+mn-ea"/>
              <a:cs typeface="+mn-cs"/>
            </a:rPr>
            <a:t>地方債をはじめとする将来負担額を抑制していく必要があると考えられる。大型事業などを実施するにあたり地方債を借り入れる場合でやむを得ず地方債借入額が増加する年度以外は、地方債の借入を抑制するなど将来負担額が充当可能財源等を上回らないよう引き続き努める。</a:t>
          </a:r>
          <a:endParaRPr lang="ja-JP" altLang="ja-JP" sz="12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愛知県豊根村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増減理由）</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富山場外離着陸整備事業、林道開設事業（下栃川上線）、林道改良事業（望月峠線）、広域消防負担金、東三河広域連合負担金、。北設広域事務組合負担金等により、財政調整基金を</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百万円、くらしを良くする支援事業、新築リフォーム補助金、起業家支援補助金等の実施により、豊根村むらづくり基金を</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、北設情報ネットワーク負担金により情報基盤整備基金を</a:t>
          </a:r>
          <a:r>
            <a:rPr kumimoji="1" lang="en-US" altLang="ja-JP" sz="1100">
              <a:solidFill>
                <a:schemeClr val="dk1"/>
              </a:solidFill>
              <a:effectLst/>
              <a:latin typeface="+mn-lt"/>
              <a:ea typeface="+mn-ea"/>
              <a:cs typeface="+mn-cs"/>
            </a:rPr>
            <a:t>11</a:t>
          </a:r>
          <a:r>
            <a:rPr kumimoji="1" lang="ja-JP" altLang="en-US" sz="1100">
              <a:solidFill>
                <a:schemeClr val="dk1"/>
              </a:solidFill>
              <a:effectLst/>
              <a:latin typeface="+mn-lt"/>
              <a:ea typeface="+mn-ea"/>
              <a:cs typeface="+mn-cs"/>
            </a:rPr>
            <a:t>百万円、災害対応へ災害対策基金を</a:t>
          </a:r>
          <a:r>
            <a:rPr kumimoji="1" lang="en-US" altLang="ja-JP" sz="1100">
              <a:solidFill>
                <a:schemeClr val="dk1"/>
              </a:solidFill>
              <a:effectLst/>
              <a:latin typeface="+mn-lt"/>
              <a:ea typeface="+mn-ea"/>
              <a:cs typeface="+mn-cs"/>
            </a:rPr>
            <a:t>22</a:t>
          </a:r>
          <a:r>
            <a:rPr kumimoji="1" lang="ja-JP" altLang="en-US" sz="1100">
              <a:solidFill>
                <a:schemeClr val="dk1"/>
              </a:solidFill>
              <a:effectLst/>
              <a:latin typeface="+mn-lt"/>
              <a:ea typeface="+mn-ea"/>
              <a:cs typeface="+mn-cs"/>
            </a:rPr>
            <a:t>百万円、奨学金貸付により奨学基金を</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百万円、豊根村ヘリポートで借り入れた起債の償還金へ豊根村ヘリポート整備基金を</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百万円取り崩したが、情報基盤整備</a:t>
          </a:r>
          <a:r>
            <a:rPr kumimoji="1" lang="ja-JP" altLang="ja-JP" sz="1100">
              <a:solidFill>
                <a:schemeClr val="dk1"/>
              </a:solidFill>
              <a:effectLst/>
              <a:latin typeface="+mn-lt"/>
              <a:ea typeface="+mn-ea"/>
              <a:cs typeface="+mn-cs"/>
            </a:rPr>
            <a:t>基金</a:t>
          </a:r>
          <a:r>
            <a:rPr kumimoji="1" lang="ja-JP" altLang="en-US" sz="1100">
              <a:solidFill>
                <a:schemeClr val="dk1"/>
              </a:solidFill>
              <a:effectLst/>
              <a:latin typeface="+mn-lt"/>
              <a:ea typeface="+mn-ea"/>
              <a:cs typeface="+mn-cs"/>
            </a:rPr>
            <a:t>及び豊根村村づくり基金へ各＋</a:t>
          </a:r>
          <a:r>
            <a:rPr kumimoji="1" lang="en-US" altLang="ja-JP" sz="1100">
              <a:solidFill>
                <a:schemeClr val="dk1"/>
              </a:solidFill>
              <a:effectLst/>
              <a:latin typeface="+mn-lt"/>
              <a:ea typeface="+mn-ea"/>
              <a:cs typeface="+mn-cs"/>
            </a:rPr>
            <a:t>20</a:t>
          </a:r>
          <a:r>
            <a:rPr kumimoji="1" lang="ja-JP" altLang="en-US" sz="1100">
              <a:solidFill>
                <a:schemeClr val="dk1"/>
              </a:solidFill>
              <a:effectLst/>
              <a:latin typeface="+mn-lt"/>
              <a:ea typeface="+mn-ea"/>
              <a:cs typeface="+mn-cs"/>
            </a:rPr>
            <a:t>百万円決算剰余金を積み立てたこと、森林環境譲与税を森林環境整備基金へ</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百万積立たことにより</a:t>
          </a:r>
          <a:r>
            <a:rPr kumimoji="1" lang="ja-JP" altLang="ja-JP" sz="1100">
              <a:solidFill>
                <a:schemeClr val="dk1"/>
              </a:solidFill>
              <a:effectLst/>
              <a:latin typeface="+mn-lt"/>
              <a:ea typeface="+mn-ea"/>
              <a:cs typeface="+mn-cs"/>
            </a:rPr>
            <a:t>全体としては</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百万円の減少となった。</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各基金は今後予定している事業のための取り崩しが主となっていくと考えられる。</a:t>
          </a:r>
          <a:endParaRPr lang="ja-JP" altLang="ja-JP" sz="1400">
            <a:effectLst/>
          </a:endParaRPr>
        </a:p>
        <a:p>
          <a:r>
            <a:rPr kumimoji="1" lang="ja-JP" altLang="ja-JP" sz="1100">
              <a:solidFill>
                <a:schemeClr val="dk1"/>
              </a:solidFill>
              <a:effectLst/>
              <a:latin typeface="+mn-lt"/>
              <a:ea typeface="+mn-ea"/>
              <a:cs typeface="+mn-cs"/>
            </a:rPr>
            <a:t>　今後の方針として目的のない安易な積立は行わない。</a:t>
          </a:r>
          <a:endParaRPr lang="ja-JP" altLang="ja-JP" sz="14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災害対策基金・・・・・・・災害応急対策に充当</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豊根村むらづくり基金・・・住民自治活動の経費に充当</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奨学基金・・・・・・・・・学資貸付金へ充当</a:t>
          </a:r>
          <a:endParaRPr lang="ja-JP" altLang="ja-JP" sz="1400">
            <a:effectLst/>
          </a:endParaRPr>
        </a:p>
        <a:p>
          <a:r>
            <a:rPr kumimoji="1" lang="ja-JP" altLang="ja-JP" sz="1100">
              <a:solidFill>
                <a:schemeClr val="dk1"/>
              </a:solidFill>
              <a:effectLst/>
              <a:latin typeface="+mn-lt"/>
              <a:ea typeface="+mn-ea"/>
              <a:cs typeface="+mn-cs"/>
            </a:rPr>
            <a:t>ヘリポート整備基金・・・・場外離着陸場整備事業に充当</a:t>
          </a:r>
          <a:endParaRPr lang="ja-JP" altLang="ja-JP" sz="1400">
            <a:effectLst/>
          </a:endParaRPr>
        </a:p>
        <a:p>
          <a:r>
            <a:rPr kumimoji="1" lang="ja-JP" altLang="ja-JP" sz="1100">
              <a:solidFill>
                <a:schemeClr val="dk1"/>
              </a:solidFill>
              <a:effectLst/>
              <a:latin typeface="+mn-lt"/>
              <a:ea typeface="+mn-ea"/>
              <a:cs typeface="+mn-cs"/>
            </a:rPr>
            <a:t>情報通信基盤整備基金・・・北設情報ネットワーク負担金等へ充当</a:t>
          </a:r>
          <a:endParaRPr kumimoji="1" lang="en-US" altLang="ja-JP" sz="1100">
            <a:solidFill>
              <a:schemeClr val="dk1"/>
            </a:solidFill>
            <a:effectLst/>
            <a:latin typeface="+mn-lt"/>
            <a:ea typeface="+mn-ea"/>
            <a:cs typeface="+mn-cs"/>
          </a:endParaRPr>
        </a:p>
        <a:p>
          <a:r>
            <a:rPr lang="ja-JP" altLang="en-US" sz="1100">
              <a:effectLst/>
            </a:rPr>
            <a:t>豊根村公共施設等総合管理基金・・・公共施設の整備、更新、統廃合及び長寿命化事業に充当</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災害対策基金：</a:t>
          </a:r>
          <a:r>
            <a:rPr kumimoji="1" lang="ja-JP" altLang="en-US" sz="1100" b="0" i="0" baseline="0">
              <a:solidFill>
                <a:schemeClr val="dk1"/>
              </a:solidFill>
              <a:effectLst/>
              <a:latin typeface="+mn-lt"/>
              <a:ea typeface="+mn-ea"/>
              <a:cs typeface="+mn-cs"/>
            </a:rPr>
            <a:t>災害対応への取り崩し△</a:t>
          </a:r>
          <a:r>
            <a:rPr kumimoji="1" lang="en-US" altLang="ja-JP" sz="1100" b="0" i="0" baseline="0">
              <a:solidFill>
                <a:schemeClr val="dk1"/>
              </a:solidFill>
              <a:effectLst/>
              <a:latin typeface="+mn-lt"/>
              <a:ea typeface="+mn-ea"/>
              <a:cs typeface="+mn-cs"/>
            </a:rPr>
            <a:t>22</a:t>
          </a:r>
          <a:r>
            <a:rPr kumimoji="1" lang="ja-JP" altLang="en-US" sz="1100" b="0" i="0" baseline="0">
              <a:solidFill>
                <a:schemeClr val="dk1"/>
              </a:solidFill>
              <a:effectLst/>
              <a:latin typeface="+mn-lt"/>
              <a:ea typeface="+mn-ea"/>
              <a:cs typeface="+mn-cs"/>
            </a:rPr>
            <a:t>百万円、決算剰余金積立＋</a:t>
          </a:r>
          <a:r>
            <a:rPr kumimoji="1" lang="en-US" altLang="ja-JP" sz="1100" b="0" i="0" baseline="0">
              <a:solidFill>
                <a:schemeClr val="dk1"/>
              </a:solidFill>
              <a:effectLst/>
              <a:latin typeface="+mn-lt"/>
              <a:ea typeface="+mn-ea"/>
              <a:cs typeface="+mn-cs"/>
            </a:rPr>
            <a:t>20</a:t>
          </a:r>
          <a:r>
            <a:rPr kumimoji="1" lang="ja-JP" altLang="en-US" sz="1100" b="0" i="0" baseline="0">
              <a:solidFill>
                <a:schemeClr val="dk1"/>
              </a:solidFill>
              <a:effectLst/>
              <a:latin typeface="+mn-lt"/>
              <a:ea typeface="+mn-ea"/>
              <a:cs typeface="+mn-cs"/>
            </a:rPr>
            <a:t>百万円</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豊根むらづくり基金：くらしを良くする支援事業、新築リフォーム補助金、起業家支援補助金等の実施</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百万円</a:t>
          </a:r>
          <a:r>
            <a:rPr kumimoji="1" lang="ja-JP" altLang="en-US" sz="1100" b="0" i="0" baseline="0">
              <a:solidFill>
                <a:schemeClr val="dk1"/>
              </a:solidFill>
              <a:effectLst/>
              <a:latin typeface="+mn-lt"/>
              <a:ea typeface="+mn-ea"/>
              <a:cs typeface="+mn-cs"/>
            </a:rPr>
            <a:t>、決算剰余金積立＋</a:t>
          </a:r>
          <a:r>
            <a:rPr kumimoji="1" lang="en-US" altLang="ja-JP" sz="1100" b="0" i="0" baseline="0">
              <a:solidFill>
                <a:schemeClr val="dk1"/>
              </a:solidFill>
              <a:effectLst/>
              <a:latin typeface="+mn-lt"/>
              <a:ea typeface="+mn-ea"/>
              <a:cs typeface="+mn-cs"/>
            </a:rPr>
            <a:t>20</a:t>
          </a:r>
          <a:r>
            <a:rPr kumimoji="1" lang="ja-JP" altLang="en-US" sz="1100" b="0" i="0" baseline="0">
              <a:solidFill>
                <a:schemeClr val="dk1"/>
              </a:solidFill>
              <a:effectLst/>
              <a:latin typeface="+mn-lt"/>
              <a:ea typeface="+mn-ea"/>
              <a:cs typeface="+mn-cs"/>
            </a:rPr>
            <a:t>百万円</a:t>
          </a:r>
          <a:endParaRPr lang="ja-JP" altLang="ja-JP" sz="1400">
            <a:effectLst/>
          </a:endParaRPr>
        </a:p>
        <a:p>
          <a:pPr eaLnBrk="1" fontAlgn="auto" latinLnBrk="0" hangingPunct="1"/>
          <a:r>
            <a:rPr lang="ja-JP" altLang="ja-JP" sz="1100">
              <a:solidFill>
                <a:schemeClr val="dk1"/>
              </a:solidFill>
              <a:effectLst/>
              <a:latin typeface="+mn-lt"/>
              <a:ea typeface="+mn-ea"/>
              <a:cs typeface="+mn-cs"/>
            </a:rPr>
            <a:t>奨学基金：</a:t>
          </a:r>
          <a:r>
            <a:rPr lang="ja-JP" altLang="en-US" sz="1100">
              <a:solidFill>
                <a:schemeClr val="dk1"/>
              </a:solidFill>
              <a:effectLst/>
              <a:latin typeface="+mn-lt"/>
              <a:ea typeface="+mn-ea"/>
              <a:cs typeface="+mn-cs"/>
            </a:rPr>
            <a:t>奨学金貸付により取り崩し△</a:t>
          </a:r>
          <a:r>
            <a:rPr lang="en-US" altLang="ja-JP" sz="1100">
              <a:solidFill>
                <a:schemeClr val="dk1"/>
              </a:solidFill>
              <a:effectLst/>
              <a:latin typeface="+mn-lt"/>
              <a:ea typeface="+mn-ea"/>
              <a:cs typeface="+mn-cs"/>
            </a:rPr>
            <a:t>5</a:t>
          </a:r>
          <a:r>
            <a:rPr lang="ja-JP" altLang="en-US" sz="1100">
              <a:solidFill>
                <a:schemeClr val="dk1"/>
              </a:solidFill>
              <a:effectLst/>
              <a:latin typeface="+mn-lt"/>
              <a:ea typeface="+mn-ea"/>
              <a:cs typeface="+mn-cs"/>
            </a:rPr>
            <a:t>百万円</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豊根村ヘリポート整備基金：場外離着陸整備事業</a:t>
          </a:r>
          <a:r>
            <a:rPr kumimoji="1" lang="ja-JP" altLang="en-US" sz="1100">
              <a:solidFill>
                <a:schemeClr val="dk1"/>
              </a:solidFill>
              <a:effectLst/>
              <a:latin typeface="+mn-lt"/>
              <a:ea typeface="+mn-ea"/>
              <a:cs typeface="+mn-cs"/>
            </a:rPr>
            <a:t>に係る起債の償還への充当</a:t>
          </a:r>
          <a:r>
            <a:rPr kumimoji="1" lang="ja-JP" altLang="ja-JP" sz="1100">
              <a:solidFill>
                <a:schemeClr val="dk1"/>
              </a:solidFill>
              <a:effectLst/>
              <a:latin typeface="+mn-lt"/>
              <a:ea typeface="+mn-ea"/>
              <a:cs typeface="+mn-cs"/>
            </a:rPr>
            <a:t>によ</a:t>
          </a:r>
          <a:r>
            <a:rPr kumimoji="1" lang="ja-JP" altLang="en-US" sz="1100">
              <a:solidFill>
                <a:schemeClr val="dk1"/>
              </a:solidFill>
              <a:effectLst/>
              <a:latin typeface="+mn-lt"/>
              <a:ea typeface="+mn-ea"/>
              <a:cs typeface="+mn-cs"/>
            </a:rPr>
            <a:t>る取り崩し△</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百万円</a:t>
          </a:r>
          <a:endParaRPr lang="ja-JP" altLang="ja-JP" sz="1400">
            <a:effectLst/>
          </a:endParaRPr>
        </a:p>
        <a:p>
          <a:r>
            <a:rPr kumimoji="1" lang="ja-JP" altLang="ja-JP" sz="1100" b="0" i="0" baseline="0">
              <a:solidFill>
                <a:schemeClr val="dk1"/>
              </a:solidFill>
              <a:effectLst/>
              <a:latin typeface="+mn-lt"/>
              <a:ea typeface="+mn-ea"/>
              <a:cs typeface="+mn-cs"/>
            </a:rPr>
            <a:t>情報通信基盤整備基金：北設情報ネットワーク負担金</a:t>
          </a:r>
          <a:r>
            <a:rPr kumimoji="1" lang="ja-JP" altLang="en-US" sz="1100" b="0" i="0" baseline="0">
              <a:solidFill>
                <a:schemeClr val="dk1"/>
              </a:solidFill>
              <a:effectLst/>
              <a:latin typeface="+mn-lt"/>
              <a:ea typeface="+mn-ea"/>
              <a:cs typeface="+mn-cs"/>
            </a:rPr>
            <a:t>への取り崩し△</a:t>
          </a:r>
          <a:r>
            <a:rPr kumimoji="1" lang="en-US" altLang="ja-JP" sz="1100" b="0" i="0" baseline="0">
              <a:solidFill>
                <a:schemeClr val="dk1"/>
              </a:solidFill>
              <a:effectLst/>
              <a:latin typeface="+mn-lt"/>
              <a:ea typeface="+mn-ea"/>
              <a:cs typeface="+mn-cs"/>
            </a:rPr>
            <a:t>11</a:t>
          </a:r>
          <a:r>
            <a:rPr kumimoji="1" lang="ja-JP" altLang="ja-JP" sz="1100" b="0" i="0" baseline="0">
              <a:solidFill>
                <a:schemeClr val="dk1"/>
              </a:solidFill>
              <a:effectLst/>
              <a:latin typeface="+mn-lt"/>
              <a:ea typeface="+mn-ea"/>
              <a:cs typeface="+mn-cs"/>
            </a:rPr>
            <a:t>百万円、決算剰余金積立</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20</a:t>
          </a:r>
          <a:r>
            <a:rPr kumimoji="1" lang="ja-JP" altLang="en-US" sz="1100" b="0" i="0" baseline="0">
              <a:solidFill>
                <a:schemeClr val="dk1"/>
              </a:solidFill>
              <a:effectLst/>
              <a:latin typeface="+mn-lt"/>
              <a:ea typeface="+mn-ea"/>
              <a:cs typeface="+mn-cs"/>
            </a:rPr>
            <a:t>百万円</a:t>
          </a:r>
          <a:endParaRPr kumimoji="1" lang="en-US" altLang="ja-JP" sz="1100" b="0" i="0" baseline="0">
            <a:solidFill>
              <a:schemeClr val="dk1"/>
            </a:solidFill>
            <a:effectLst/>
            <a:latin typeface="+mn-lt"/>
            <a:ea typeface="+mn-ea"/>
            <a:cs typeface="+mn-cs"/>
          </a:endParaRPr>
        </a:p>
        <a:p>
          <a:r>
            <a:rPr kumimoji="1" lang="ja-JP" altLang="en-US" sz="1100" b="0" i="0" baseline="0">
              <a:solidFill>
                <a:schemeClr val="dk1"/>
              </a:solidFill>
              <a:effectLst/>
              <a:latin typeface="+mn-lt"/>
              <a:ea typeface="+mn-ea"/>
              <a:cs typeface="+mn-cs"/>
            </a:rPr>
            <a:t>豊根村公共施設等総合管理基金：増減なし</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中長期的には減少していく見込み。</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富山場外離着陸整備事業、林道開設事業（下栃川上線）、林道改良事業（望月峠線）、広域消防負担金、東三河広域連合負担金、北設広域事務組合負担金等により</a:t>
          </a:r>
          <a:r>
            <a:rPr kumimoji="1" lang="ja-JP" altLang="ja-JP" sz="1100">
              <a:solidFill>
                <a:schemeClr val="dk1"/>
              </a:solidFill>
              <a:effectLst/>
              <a:latin typeface="+mn-lt"/>
              <a:ea typeface="+mn-ea"/>
              <a:cs typeface="+mn-cs"/>
            </a:rPr>
            <a:t>、財政調整基金を</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百万円取り崩した。</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今後予定している大型事業実施のための取崩が主になっていくと考えられるが、今後の方針として、目的のない安易な積立は行わない。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増減無し。</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中長期的には減少していく見込み。</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愛知県豊根村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1,057
1,038
155.88
2,712,278
2,583,678
125,252
1,292,747
2,131,016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豊根村では、平成２８年度に策定した公共施設等総合管理計画において、公共施設の延べ床面積を４．２％削減するという目標を掲げ、老朽化した施設の集約化・複合化や除却等の検討を順次進めている。有形固定資産減価償却率については、前年度と比較し</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．６％の</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となっており、これまでの取組の効果が表れていると考えられる。</a:t>
          </a:r>
          <a:endParaRPr lang="ja-JP" altLang="ja-JP">
            <a:effectLst/>
          </a:endParaRPr>
        </a:p>
        <a:p>
          <a:r>
            <a:rPr lang="ja-JP" altLang="ja-JP" sz="1100" b="0" i="0" baseline="0">
              <a:solidFill>
                <a:schemeClr val="dk1"/>
              </a:solidFill>
              <a:effectLst/>
              <a:latin typeface="+mn-lt"/>
              <a:ea typeface="+mn-ea"/>
              <a:cs typeface="+mn-cs"/>
            </a:rPr>
            <a:t>　今後も、公共施設等総合管理計画や令和２年度に策定</a:t>
          </a:r>
          <a:r>
            <a:rPr lang="ja-JP" altLang="en-US" sz="1100" b="0" i="0" baseline="0">
              <a:solidFill>
                <a:schemeClr val="dk1"/>
              </a:solidFill>
              <a:effectLst/>
              <a:latin typeface="+mn-lt"/>
              <a:ea typeface="+mn-ea"/>
              <a:cs typeface="+mn-cs"/>
            </a:rPr>
            <a:t>した</a:t>
          </a:r>
          <a:r>
            <a:rPr lang="ja-JP" altLang="ja-JP" sz="1100" b="0" i="0" baseline="0">
              <a:solidFill>
                <a:schemeClr val="dk1"/>
              </a:solidFill>
              <a:effectLst/>
              <a:latin typeface="+mn-lt"/>
              <a:ea typeface="+mn-ea"/>
              <a:cs typeface="+mn-cs"/>
            </a:rPr>
            <a:t>個別施設計画に基づき公共施設マネジメントを推進する。</a:t>
          </a:r>
          <a:endParaRPr lang="ja-JP" altLang="ja-JP">
            <a:effectLst/>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114209</xdr:rowOff>
    </xdr:from>
    <xdr:to>
      <xdr:col>23</xdr:col>
      <xdr:colOff>85090</xdr:colOff>
      <xdr:row>34</xdr:row>
      <xdr:rowOff>57785</xdr:rowOff>
    </xdr:to>
    <xdr:cxnSp macro="">
      <xdr:nvCxnSpPr>
        <xdr:cNvPr id="77" name="直線コネクタ 76"/>
        <xdr:cNvCxnSpPr/>
      </xdr:nvCxnSpPr>
      <xdr:spPr>
        <a:xfrm flipV="1">
          <a:off x="4760595" y="5171984"/>
          <a:ext cx="1270" cy="1486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78" name="有形固定資産減価償却率最小値テキスト"/>
        <xdr:cNvSpPr txBox="1"/>
      </xdr:nvSpPr>
      <xdr:spPr>
        <a:xfrm>
          <a:off x="4813300"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79" name="直線コネクタ 78"/>
        <xdr:cNvCxnSpPr/>
      </xdr:nvCxnSpPr>
      <xdr:spPr>
        <a:xfrm>
          <a:off x="4673600" y="665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60886</xdr:rowOff>
    </xdr:from>
    <xdr:ext cx="405111" cy="259045"/>
    <xdr:sp macro="" textlink="">
      <xdr:nvSpPr>
        <xdr:cNvPr id="80" name="有形固定資産減価償却率最大値テキスト"/>
        <xdr:cNvSpPr txBox="1"/>
      </xdr:nvSpPr>
      <xdr:spPr>
        <a:xfrm>
          <a:off x="4813300" y="494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114209</xdr:rowOff>
    </xdr:from>
    <xdr:to>
      <xdr:col>23</xdr:col>
      <xdr:colOff>174625</xdr:colOff>
      <xdr:row>25</xdr:row>
      <xdr:rowOff>114209</xdr:rowOff>
    </xdr:to>
    <xdr:cxnSp macro="">
      <xdr:nvCxnSpPr>
        <xdr:cNvPr id="81" name="直線コネクタ 80"/>
        <xdr:cNvCxnSpPr/>
      </xdr:nvCxnSpPr>
      <xdr:spPr>
        <a:xfrm>
          <a:off x="4673600" y="5171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153052</xdr:rowOff>
    </xdr:from>
    <xdr:ext cx="405111" cy="259045"/>
    <xdr:sp macro="" textlink="">
      <xdr:nvSpPr>
        <xdr:cNvPr id="82" name="有形固定資産減価償却率平均値テキスト"/>
        <xdr:cNvSpPr txBox="1"/>
      </xdr:nvSpPr>
      <xdr:spPr>
        <a:xfrm>
          <a:off x="4813300" y="5725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83" name="フローチャート: 判断 82"/>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96248</xdr:rowOff>
    </xdr:from>
    <xdr:to>
      <xdr:col>19</xdr:col>
      <xdr:colOff>187325</xdr:colOff>
      <xdr:row>30</xdr:row>
      <xdr:rowOff>26398</xdr:rowOff>
    </xdr:to>
    <xdr:sp macro="" textlink="">
      <xdr:nvSpPr>
        <xdr:cNvPr id="84" name="フローチャート: 判断 83"/>
        <xdr:cNvSpPr/>
      </xdr:nvSpPr>
      <xdr:spPr>
        <a:xfrm>
          <a:off x="4000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65405</xdr:rowOff>
    </xdr:from>
    <xdr:to>
      <xdr:col>15</xdr:col>
      <xdr:colOff>187325</xdr:colOff>
      <xdr:row>29</xdr:row>
      <xdr:rowOff>167005</xdr:rowOff>
    </xdr:to>
    <xdr:sp macro="" textlink="">
      <xdr:nvSpPr>
        <xdr:cNvPr id="85" name="フローチャート: 判断 84"/>
        <xdr:cNvSpPr/>
      </xdr:nvSpPr>
      <xdr:spPr>
        <a:xfrm>
          <a:off x="32385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28394</xdr:rowOff>
    </xdr:from>
    <xdr:to>
      <xdr:col>11</xdr:col>
      <xdr:colOff>187325</xdr:colOff>
      <xdr:row>29</xdr:row>
      <xdr:rowOff>129994</xdr:rowOff>
    </xdr:to>
    <xdr:sp macro="" textlink="">
      <xdr:nvSpPr>
        <xdr:cNvPr id="86" name="フローチャート: 判断 85"/>
        <xdr:cNvSpPr/>
      </xdr:nvSpPr>
      <xdr:spPr>
        <a:xfrm>
          <a:off x="2476500" y="577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19141</xdr:rowOff>
    </xdr:from>
    <xdr:to>
      <xdr:col>7</xdr:col>
      <xdr:colOff>187325</xdr:colOff>
      <xdr:row>29</xdr:row>
      <xdr:rowOff>120741</xdr:rowOff>
    </xdr:to>
    <xdr:sp macro="" textlink="">
      <xdr:nvSpPr>
        <xdr:cNvPr id="87" name="フローチャート: 判断 86"/>
        <xdr:cNvSpPr/>
      </xdr:nvSpPr>
      <xdr:spPr>
        <a:xfrm>
          <a:off x="1714500" y="57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52524</xdr:rowOff>
    </xdr:from>
    <xdr:to>
      <xdr:col>23</xdr:col>
      <xdr:colOff>136525</xdr:colOff>
      <xdr:row>31</xdr:row>
      <xdr:rowOff>154124</xdr:rowOff>
    </xdr:to>
    <xdr:sp macro="" textlink="">
      <xdr:nvSpPr>
        <xdr:cNvPr id="93" name="楕円 92"/>
        <xdr:cNvSpPr/>
      </xdr:nvSpPr>
      <xdr:spPr>
        <a:xfrm>
          <a:off x="4711700" y="613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30951</xdr:rowOff>
    </xdr:from>
    <xdr:ext cx="405111" cy="259045"/>
    <xdr:sp macro="" textlink="">
      <xdr:nvSpPr>
        <xdr:cNvPr id="94" name="有形固定資産減価償却率該当値テキスト"/>
        <xdr:cNvSpPr txBox="1"/>
      </xdr:nvSpPr>
      <xdr:spPr>
        <a:xfrm>
          <a:off x="4813300" y="6117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3175</xdr:rowOff>
    </xdr:from>
    <xdr:to>
      <xdr:col>19</xdr:col>
      <xdr:colOff>187325</xdr:colOff>
      <xdr:row>31</xdr:row>
      <xdr:rowOff>104775</xdr:rowOff>
    </xdr:to>
    <xdr:sp macro="" textlink="">
      <xdr:nvSpPr>
        <xdr:cNvPr id="95" name="楕円 94"/>
        <xdr:cNvSpPr/>
      </xdr:nvSpPr>
      <xdr:spPr>
        <a:xfrm>
          <a:off x="4000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53975</xdr:rowOff>
    </xdr:from>
    <xdr:to>
      <xdr:col>23</xdr:col>
      <xdr:colOff>85725</xdr:colOff>
      <xdr:row>31</xdr:row>
      <xdr:rowOff>103324</xdr:rowOff>
    </xdr:to>
    <xdr:cxnSp macro="">
      <xdr:nvCxnSpPr>
        <xdr:cNvPr id="96" name="直線コネクタ 95"/>
        <xdr:cNvCxnSpPr/>
      </xdr:nvCxnSpPr>
      <xdr:spPr>
        <a:xfrm>
          <a:off x="4051300" y="6140450"/>
          <a:ext cx="7112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128361</xdr:rowOff>
    </xdr:from>
    <xdr:to>
      <xdr:col>15</xdr:col>
      <xdr:colOff>187325</xdr:colOff>
      <xdr:row>31</xdr:row>
      <xdr:rowOff>58511</xdr:rowOff>
    </xdr:to>
    <xdr:sp macro="" textlink="">
      <xdr:nvSpPr>
        <xdr:cNvPr id="97" name="楕円 96"/>
        <xdr:cNvSpPr/>
      </xdr:nvSpPr>
      <xdr:spPr>
        <a:xfrm>
          <a:off x="3238500" y="604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7711</xdr:rowOff>
    </xdr:from>
    <xdr:to>
      <xdr:col>19</xdr:col>
      <xdr:colOff>136525</xdr:colOff>
      <xdr:row>31</xdr:row>
      <xdr:rowOff>53975</xdr:rowOff>
    </xdr:to>
    <xdr:cxnSp macro="">
      <xdr:nvCxnSpPr>
        <xdr:cNvPr id="98" name="直線コネクタ 97"/>
        <xdr:cNvCxnSpPr/>
      </xdr:nvCxnSpPr>
      <xdr:spPr>
        <a:xfrm>
          <a:off x="3289300" y="6094186"/>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146867</xdr:rowOff>
    </xdr:from>
    <xdr:to>
      <xdr:col>11</xdr:col>
      <xdr:colOff>187325</xdr:colOff>
      <xdr:row>31</xdr:row>
      <xdr:rowOff>77017</xdr:rowOff>
    </xdr:to>
    <xdr:sp macro="" textlink="">
      <xdr:nvSpPr>
        <xdr:cNvPr id="99" name="楕円 98"/>
        <xdr:cNvSpPr/>
      </xdr:nvSpPr>
      <xdr:spPr>
        <a:xfrm>
          <a:off x="2476500" y="606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7711</xdr:rowOff>
    </xdr:from>
    <xdr:to>
      <xdr:col>15</xdr:col>
      <xdr:colOff>136525</xdr:colOff>
      <xdr:row>31</xdr:row>
      <xdr:rowOff>26217</xdr:rowOff>
    </xdr:to>
    <xdr:cxnSp macro="">
      <xdr:nvCxnSpPr>
        <xdr:cNvPr id="100" name="直線コネクタ 99"/>
        <xdr:cNvCxnSpPr/>
      </xdr:nvCxnSpPr>
      <xdr:spPr>
        <a:xfrm flipV="1">
          <a:off x="2527300" y="6094186"/>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112939</xdr:rowOff>
    </xdr:from>
    <xdr:to>
      <xdr:col>7</xdr:col>
      <xdr:colOff>187325</xdr:colOff>
      <xdr:row>31</xdr:row>
      <xdr:rowOff>43089</xdr:rowOff>
    </xdr:to>
    <xdr:sp macro="" textlink="">
      <xdr:nvSpPr>
        <xdr:cNvPr id="101" name="楕円 100"/>
        <xdr:cNvSpPr/>
      </xdr:nvSpPr>
      <xdr:spPr>
        <a:xfrm>
          <a:off x="1714500" y="602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163739</xdr:rowOff>
    </xdr:from>
    <xdr:to>
      <xdr:col>11</xdr:col>
      <xdr:colOff>136525</xdr:colOff>
      <xdr:row>31</xdr:row>
      <xdr:rowOff>26217</xdr:rowOff>
    </xdr:to>
    <xdr:cxnSp macro="">
      <xdr:nvCxnSpPr>
        <xdr:cNvPr id="102" name="直線コネクタ 101"/>
        <xdr:cNvCxnSpPr/>
      </xdr:nvCxnSpPr>
      <xdr:spPr>
        <a:xfrm>
          <a:off x="1765300" y="6078764"/>
          <a:ext cx="762000" cy="3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42925</xdr:rowOff>
    </xdr:from>
    <xdr:ext cx="405111" cy="259045"/>
    <xdr:sp macro="" textlink="">
      <xdr:nvSpPr>
        <xdr:cNvPr id="103" name="n_1aveValue有形固定資産減価償却率"/>
        <xdr:cNvSpPr txBox="1"/>
      </xdr:nvSpPr>
      <xdr:spPr>
        <a:xfrm>
          <a:off x="3836044" y="5615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12082</xdr:rowOff>
    </xdr:from>
    <xdr:ext cx="405111" cy="259045"/>
    <xdr:sp macro="" textlink="">
      <xdr:nvSpPr>
        <xdr:cNvPr id="104" name="n_2aveValue有形固定資産減価償却率"/>
        <xdr:cNvSpPr txBox="1"/>
      </xdr:nvSpPr>
      <xdr:spPr>
        <a:xfrm>
          <a:off x="3086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146521</xdr:rowOff>
    </xdr:from>
    <xdr:ext cx="405111" cy="259045"/>
    <xdr:sp macro="" textlink="">
      <xdr:nvSpPr>
        <xdr:cNvPr id="105" name="n_3aveValue有形固定資産減価償却率"/>
        <xdr:cNvSpPr txBox="1"/>
      </xdr:nvSpPr>
      <xdr:spPr>
        <a:xfrm>
          <a:off x="2324744" y="5547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137268</xdr:rowOff>
    </xdr:from>
    <xdr:ext cx="405111" cy="259045"/>
    <xdr:sp macro="" textlink="">
      <xdr:nvSpPr>
        <xdr:cNvPr id="106" name="n_4aveValue有形固定資産減価償却率"/>
        <xdr:cNvSpPr txBox="1"/>
      </xdr:nvSpPr>
      <xdr:spPr>
        <a:xfrm>
          <a:off x="1562744" y="55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95902</xdr:rowOff>
    </xdr:from>
    <xdr:ext cx="405111" cy="259045"/>
    <xdr:sp macro="" textlink="">
      <xdr:nvSpPr>
        <xdr:cNvPr id="107" name="n_1mainValue有形固定資産減価償却率"/>
        <xdr:cNvSpPr txBox="1"/>
      </xdr:nvSpPr>
      <xdr:spPr>
        <a:xfrm>
          <a:off x="3836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49638</xdr:rowOff>
    </xdr:from>
    <xdr:ext cx="405111" cy="259045"/>
    <xdr:sp macro="" textlink="">
      <xdr:nvSpPr>
        <xdr:cNvPr id="108" name="n_2mainValue有形固定資産減価償却率"/>
        <xdr:cNvSpPr txBox="1"/>
      </xdr:nvSpPr>
      <xdr:spPr>
        <a:xfrm>
          <a:off x="3086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68144</xdr:rowOff>
    </xdr:from>
    <xdr:ext cx="405111" cy="259045"/>
    <xdr:sp macro="" textlink="">
      <xdr:nvSpPr>
        <xdr:cNvPr id="109" name="n_3mainValue有形固定資産減価償却率"/>
        <xdr:cNvSpPr txBox="1"/>
      </xdr:nvSpPr>
      <xdr:spPr>
        <a:xfrm>
          <a:off x="2324744" y="6154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34216</xdr:rowOff>
    </xdr:from>
    <xdr:ext cx="405111" cy="259045"/>
    <xdr:sp macro="" textlink="">
      <xdr:nvSpPr>
        <xdr:cNvPr id="110" name="n_4mainValue有形固定資産減価償却率"/>
        <xdr:cNvSpPr txBox="1"/>
      </xdr:nvSpPr>
      <xdr:spPr>
        <a:xfrm>
          <a:off x="1562744" y="61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[ 257.2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前年度と比較すると、</a:t>
          </a:r>
          <a:r>
            <a:rPr kumimoji="1" lang="ja-JP" altLang="en-US" sz="1100">
              <a:solidFill>
                <a:schemeClr val="dk1"/>
              </a:solidFill>
              <a:effectLst/>
              <a:latin typeface="+mn-lt"/>
              <a:ea typeface="+mn-ea"/>
              <a:cs typeface="+mn-cs"/>
            </a:rPr>
            <a:t>３２．８</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、類似団体と比較すると、</a:t>
          </a:r>
          <a:r>
            <a:rPr kumimoji="1" lang="ja-JP" altLang="en-US" sz="1100">
              <a:solidFill>
                <a:schemeClr val="dk1"/>
              </a:solidFill>
              <a:effectLst/>
              <a:latin typeface="+mn-lt"/>
              <a:ea typeface="+mn-ea"/>
              <a:cs typeface="+mn-cs"/>
            </a:rPr>
            <a:t>１０５．４</a:t>
          </a:r>
          <a:r>
            <a:rPr kumimoji="1" lang="ja-JP" altLang="ja-JP" sz="1100">
              <a:solidFill>
                <a:schemeClr val="dk1"/>
              </a:solidFill>
              <a:effectLst/>
              <a:latin typeface="+mn-lt"/>
              <a:ea typeface="+mn-ea"/>
              <a:cs typeface="+mn-cs"/>
            </a:rPr>
            <a:t>％下回っていることから、債務償還能力が高いと言える。</a:t>
          </a:r>
          <a:endParaRPr lang="ja-JP" altLang="ja-JP">
            <a:effectLst/>
          </a:endParaRPr>
        </a:p>
        <a:p>
          <a:r>
            <a:rPr kumimoji="1" lang="ja-JP" altLang="ja-JP" sz="1100">
              <a:solidFill>
                <a:schemeClr val="dk1"/>
              </a:solidFill>
              <a:effectLst/>
              <a:latin typeface="+mn-lt"/>
              <a:ea typeface="+mn-ea"/>
              <a:cs typeface="+mn-cs"/>
            </a:rPr>
            <a:t>　引き続き地方債の発行抑制等により債務償還比率の分子である将来負担額の増加を抑制し、類似団体を上回らないよう取り組んでいく。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71938</xdr:rowOff>
    </xdr:to>
    <xdr:cxnSp macro="">
      <xdr:nvCxnSpPr>
        <xdr:cNvPr id="139" name="直線コネクタ 138"/>
        <xdr:cNvCxnSpPr/>
      </xdr:nvCxnSpPr>
      <xdr:spPr>
        <a:xfrm flipV="1">
          <a:off x="14793595" y="5312833"/>
          <a:ext cx="1269" cy="1359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75765</xdr:rowOff>
    </xdr:from>
    <xdr:ext cx="560923" cy="259045"/>
    <xdr:sp macro="" textlink="">
      <xdr:nvSpPr>
        <xdr:cNvPr id="140" name="債務償還比率最小値テキスト"/>
        <xdr:cNvSpPr txBox="1"/>
      </xdr:nvSpPr>
      <xdr:spPr>
        <a:xfrm>
          <a:off x="14846300" y="667659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71938</xdr:rowOff>
    </xdr:from>
    <xdr:to>
      <xdr:col>76</xdr:col>
      <xdr:colOff>111125</xdr:colOff>
      <xdr:row>34</xdr:row>
      <xdr:rowOff>71938</xdr:rowOff>
    </xdr:to>
    <xdr:cxnSp macro="">
      <xdr:nvCxnSpPr>
        <xdr:cNvPr id="141" name="直線コネクタ 140"/>
        <xdr:cNvCxnSpPr/>
      </xdr:nvCxnSpPr>
      <xdr:spPr>
        <a:xfrm>
          <a:off x="14706600" y="667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103254</xdr:rowOff>
    </xdr:from>
    <xdr:ext cx="469744" cy="259045"/>
    <xdr:sp macro="" textlink="">
      <xdr:nvSpPr>
        <xdr:cNvPr id="144" name="債務償還比率平均値テキスト"/>
        <xdr:cNvSpPr txBox="1"/>
      </xdr:nvSpPr>
      <xdr:spPr>
        <a:xfrm>
          <a:off x="14846300" y="5675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124827</xdr:rowOff>
    </xdr:from>
    <xdr:to>
      <xdr:col>76</xdr:col>
      <xdr:colOff>73025</xdr:colOff>
      <xdr:row>29</xdr:row>
      <xdr:rowOff>54977</xdr:rowOff>
    </xdr:to>
    <xdr:sp macro="" textlink="">
      <xdr:nvSpPr>
        <xdr:cNvPr id="145" name="フローチャート: 判断 144"/>
        <xdr:cNvSpPr/>
      </xdr:nvSpPr>
      <xdr:spPr>
        <a:xfrm>
          <a:off x="14744700" y="569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128665</xdr:rowOff>
    </xdr:from>
    <xdr:to>
      <xdr:col>72</xdr:col>
      <xdr:colOff>123825</xdr:colOff>
      <xdr:row>29</xdr:row>
      <xdr:rowOff>58815</xdr:rowOff>
    </xdr:to>
    <xdr:sp macro="" textlink="">
      <xdr:nvSpPr>
        <xdr:cNvPr id="146" name="フローチャート: 判断 145"/>
        <xdr:cNvSpPr/>
      </xdr:nvSpPr>
      <xdr:spPr>
        <a:xfrm>
          <a:off x="14033500" y="570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6632</xdr:rowOff>
    </xdr:from>
    <xdr:to>
      <xdr:col>68</xdr:col>
      <xdr:colOff>123825</xdr:colOff>
      <xdr:row>29</xdr:row>
      <xdr:rowOff>108232</xdr:rowOff>
    </xdr:to>
    <xdr:sp macro="" textlink="">
      <xdr:nvSpPr>
        <xdr:cNvPr id="147" name="フローチャート: 判断 146"/>
        <xdr:cNvSpPr/>
      </xdr:nvSpPr>
      <xdr:spPr>
        <a:xfrm>
          <a:off x="13271500" y="575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15268</xdr:rowOff>
    </xdr:from>
    <xdr:to>
      <xdr:col>64</xdr:col>
      <xdr:colOff>123825</xdr:colOff>
      <xdr:row>29</xdr:row>
      <xdr:rowOff>116868</xdr:rowOff>
    </xdr:to>
    <xdr:sp macro="" textlink="">
      <xdr:nvSpPr>
        <xdr:cNvPr id="148" name="フローチャート: 判断 147"/>
        <xdr:cNvSpPr/>
      </xdr:nvSpPr>
      <xdr:spPr>
        <a:xfrm>
          <a:off x="12509500" y="57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151335</xdr:rowOff>
    </xdr:from>
    <xdr:to>
      <xdr:col>60</xdr:col>
      <xdr:colOff>123825</xdr:colOff>
      <xdr:row>29</xdr:row>
      <xdr:rowOff>81485</xdr:rowOff>
    </xdr:to>
    <xdr:sp macro="" textlink="">
      <xdr:nvSpPr>
        <xdr:cNvPr id="149" name="フローチャート: 判断 148"/>
        <xdr:cNvSpPr/>
      </xdr:nvSpPr>
      <xdr:spPr>
        <a:xfrm>
          <a:off x="11747500" y="572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169856</xdr:rowOff>
    </xdr:from>
    <xdr:to>
      <xdr:col>76</xdr:col>
      <xdr:colOff>73025</xdr:colOff>
      <xdr:row>28</xdr:row>
      <xdr:rowOff>100006</xdr:rowOff>
    </xdr:to>
    <xdr:sp macro="" textlink="">
      <xdr:nvSpPr>
        <xdr:cNvPr id="155" name="楕円 154"/>
        <xdr:cNvSpPr/>
      </xdr:nvSpPr>
      <xdr:spPr>
        <a:xfrm>
          <a:off x="14744700" y="557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21283</xdr:rowOff>
    </xdr:from>
    <xdr:ext cx="469744" cy="259045"/>
    <xdr:sp macro="" textlink="">
      <xdr:nvSpPr>
        <xdr:cNvPr id="156" name="債務償還比率該当値テキスト"/>
        <xdr:cNvSpPr txBox="1"/>
      </xdr:nvSpPr>
      <xdr:spPr>
        <a:xfrm>
          <a:off x="14846300" y="5421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37747</xdr:rowOff>
    </xdr:from>
    <xdr:to>
      <xdr:col>72</xdr:col>
      <xdr:colOff>123825</xdr:colOff>
      <xdr:row>28</xdr:row>
      <xdr:rowOff>139347</xdr:rowOff>
    </xdr:to>
    <xdr:sp macro="" textlink="">
      <xdr:nvSpPr>
        <xdr:cNvPr id="157" name="楕円 156"/>
        <xdr:cNvSpPr/>
      </xdr:nvSpPr>
      <xdr:spPr>
        <a:xfrm>
          <a:off x="14033500" y="560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49206</xdr:rowOff>
    </xdr:from>
    <xdr:to>
      <xdr:col>76</xdr:col>
      <xdr:colOff>22225</xdr:colOff>
      <xdr:row>28</xdr:row>
      <xdr:rowOff>88547</xdr:rowOff>
    </xdr:to>
    <xdr:cxnSp macro="">
      <xdr:nvCxnSpPr>
        <xdr:cNvPr id="158" name="直線コネクタ 157"/>
        <xdr:cNvCxnSpPr/>
      </xdr:nvCxnSpPr>
      <xdr:spPr>
        <a:xfrm flipV="1">
          <a:off x="14084300" y="5621331"/>
          <a:ext cx="711200" cy="39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17837</xdr:rowOff>
    </xdr:from>
    <xdr:to>
      <xdr:col>68</xdr:col>
      <xdr:colOff>123825</xdr:colOff>
      <xdr:row>28</xdr:row>
      <xdr:rowOff>119437</xdr:rowOff>
    </xdr:to>
    <xdr:sp macro="" textlink="">
      <xdr:nvSpPr>
        <xdr:cNvPr id="159" name="楕円 158"/>
        <xdr:cNvSpPr/>
      </xdr:nvSpPr>
      <xdr:spPr>
        <a:xfrm>
          <a:off x="13271500" y="558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68637</xdr:rowOff>
    </xdr:from>
    <xdr:to>
      <xdr:col>72</xdr:col>
      <xdr:colOff>73025</xdr:colOff>
      <xdr:row>28</xdr:row>
      <xdr:rowOff>88547</xdr:rowOff>
    </xdr:to>
    <xdr:cxnSp macro="">
      <xdr:nvCxnSpPr>
        <xdr:cNvPr id="160" name="直線コネクタ 159"/>
        <xdr:cNvCxnSpPr/>
      </xdr:nvCxnSpPr>
      <xdr:spPr>
        <a:xfrm>
          <a:off x="13322300" y="5640762"/>
          <a:ext cx="762000" cy="1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165538</xdr:rowOff>
    </xdr:from>
    <xdr:to>
      <xdr:col>64</xdr:col>
      <xdr:colOff>123825</xdr:colOff>
      <xdr:row>28</xdr:row>
      <xdr:rowOff>95688</xdr:rowOff>
    </xdr:to>
    <xdr:sp macro="" textlink="">
      <xdr:nvSpPr>
        <xdr:cNvPr id="161" name="楕円 160"/>
        <xdr:cNvSpPr/>
      </xdr:nvSpPr>
      <xdr:spPr>
        <a:xfrm>
          <a:off x="12509500" y="556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44888</xdr:rowOff>
    </xdr:from>
    <xdr:to>
      <xdr:col>68</xdr:col>
      <xdr:colOff>73025</xdr:colOff>
      <xdr:row>28</xdr:row>
      <xdr:rowOff>68637</xdr:rowOff>
    </xdr:to>
    <xdr:cxnSp macro="">
      <xdr:nvCxnSpPr>
        <xdr:cNvPr id="162" name="直線コネクタ 161"/>
        <xdr:cNvCxnSpPr/>
      </xdr:nvCxnSpPr>
      <xdr:spPr>
        <a:xfrm>
          <a:off x="12560300" y="5617013"/>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169975</xdr:rowOff>
    </xdr:from>
    <xdr:to>
      <xdr:col>60</xdr:col>
      <xdr:colOff>123825</xdr:colOff>
      <xdr:row>28</xdr:row>
      <xdr:rowOff>100125</xdr:rowOff>
    </xdr:to>
    <xdr:sp macro="" textlink="">
      <xdr:nvSpPr>
        <xdr:cNvPr id="163" name="楕円 162"/>
        <xdr:cNvSpPr/>
      </xdr:nvSpPr>
      <xdr:spPr>
        <a:xfrm>
          <a:off x="11747500" y="557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44888</xdr:rowOff>
    </xdr:from>
    <xdr:to>
      <xdr:col>64</xdr:col>
      <xdr:colOff>73025</xdr:colOff>
      <xdr:row>28</xdr:row>
      <xdr:rowOff>49325</xdr:rowOff>
    </xdr:to>
    <xdr:cxnSp macro="">
      <xdr:nvCxnSpPr>
        <xdr:cNvPr id="164" name="直線コネクタ 163"/>
        <xdr:cNvCxnSpPr/>
      </xdr:nvCxnSpPr>
      <xdr:spPr>
        <a:xfrm flipV="1">
          <a:off x="11798300" y="5617013"/>
          <a:ext cx="762000" cy="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49942</xdr:rowOff>
    </xdr:from>
    <xdr:ext cx="469744" cy="259045"/>
    <xdr:sp macro="" textlink="">
      <xdr:nvSpPr>
        <xdr:cNvPr id="165" name="n_1aveValue債務償還比率"/>
        <xdr:cNvSpPr txBox="1"/>
      </xdr:nvSpPr>
      <xdr:spPr>
        <a:xfrm>
          <a:off x="13836727" y="579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99359</xdr:rowOff>
    </xdr:from>
    <xdr:ext cx="469744" cy="259045"/>
    <xdr:sp macro="" textlink="">
      <xdr:nvSpPr>
        <xdr:cNvPr id="166" name="n_2aveValue債務償還比率"/>
        <xdr:cNvSpPr txBox="1"/>
      </xdr:nvSpPr>
      <xdr:spPr>
        <a:xfrm>
          <a:off x="13087427" y="5842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107995</xdr:rowOff>
    </xdr:from>
    <xdr:ext cx="469744" cy="259045"/>
    <xdr:sp macro="" textlink="">
      <xdr:nvSpPr>
        <xdr:cNvPr id="167" name="n_3aveValue債務償還比率"/>
        <xdr:cNvSpPr txBox="1"/>
      </xdr:nvSpPr>
      <xdr:spPr>
        <a:xfrm>
          <a:off x="12325427" y="585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72612</xdr:rowOff>
    </xdr:from>
    <xdr:ext cx="469744" cy="259045"/>
    <xdr:sp macro="" textlink="">
      <xdr:nvSpPr>
        <xdr:cNvPr id="168" name="n_4aveValue債務償還比率"/>
        <xdr:cNvSpPr txBox="1"/>
      </xdr:nvSpPr>
      <xdr:spPr>
        <a:xfrm>
          <a:off x="11563427" y="581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155874</xdr:rowOff>
    </xdr:from>
    <xdr:ext cx="469744" cy="259045"/>
    <xdr:sp macro="" textlink="">
      <xdr:nvSpPr>
        <xdr:cNvPr id="169" name="n_1mainValue債務償還比率"/>
        <xdr:cNvSpPr txBox="1"/>
      </xdr:nvSpPr>
      <xdr:spPr>
        <a:xfrm>
          <a:off x="13836727" y="538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135964</xdr:rowOff>
    </xdr:from>
    <xdr:ext cx="469744" cy="259045"/>
    <xdr:sp macro="" textlink="">
      <xdr:nvSpPr>
        <xdr:cNvPr id="170" name="n_2mainValue債務償還比率"/>
        <xdr:cNvSpPr txBox="1"/>
      </xdr:nvSpPr>
      <xdr:spPr>
        <a:xfrm>
          <a:off x="13087427" y="5365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112215</xdr:rowOff>
    </xdr:from>
    <xdr:ext cx="469744" cy="259045"/>
    <xdr:sp macro="" textlink="">
      <xdr:nvSpPr>
        <xdr:cNvPr id="171" name="n_3mainValue債務償還比率"/>
        <xdr:cNvSpPr txBox="1"/>
      </xdr:nvSpPr>
      <xdr:spPr>
        <a:xfrm>
          <a:off x="12325427" y="5341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116652</xdr:rowOff>
    </xdr:from>
    <xdr:ext cx="469744" cy="259045"/>
    <xdr:sp macro="" textlink="">
      <xdr:nvSpPr>
        <xdr:cNvPr id="172" name="n_4mainValue債務償還比率"/>
        <xdr:cNvSpPr txBox="1"/>
      </xdr:nvSpPr>
      <xdr:spPr>
        <a:xfrm>
          <a:off x="11563427" y="534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愛知県豊根村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1,057
1,038
155.88
2,712,278
2,583,678
125,252
1,292,747
2,131,016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7620</xdr:rowOff>
    </xdr:to>
    <xdr:cxnSp macro="">
      <xdr:nvCxnSpPr>
        <xdr:cNvPr id="57" name="直線コネクタ 56"/>
        <xdr:cNvCxnSpPr/>
      </xdr:nvCxnSpPr>
      <xdr:spPr>
        <a:xfrm flipV="1">
          <a:off x="4634865"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60" name="【道路】&#10;有形固定資産減価償却率最大値テキスト"/>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1" name="直線コネクタ 60"/>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50182</xdr:rowOff>
    </xdr:from>
    <xdr:ext cx="405111" cy="259045"/>
    <xdr:sp macro="" textlink="">
      <xdr:nvSpPr>
        <xdr:cNvPr id="62" name="【道路】&#10;有形固定資産減価償却率平均値テキスト"/>
        <xdr:cNvSpPr txBox="1"/>
      </xdr:nvSpPr>
      <xdr:spPr>
        <a:xfrm>
          <a:off x="4673600" y="6393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27305</xdr:rowOff>
    </xdr:from>
    <xdr:to>
      <xdr:col>24</xdr:col>
      <xdr:colOff>114300</xdr:colOff>
      <xdr:row>38</xdr:row>
      <xdr:rowOff>128905</xdr:rowOff>
    </xdr:to>
    <xdr:sp macro="" textlink="">
      <xdr:nvSpPr>
        <xdr:cNvPr id="63" name="フローチャート: 判断 62"/>
        <xdr:cNvSpPr/>
      </xdr:nvSpPr>
      <xdr:spPr>
        <a:xfrm>
          <a:off x="45847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86360</xdr:rowOff>
    </xdr:from>
    <xdr:to>
      <xdr:col>15</xdr:col>
      <xdr:colOff>101600</xdr:colOff>
      <xdr:row>38</xdr:row>
      <xdr:rowOff>16510</xdr:rowOff>
    </xdr:to>
    <xdr:sp macro="" textlink="">
      <xdr:nvSpPr>
        <xdr:cNvPr id="65" name="フローチャート: 判断 64"/>
        <xdr:cNvSpPr/>
      </xdr:nvSpPr>
      <xdr:spPr>
        <a:xfrm>
          <a:off x="2857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76835</xdr:rowOff>
    </xdr:from>
    <xdr:to>
      <xdr:col>10</xdr:col>
      <xdr:colOff>165100</xdr:colOff>
      <xdr:row>38</xdr:row>
      <xdr:rowOff>6985</xdr:rowOff>
    </xdr:to>
    <xdr:sp macro="" textlink="">
      <xdr:nvSpPr>
        <xdr:cNvPr id="66" name="フローチャート: 判断 65"/>
        <xdr:cNvSpPr/>
      </xdr:nvSpPr>
      <xdr:spPr>
        <a:xfrm>
          <a:off x="1968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61595</xdr:rowOff>
    </xdr:from>
    <xdr:to>
      <xdr:col>6</xdr:col>
      <xdr:colOff>38100</xdr:colOff>
      <xdr:row>37</xdr:row>
      <xdr:rowOff>163195</xdr:rowOff>
    </xdr:to>
    <xdr:sp macro="" textlink="">
      <xdr:nvSpPr>
        <xdr:cNvPr id="67" name="フローチャート: 判断 66"/>
        <xdr:cNvSpPr/>
      </xdr:nvSpPr>
      <xdr:spPr>
        <a:xfrm>
          <a:off x="1079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153035</xdr:rowOff>
    </xdr:from>
    <xdr:to>
      <xdr:col>24</xdr:col>
      <xdr:colOff>114300</xdr:colOff>
      <xdr:row>39</xdr:row>
      <xdr:rowOff>83185</xdr:rowOff>
    </xdr:to>
    <xdr:sp macro="" textlink="">
      <xdr:nvSpPr>
        <xdr:cNvPr id="73" name="楕円 72"/>
        <xdr:cNvSpPr/>
      </xdr:nvSpPr>
      <xdr:spPr>
        <a:xfrm>
          <a:off x="4584700" y="66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131462</xdr:rowOff>
    </xdr:from>
    <xdr:ext cx="405111" cy="259045"/>
    <xdr:sp macro="" textlink="">
      <xdr:nvSpPr>
        <xdr:cNvPr id="74" name="【道路】&#10;有形固定資産減価償却率該当値テキスト"/>
        <xdr:cNvSpPr txBox="1"/>
      </xdr:nvSpPr>
      <xdr:spPr>
        <a:xfrm>
          <a:off x="4673600"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122555</xdr:rowOff>
    </xdr:from>
    <xdr:to>
      <xdr:col>20</xdr:col>
      <xdr:colOff>38100</xdr:colOff>
      <xdr:row>39</xdr:row>
      <xdr:rowOff>52705</xdr:rowOff>
    </xdr:to>
    <xdr:sp macro="" textlink="">
      <xdr:nvSpPr>
        <xdr:cNvPr id="75" name="楕円 74"/>
        <xdr:cNvSpPr/>
      </xdr:nvSpPr>
      <xdr:spPr>
        <a:xfrm>
          <a:off x="37465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1905</xdr:rowOff>
    </xdr:from>
    <xdr:to>
      <xdr:col>24</xdr:col>
      <xdr:colOff>63500</xdr:colOff>
      <xdr:row>39</xdr:row>
      <xdr:rowOff>32385</xdr:rowOff>
    </xdr:to>
    <xdr:cxnSp macro="">
      <xdr:nvCxnSpPr>
        <xdr:cNvPr id="76" name="直線コネクタ 75"/>
        <xdr:cNvCxnSpPr/>
      </xdr:nvCxnSpPr>
      <xdr:spPr>
        <a:xfrm>
          <a:off x="3797300" y="668845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97790</xdr:rowOff>
    </xdr:from>
    <xdr:to>
      <xdr:col>15</xdr:col>
      <xdr:colOff>101600</xdr:colOff>
      <xdr:row>39</xdr:row>
      <xdr:rowOff>27940</xdr:rowOff>
    </xdr:to>
    <xdr:sp macro="" textlink="">
      <xdr:nvSpPr>
        <xdr:cNvPr id="77" name="楕円 76"/>
        <xdr:cNvSpPr/>
      </xdr:nvSpPr>
      <xdr:spPr>
        <a:xfrm>
          <a:off x="2857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148590</xdr:rowOff>
    </xdr:from>
    <xdr:to>
      <xdr:col>19</xdr:col>
      <xdr:colOff>177800</xdr:colOff>
      <xdr:row>39</xdr:row>
      <xdr:rowOff>1905</xdr:rowOff>
    </xdr:to>
    <xdr:cxnSp macro="">
      <xdr:nvCxnSpPr>
        <xdr:cNvPr id="78" name="直線コネクタ 77"/>
        <xdr:cNvCxnSpPr/>
      </xdr:nvCxnSpPr>
      <xdr:spPr>
        <a:xfrm>
          <a:off x="2908300" y="666369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73025</xdr:rowOff>
    </xdr:from>
    <xdr:to>
      <xdr:col>10</xdr:col>
      <xdr:colOff>165100</xdr:colOff>
      <xdr:row>39</xdr:row>
      <xdr:rowOff>3175</xdr:rowOff>
    </xdr:to>
    <xdr:sp macro="" textlink="">
      <xdr:nvSpPr>
        <xdr:cNvPr id="79" name="楕円 78"/>
        <xdr:cNvSpPr/>
      </xdr:nvSpPr>
      <xdr:spPr>
        <a:xfrm>
          <a:off x="19685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123825</xdr:rowOff>
    </xdr:from>
    <xdr:to>
      <xdr:col>15</xdr:col>
      <xdr:colOff>50800</xdr:colOff>
      <xdr:row>38</xdr:row>
      <xdr:rowOff>148590</xdr:rowOff>
    </xdr:to>
    <xdr:cxnSp macro="">
      <xdr:nvCxnSpPr>
        <xdr:cNvPr id="80" name="直線コネクタ 79"/>
        <xdr:cNvCxnSpPr/>
      </xdr:nvCxnSpPr>
      <xdr:spPr>
        <a:xfrm>
          <a:off x="2019300" y="663892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46355</xdr:rowOff>
    </xdr:from>
    <xdr:to>
      <xdr:col>6</xdr:col>
      <xdr:colOff>38100</xdr:colOff>
      <xdr:row>38</xdr:row>
      <xdr:rowOff>147955</xdr:rowOff>
    </xdr:to>
    <xdr:sp macro="" textlink="">
      <xdr:nvSpPr>
        <xdr:cNvPr id="81" name="楕円 80"/>
        <xdr:cNvSpPr/>
      </xdr:nvSpPr>
      <xdr:spPr>
        <a:xfrm>
          <a:off x="10795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97155</xdr:rowOff>
    </xdr:from>
    <xdr:to>
      <xdr:col>10</xdr:col>
      <xdr:colOff>114300</xdr:colOff>
      <xdr:row>38</xdr:row>
      <xdr:rowOff>123825</xdr:rowOff>
    </xdr:to>
    <xdr:cxnSp macro="">
      <xdr:nvCxnSpPr>
        <xdr:cNvPr id="82" name="直線コネクタ 81"/>
        <xdr:cNvCxnSpPr/>
      </xdr:nvCxnSpPr>
      <xdr:spPr>
        <a:xfrm>
          <a:off x="1130300" y="66122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80662</xdr:rowOff>
    </xdr:from>
    <xdr:ext cx="405111" cy="259045"/>
    <xdr:sp macro="" textlink="">
      <xdr:nvSpPr>
        <xdr:cNvPr id="83" name="n_1aveValue【道路】&#10;有形固定資産減価償却率"/>
        <xdr:cNvSpPr txBox="1"/>
      </xdr:nvSpPr>
      <xdr:spPr>
        <a:xfrm>
          <a:off x="35820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33037</xdr:rowOff>
    </xdr:from>
    <xdr:ext cx="405111" cy="259045"/>
    <xdr:sp macro="" textlink="">
      <xdr:nvSpPr>
        <xdr:cNvPr id="84" name="n_2aveValue【道路】&#10;有形固定資産減価償却率"/>
        <xdr:cNvSpPr txBox="1"/>
      </xdr:nvSpPr>
      <xdr:spPr>
        <a:xfrm>
          <a:off x="270574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23512</xdr:rowOff>
    </xdr:from>
    <xdr:ext cx="405111" cy="259045"/>
    <xdr:sp macro="" textlink="">
      <xdr:nvSpPr>
        <xdr:cNvPr id="85" name="n_3aveValue【道路】&#10;有形固定資産減価償却率"/>
        <xdr:cNvSpPr txBox="1"/>
      </xdr:nvSpPr>
      <xdr:spPr>
        <a:xfrm>
          <a:off x="1816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8272</xdr:rowOff>
    </xdr:from>
    <xdr:ext cx="405111" cy="259045"/>
    <xdr:sp macro="" textlink="">
      <xdr:nvSpPr>
        <xdr:cNvPr id="86" name="n_4aveValue【道路】&#10;有形固定資産減価償却率"/>
        <xdr:cNvSpPr txBox="1"/>
      </xdr:nvSpPr>
      <xdr:spPr>
        <a:xfrm>
          <a:off x="927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43832</xdr:rowOff>
    </xdr:from>
    <xdr:ext cx="405111" cy="259045"/>
    <xdr:sp macro="" textlink="">
      <xdr:nvSpPr>
        <xdr:cNvPr id="87" name="n_1mainValue【道路】&#10;有形固定資産減価償却率"/>
        <xdr:cNvSpPr txBox="1"/>
      </xdr:nvSpPr>
      <xdr:spPr>
        <a:xfrm>
          <a:off x="3582044" y="673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19067</xdr:rowOff>
    </xdr:from>
    <xdr:ext cx="405111" cy="259045"/>
    <xdr:sp macro="" textlink="">
      <xdr:nvSpPr>
        <xdr:cNvPr id="88" name="n_2mainValue【道路】&#10;有形固定資産減価償却率"/>
        <xdr:cNvSpPr txBox="1"/>
      </xdr:nvSpPr>
      <xdr:spPr>
        <a:xfrm>
          <a:off x="27057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165752</xdr:rowOff>
    </xdr:from>
    <xdr:ext cx="405111" cy="259045"/>
    <xdr:sp macro="" textlink="">
      <xdr:nvSpPr>
        <xdr:cNvPr id="89" name="n_3mainValue【道路】&#10;有形固定資産減価償却率"/>
        <xdr:cNvSpPr txBox="1"/>
      </xdr:nvSpPr>
      <xdr:spPr>
        <a:xfrm>
          <a:off x="1816744"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139082</xdr:rowOff>
    </xdr:from>
    <xdr:ext cx="405111" cy="259045"/>
    <xdr:sp macro="" textlink="">
      <xdr:nvSpPr>
        <xdr:cNvPr id="90" name="n_4mainValue【道路】&#10;有形固定資産減価償却率"/>
        <xdr:cNvSpPr txBox="1"/>
      </xdr:nvSpPr>
      <xdr:spPr>
        <a:xfrm>
          <a:off x="927744"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106876</xdr:rowOff>
    </xdr:from>
    <xdr:to>
      <xdr:col>54</xdr:col>
      <xdr:colOff>189865</xdr:colOff>
      <xdr:row>41</xdr:row>
      <xdr:rowOff>131628</xdr:rowOff>
    </xdr:to>
    <xdr:cxnSp macro="">
      <xdr:nvCxnSpPr>
        <xdr:cNvPr id="112" name="直線コネクタ 111"/>
        <xdr:cNvCxnSpPr/>
      </xdr:nvCxnSpPr>
      <xdr:spPr>
        <a:xfrm flipV="1">
          <a:off x="10476865" y="5936176"/>
          <a:ext cx="0" cy="122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135455</xdr:rowOff>
    </xdr:from>
    <xdr:ext cx="469744" cy="259045"/>
    <xdr:sp macro="" textlink="">
      <xdr:nvSpPr>
        <xdr:cNvPr id="113" name="【道路】&#10;一人当たり延長最小値テキスト"/>
        <xdr:cNvSpPr txBox="1"/>
      </xdr:nvSpPr>
      <xdr:spPr>
        <a:xfrm>
          <a:off x="10515600" y="716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131628</xdr:rowOff>
    </xdr:from>
    <xdr:to>
      <xdr:col>55</xdr:col>
      <xdr:colOff>88900</xdr:colOff>
      <xdr:row>41</xdr:row>
      <xdr:rowOff>131628</xdr:rowOff>
    </xdr:to>
    <xdr:cxnSp macro="">
      <xdr:nvCxnSpPr>
        <xdr:cNvPr id="114" name="直線コネクタ 113"/>
        <xdr:cNvCxnSpPr/>
      </xdr:nvCxnSpPr>
      <xdr:spPr>
        <a:xfrm>
          <a:off x="10388600" y="71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53553</xdr:rowOff>
    </xdr:from>
    <xdr:ext cx="599010" cy="259045"/>
    <xdr:sp macro="" textlink="">
      <xdr:nvSpPr>
        <xdr:cNvPr id="115" name="【道路】&#10;一人当たり延長最大値テキスト"/>
        <xdr:cNvSpPr txBox="1"/>
      </xdr:nvSpPr>
      <xdr:spPr>
        <a:xfrm>
          <a:off x="10515600" y="5711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106876</xdr:rowOff>
    </xdr:from>
    <xdr:to>
      <xdr:col>55</xdr:col>
      <xdr:colOff>88900</xdr:colOff>
      <xdr:row>34</xdr:row>
      <xdr:rowOff>106876</xdr:rowOff>
    </xdr:to>
    <xdr:cxnSp macro="">
      <xdr:nvCxnSpPr>
        <xdr:cNvPr id="116" name="直線コネクタ 115"/>
        <xdr:cNvCxnSpPr/>
      </xdr:nvCxnSpPr>
      <xdr:spPr>
        <a:xfrm>
          <a:off x="10388600" y="5936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113782</xdr:rowOff>
    </xdr:from>
    <xdr:ext cx="534377" cy="259045"/>
    <xdr:sp macro="" textlink="">
      <xdr:nvSpPr>
        <xdr:cNvPr id="117" name="【道路】&#10;一人当たり延長平均値テキスト"/>
        <xdr:cNvSpPr txBox="1"/>
      </xdr:nvSpPr>
      <xdr:spPr>
        <a:xfrm>
          <a:off x="10515600" y="6971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135355</xdr:rowOff>
    </xdr:from>
    <xdr:to>
      <xdr:col>55</xdr:col>
      <xdr:colOff>50800</xdr:colOff>
      <xdr:row>41</xdr:row>
      <xdr:rowOff>65505</xdr:rowOff>
    </xdr:to>
    <xdr:sp macro="" textlink="">
      <xdr:nvSpPr>
        <xdr:cNvPr id="118" name="フローチャート: 判断 117"/>
        <xdr:cNvSpPr/>
      </xdr:nvSpPr>
      <xdr:spPr>
        <a:xfrm>
          <a:off x="10426700" y="699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127015</xdr:rowOff>
    </xdr:from>
    <xdr:to>
      <xdr:col>50</xdr:col>
      <xdr:colOff>165100</xdr:colOff>
      <xdr:row>41</xdr:row>
      <xdr:rowOff>57165</xdr:rowOff>
    </xdr:to>
    <xdr:sp macro="" textlink="">
      <xdr:nvSpPr>
        <xdr:cNvPr id="119" name="フローチャート: 判断 118"/>
        <xdr:cNvSpPr/>
      </xdr:nvSpPr>
      <xdr:spPr>
        <a:xfrm>
          <a:off x="9588500" y="698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131969</xdr:rowOff>
    </xdr:from>
    <xdr:to>
      <xdr:col>46</xdr:col>
      <xdr:colOff>38100</xdr:colOff>
      <xdr:row>41</xdr:row>
      <xdr:rowOff>62119</xdr:rowOff>
    </xdr:to>
    <xdr:sp macro="" textlink="">
      <xdr:nvSpPr>
        <xdr:cNvPr id="120" name="フローチャート: 判断 119"/>
        <xdr:cNvSpPr/>
      </xdr:nvSpPr>
      <xdr:spPr>
        <a:xfrm>
          <a:off x="8699500" y="698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125707</xdr:rowOff>
    </xdr:from>
    <xdr:to>
      <xdr:col>41</xdr:col>
      <xdr:colOff>101600</xdr:colOff>
      <xdr:row>41</xdr:row>
      <xdr:rowOff>55857</xdr:rowOff>
    </xdr:to>
    <xdr:sp macro="" textlink="">
      <xdr:nvSpPr>
        <xdr:cNvPr id="121" name="フローチャート: 判断 120"/>
        <xdr:cNvSpPr/>
      </xdr:nvSpPr>
      <xdr:spPr>
        <a:xfrm>
          <a:off x="7810500" y="698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96936</xdr:rowOff>
    </xdr:from>
    <xdr:to>
      <xdr:col>36</xdr:col>
      <xdr:colOff>165100</xdr:colOff>
      <xdr:row>41</xdr:row>
      <xdr:rowOff>27086</xdr:rowOff>
    </xdr:to>
    <xdr:sp macro="" textlink="">
      <xdr:nvSpPr>
        <xdr:cNvPr id="122" name="フローチャート: 判断 121"/>
        <xdr:cNvSpPr/>
      </xdr:nvSpPr>
      <xdr:spPr>
        <a:xfrm>
          <a:off x="6921500" y="695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24639</xdr:rowOff>
    </xdr:from>
    <xdr:to>
      <xdr:col>55</xdr:col>
      <xdr:colOff>50800</xdr:colOff>
      <xdr:row>39</xdr:row>
      <xdr:rowOff>126239</xdr:rowOff>
    </xdr:to>
    <xdr:sp macro="" textlink="">
      <xdr:nvSpPr>
        <xdr:cNvPr id="128" name="楕円 127"/>
        <xdr:cNvSpPr/>
      </xdr:nvSpPr>
      <xdr:spPr>
        <a:xfrm>
          <a:off x="10426700" y="671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47516</xdr:rowOff>
    </xdr:from>
    <xdr:ext cx="599010" cy="259045"/>
    <xdr:sp macro="" textlink="">
      <xdr:nvSpPr>
        <xdr:cNvPr id="129" name="【道路】&#10;一人当たり延長該当値テキスト"/>
        <xdr:cNvSpPr txBox="1"/>
      </xdr:nvSpPr>
      <xdr:spPr>
        <a:xfrm>
          <a:off x="10515600" y="6562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38476</xdr:rowOff>
    </xdr:from>
    <xdr:to>
      <xdr:col>50</xdr:col>
      <xdr:colOff>165100</xdr:colOff>
      <xdr:row>39</xdr:row>
      <xdr:rowOff>140076</xdr:rowOff>
    </xdr:to>
    <xdr:sp macro="" textlink="">
      <xdr:nvSpPr>
        <xdr:cNvPr id="130" name="楕円 129"/>
        <xdr:cNvSpPr/>
      </xdr:nvSpPr>
      <xdr:spPr>
        <a:xfrm>
          <a:off x="9588500" y="672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75439</xdr:rowOff>
    </xdr:from>
    <xdr:to>
      <xdr:col>55</xdr:col>
      <xdr:colOff>0</xdr:colOff>
      <xdr:row>39</xdr:row>
      <xdr:rowOff>89276</xdr:rowOff>
    </xdr:to>
    <xdr:cxnSp macro="">
      <xdr:nvCxnSpPr>
        <xdr:cNvPr id="131" name="直線コネクタ 130"/>
        <xdr:cNvCxnSpPr/>
      </xdr:nvCxnSpPr>
      <xdr:spPr>
        <a:xfrm flipV="1">
          <a:off x="9639300" y="6761989"/>
          <a:ext cx="838200" cy="1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48985</xdr:rowOff>
    </xdr:from>
    <xdr:to>
      <xdr:col>46</xdr:col>
      <xdr:colOff>38100</xdr:colOff>
      <xdr:row>39</xdr:row>
      <xdr:rowOff>150585</xdr:rowOff>
    </xdr:to>
    <xdr:sp macro="" textlink="">
      <xdr:nvSpPr>
        <xdr:cNvPr id="132" name="楕円 131"/>
        <xdr:cNvSpPr/>
      </xdr:nvSpPr>
      <xdr:spPr>
        <a:xfrm>
          <a:off x="8699500" y="673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89276</xdr:rowOff>
    </xdr:from>
    <xdr:to>
      <xdr:col>50</xdr:col>
      <xdr:colOff>114300</xdr:colOff>
      <xdr:row>39</xdr:row>
      <xdr:rowOff>99785</xdr:rowOff>
    </xdr:to>
    <xdr:cxnSp macro="">
      <xdr:nvCxnSpPr>
        <xdr:cNvPr id="133" name="直線コネクタ 132"/>
        <xdr:cNvCxnSpPr/>
      </xdr:nvCxnSpPr>
      <xdr:spPr>
        <a:xfrm flipV="1">
          <a:off x="8750300" y="6775826"/>
          <a:ext cx="889000" cy="1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62038</xdr:rowOff>
    </xdr:from>
    <xdr:to>
      <xdr:col>41</xdr:col>
      <xdr:colOff>101600</xdr:colOff>
      <xdr:row>39</xdr:row>
      <xdr:rowOff>163638</xdr:rowOff>
    </xdr:to>
    <xdr:sp macro="" textlink="">
      <xdr:nvSpPr>
        <xdr:cNvPr id="134" name="楕円 133"/>
        <xdr:cNvSpPr/>
      </xdr:nvSpPr>
      <xdr:spPr>
        <a:xfrm>
          <a:off x="7810500" y="674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99785</xdr:rowOff>
    </xdr:from>
    <xdr:to>
      <xdr:col>45</xdr:col>
      <xdr:colOff>177800</xdr:colOff>
      <xdr:row>39</xdr:row>
      <xdr:rowOff>112838</xdr:rowOff>
    </xdr:to>
    <xdr:cxnSp macro="">
      <xdr:nvCxnSpPr>
        <xdr:cNvPr id="135" name="直線コネクタ 134"/>
        <xdr:cNvCxnSpPr/>
      </xdr:nvCxnSpPr>
      <xdr:spPr>
        <a:xfrm flipV="1">
          <a:off x="7861300" y="6786335"/>
          <a:ext cx="889000" cy="1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71051</xdr:rowOff>
    </xdr:from>
    <xdr:to>
      <xdr:col>36</xdr:col>
      <xdr:colOff>165100</xdr:colOff>
      <xdr:row>40</xdr:row>
      <xdr:rowOff>1201</xdr:rowOff>
    </xdr:to>
    <xdr:sp macro="" textlink="">
      <xdr:nvSpPr>
        <xdr:cNvPr id="136" name="楕円 135"/>
        <xdr:cNvSpPr/>
      </xdr:nvSpPr>
      <xdr:spPr>
        <a:xfrm>
          <a:off x="6921500" y="675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112838</xdr:rowOff>
    </xdr:from>
    <xdr:to>
      <xdr:col>41</xdr:col>
      <xdr:colOff>50800</xdr:colOff>
      <xdr:row>39</xdr:row>
      <xdr:rowOff>121851</xdr:rowOff>
    </xdr:to>
    <xdr:cxnSp macro="">
      <xdr:nvCxnSpPr>
        <xdr:cNvPr id="137" name="直線コネクタ 136"/>
        <xdr:cNvCxnSpPr/>
      </xdr:nvCxnSpPr>
      <xdr:spPr>
        <a:xfrm flipV="1">
          <a:off x="6972300" y="6799388"/>
          <a:ext cx="889000" cy="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48292</xdr:rowOff>
    </xdr:from>
    <xdr:ext cx="534377" cy="259045"/>
    <xdr:sp macro="" textlink="">
      <xdr:nvSpPr>
        <xdr:cNvPr id="138" name="n_1aveValue【道路】&#10;一人当たり延長"/>
        <xdr:cNvSpPr txBox="1"/>
      </xdr:nvSpPr>
      <xdr:spPr>
        <a:xfrm>
          <a:off x="9359411" y="707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53246</xdr:rowOff>
    </xdr:from>
    <xdr:ext cx="534377" cy="259045"/>
    <xdr:sp macro="" textlink="">
      <xdr:nvSpPr>
        <xdr:cNvPr id="139" name="n_2aveValue【道路】&#10;一人当たり延長"/>
        <xdr:cNvSpPr txBox="1"/>
      </xdr:nvSpPr>
      <xdr:spPr>
        <a:xfrm>
          <a:off x="8483111" y="708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46984</xdr:rowOff>
    </xdr:from>
    <xdr:ext cx="534377" cy="259045"/>
    <xdr:sp macro="" textlink="">
      <xdr:nvSpPr>
        <xdr:cNvPr id="140" name="n_3aveValue【道路】&#10;一人当たり延長"/>
        <xdr:cNvSpPr txBox="1"/>
      </xdr:nvSpPr>
      <xdr:spPr>
        <a:xfrm>
          <a:off x="7594111" y="707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18213</xdr:rowOff>
    </xdr:from>
    <xdr:ext cx="534377" cy="259045"/>
    <xdr:sp macro="" textlink="">
      <xdr:nvSpPr>
        <xdr:cNvPr id="141" name="n_4aveValue【道路】&#10;一人当たり延長"/>
        <xdr:cNvSpPr txBox="1"/>
      </xdr:nvSpPr>
      <xdr:spPr>
        <a:xfrm>
          <a:off x="6705111" y="704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37</xdr:row>
      <xdr:rowOff>156603</xdr:rowOff>
    </xdr:from>
    <xdr:ext cx="599010" cy="259045"/>
    <xdr:sp macro="" textlink="">
      <xdr:nvSpPr>
        <xdr:cNvPr id="142" name="n_1mainValue【道路】&#10;一人当たり延長"/>
        <xdr:cNvSpPr txBox="1"/>
      </xdr:nvSpPr>
      <xdr:spPr>
        <a:xfrm>
          <a:off x="9327094" y="6500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37</xdr:row>
      <xdr:rowOff>167112</xdr:rowOff>
    </xdr:from>
    <xdr:ext cx="599010" cy="259045"/>
    <xdr:sp macro="" textlink="">
      <xdr:nvSpPr>
        <xdr:cNvPr id="143" name="n_2mainValue【道路】&#10;一人当たり延長"/>
        <xdr:cNvSpPr txBox="1"/>
      </xdr:nvSpPr>
      <xdr:spPr>
        <a:xfrm>
          <a:off x="8450794" y="651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38</xdr:row>
      <xdr:rowOff>8715</xdr:rowOff>
    </xdr:from>
    <xdr:ext cx="599010" cy="259045"/>
    <xdr:sp macro="" textlink="">
      <xdr:nvSpPr>
        <xdr:cNvPr id="144" name="n_3mainValue【道路】&#10;一人当たり延長"/>
        <xdr:cNvSpPr txBox="1"/>
      </xdr:nvSpPr>
      <xdr:spPr>
        <a:xfrm>
          <a:off x="7561794" y="6523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38</xdr:row>
      <xdr:rowOff>17728</xdr:rowOff>
    </xdr:from>
    <xdr:ext cx="599010" cy="259045"/>
    <xdr:sp macro="" textlink="">
      <xdr:nvSpPr>
        <xdr:cNvPr id="145" name="n_4mainValue【道路】&#10;一人当たり延長"/>
        <xdr:cNvSpPr txBox="1"/>
      </xdr:nvSpPr>
      <xdr:spPr>
        <a:xfrm>
          <a:off x="6672794" y="653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163285</xdr:rowOff>
    </xdr:from>
    <xdr:to>
      <xdr:col>24</xdr:col>
      <xdr:colOff>62865</xdr:colOff>
      <xdr:row>64</xdr:row>
      <xdr:rowOff>52251</xdr:rowOff>
    </xdr:to>
    <xdr:cxnSp macro="">
      <xdr:nvCxnSpPr>
        <xdr:cNvPr id="171" name="直線コネクタ 170"/>
        <xdr:cNvCxnSpPr/>
      </xdr:nvCxnSpPr>
      <xdr:spPr>
        <a:xfrm flipV="1">
          <a:off x="4634865" y="9593035"/>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56078</xdr:rowOff>
    </xdr:from>
    <xdr:ext cx="405111" cy="259045"/>
    <xdr:sp macro="" textlink="">
      <xdr:nvSpPr>
        <xdr:cNvPr id="172" name="【橋りょう・トンネル】&#10;有形固定資産減価償却率最小値テキスト"/>
        <xdr:cNvSpPr txBox="1"/>
      </xdr:nvSpPr>
      <xdr:spPr>
        <a:xfrm>
          <a:off x="4673600" y="1102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52251</xdr:rowOff>
    </xdr:from>
    <xdr:to>
      <xdr:col>24</xdr:col>
      <xdr:colOff>152400</xdr:colOff>
      <xdr:row>64</xdr:row>
      <xdr:rowOff>52251</xdr:rowOff>
    </xdr:to>
    <xdr:cxnSp macro="">
      <xdr:nvCxnSpPr>
        <xdr:cNvPr id="173" name="直線コネクタ 172"/>
        <xdr:cNvCxnSpPr/>
      </xdr:nvCxnSpPr>
      <xdr:spPr>
        <a:xfrm>
          <a:off x="4546600" y="110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109962</xdr:rowOff>
    </xdr:from>
    <xdr:ext cx="340478" cy="259045"/>
    <xdr:sp macro="" textlink="">
      <xdr:nvSpPr>
        <xdr:cNvPr id="174" name="【橋りょう・トンネル】&#10;有形固定資産減価償却率最大値テキスト"/>
        <xdr:cNvSpPr txBox="1"/>
      </xdr:nvSpPr>
      <xdr:spPr>
        <a:xfrm>
          <a:off x="4673600" y="93682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163285</xdr:rowOff>
    </xdr:from>
    <xdr:to>
      <xdr:col>24</xdr:col>
      <xdr:colOff>152400</xdr:colOff>
      <xdr:row>55</xdr:row>
      <xdr:rowOff>163285</xdr:rowOff>
    </xdr:to>
    <xdr:cxnSp macro="">
      <xdr:nvCxnSpPr>
        <xdr:cNvPr id="175" name="直線コネクタ 174"/>
        <xdr:cNvCxnSpPr/>
      </xdr:nvCxnSpPr>
      <xdr:spPr>
        <a:xfrm>
          <a:off x="4546600" y="9593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161126</xdr:rowOff>
    </xdr:from>
    <xdr:ext cx="405111" cy="259045"/>
    <xdr:sp macro="" textlink="">
      <xdr:nvSpPr>
        <xdr:cNvPr id="176" name="【橋りょう・トンネル】&#10;有形固定資産減価償却率平均値テキスト"/>
        <xdr:cNvSpPr txBox="1"/>
      </xdr:nvSpPr>
      <xdr:spPr>
        <a:xfrm>
          <a:off x="4673600" y="10448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11249</xdr:rowOff>
    </xdr:from>
    <xdr:to>
      <xdr:col>24</xdr:col>
      <xdr:colOff>114300</xdr:colOff>
      <xdr:row>61</xdr:row>
      <xdr:rowOff>112849</xdr:rowOff>
    </xdr:to>
    <xdr:sp macro="" textlink="">
      <xdr:nvSpPr>
        <xdr:cNvPr id="177" name="フローチャート: 判断 176"/>
        <xdr:cNvSpPr/>
      </xdr:nvSpPr>
      <xdr:spPr>
        <a:xfrm>
          <a:off x="4584700" y="1046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154940</xdr:rowOff>
    </xdr:from>
    <xdr:to>
      <xdr:col>20</xdr:col>
      <xdr:colOff>38100</xdr:colOff>
      <xdr:row>61</xdr:row>
      <xdr:rowOff>85090</xdr:rowOff>
    </xdr:to>
    <xdr:sp macro="" textlink="">
      <xdr:nvSpPr>
        <xdr:cNvPr id="178" name="フローチャート: 判断 177"/>
        <xdr:cNvSpPr/>
      </xdr:nvSpPr>
      <xdr:spPr>
        <a:xfrm>
          <a:off x="3746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146776</xdr:rowOff>
    </xdr:from>
    <xdr:to>
      <xdr:col>15</xdr:col>
      <xdr:colOff>101600</xdr:colOff>
      <xdr:row>61</xdr:row>
      <xdr:rowOff>76926</xdr:rowOff>
    </xdr:to>
    <xdr:sp macro="" textlink="">
      <xdr:nvSpPr>
        <xdr:cNvPr id="179" name="フローチャート: 判断 178"/>
        <xdr:cNvSpPr/>
      </xdr:nvSpPr>
      <xdr:spPr>
        <a:xfrm>
          <a:off x="2857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81462</xdr:rowOff>
    </xdr:from>
    <xdr:to>
      <xdr:col>10</xdr:col>
      <xdr:colOff>165100</xdr:colOff>
      <xdr:row>61</xdr:row>
      <xdr:rowOff>11612</xdr:rowOff>
    </xdr:to>
    <xdr:sp macro="" textlink="">
      <xdr:nvSpPr>
        <xdr:cNvPr id="180" name="フローチャート: 判断 179"/>
        <xdr:cNvSpPr/>
      </xdr:nvSpPr>
      <xdr:spPr>
        <a:xfrm>
          <a:off x="1968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109220</xdr:rowOff>
    </xdr:from>
    <xdr:to>
      <xdr:col>6</xdr:col>
      <xdr:colOff>38100</xdr:colOff>
      <xdr:row>61</xdr:row>
      <xdr:rowOff>39370</xdr:rowOff>
    </xdr:to>
    <xdr:sp macro="" textlink="">
      <xdr:nvSpPr>
        <xdr:cNvPr id="181" name="フローチャート: 判断 180"/>
        <xdr:cNvSpPr/>
      </xdr:nvSpPr>
      <xdr:spPr>
        <a:xfrm>
          <a:off x="1079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89626</xdr:rowOff>
    </xdr:from>
    <xdr:to>
      <xdr:col>24</xdr:col>
      <xdr:colOff>114300</xdr:colOff>
      <xdr:row>57</xdr:row>
      <xdr:rowOff>19776</xdr:rowOff>
    </xdr:to>
    <xdr:sp macro="" textlink="">
      <xdr:nvSpPr>
        <xdr:cNvPr id="187" name="楕円 186"/>
        <xdr:cNvSpPr/>
      </xdr:nvSpPr>
      <xdr:spPr>
        <a:xfrm>
          <a:off x="4584700" y="969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112503</xdr:rowOff>
    </xdr:from>
    <xdr:ext cx="405111" cy="259045"/>
    <xdr:sp macro="" textlink="">
      <xdr:nvSpPr>
        <xdr:cNvPr id="188" name="【橋りょう・トンネル】&#10;有形固定資産減価償却率該当値テキスト"/>
        <xdr:cNvSpPr txBox="1"/>
      </xdr:nvSpPr>
      <xdr:spPr>
        <a:xfrm>
          <a:off x="4673600" y="954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56969</xdr:rowOff>
    </xdr:from>
    <xdr:to>
      <xdr:col>20</xdr:col>
      <xdr:colOff>38100</xdr:colOff>
      <xdr:row>56</xdr:row>
      <xdr:rowOff>158569</xdr:rowOff>
    </xdr:to>
    <xdr:sp macro="" textlink="">
      <xdr:nvSpPr>
        <xdr:cNvPr id="189" name="楕円 188"/>
        <xdr:cNvSpPr/>
      </xdr:nvSpPr>
      <xdr:spPr>
        <a:xfrm>
          <a:off x="3746500" y="965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107769</xdr:rowOff>
    </xdr:from>
    <xdr:to>
      <xdr:col>24</xdr:col>
      <xdr:colOff>63500</xdr:colOff>
      <xdr:row>56</xdr:row>
      <xdr:rowOff>140426</xdr:rowOff>
    </xdr:to>
    <xdr:cxnSp macro="">
      <xdr:nvCxnSpPr>
        <xdr:cNvPr id="190" name="直線コネクタ 189"/>
        <xdr:cNvCxnSpPr/>
      </xdr:nvCxnSpPr>
      <xdr:spPr>
        <a:xfrm>
          <a:off x="3797300" y="970896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3084</xdr:rowOff>
    </xdr:from>
    <xdr:to>
      <xdr:col>15</xdr:col>
      <xdr:colOff>101600</xdr:colOff>
      <xdr:row>56</xdr:row>
      <xdr:rowOff>104684</xdr:rowOff>
    </xdr:to>
    <xdr:sp macro="" textlink="">
      <xdr:nvSpPr>
        <xdr:cNvPr id="191" name="楕円 190"/>
        <xdr:cNvSpPr/>
      </xdr:nvSpPr>
      <xdr:spPr>
        <a:xfrm>
          <a:off x="2857500" y="960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53884</xdr:rowOff>
    </xdr:from>
    <xdr:to>
      <xdr:col>19</xdr:col>
      <xdr:colOff>177800</xdr:colOff>
      <xdr:row>56</xdr:row>
      <xdr:rowOff>107769</xdr:rowOff>
    </xdr:to>
    <xdr:cxnSp macro="">
      <xdr:nvCxnSpPr>
        <xdr:cNvPr id="192" name="直線コネクタ 191"/>
        <xdr:cNvCxnSpPr/>
      </xdr:nvCxnSpPr>
      <xdr:spPr>
        <a:xfrm>
          <a:off x="2908300" y="9655084"/>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120650</xdr:rowOff>
    </xdr:from>
    <xdr:to>
      <xdr:col>10</xdr:col>
      <xdr:colOff>165100</xdr:colOff>
      <xdr:row>56</xdr:row>
      <xdr:rowOff>50800</xdr:rowOff>
    </xdr:to>
    <xdr:sp macro="" textlink="">
      <xdr:nvSpPr>
        <xdr:cNvPr id="193" name="楕円 192"/>
        <xdr:cNvSpPr/>
      </xdr:nvSpPr>
      <xdr:spPr>
        <a:xfrm>
          <a:off x="1968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0</xdr:rowOff>
    </xdr:from>
    <xdr:to>
      <xdr:col>15</xdr:col>
      <xdr:colOff>50800</xdr:colOff>
      <xdr:row>56</xdr:row>
      <xdr:rowOff>53884</xdr:rowOff>
    </xdr:to>
    <xdr:cxnSp macro="">
      <xdr:nvCxnSpPr>
        <xdr:cNvPr id="194" name="直線コネクタ 193"/>
        <xdr:cNvCxnSpPr/>
      </xdr:nvCxnSpPr>
      <xdr:spPr>
        <a:xfrm>
          <a:off x="2019300" y="9601200"/>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66766</xdr:rowOff>
    </xdr:from>
    <xdr:to>
      <xdr:col>6</xdr:col>
      <xdr:colOff>38100</xdr:colOff>
      <xdr:row>55</xdr:row>
      <xdr:rowOff>168366</xdr:rowOff>
    </xdr:to>
    <xdr:sp macro="" textlink="">
      <xdr:nvSpPr>
        <xdr:cNvPr id="195" name="楕円 194"/>
        <xdr:cNvSpPr/>
      </xdr:nvSpPr>
      <xdr:spPr>
        <a:xfrm>
          <a:off x="1079500" y="949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117566</xdr:rowOff>
    </xdr:from>
    <xdr:to>
      <xdr:col>10</xdr:col>
      <xdr:colOff>114300</xdr:colOff>
      <xdr:row>56</xdr:row>
      <xdr:rowOff>0</xdr:rowOff>
    </xdr:to>
    <xdr:cxnSp macro="">
      <xdr:nvCxnSpPr>
        <xdr:cNvPr id="196" name="直線コネクタ 195"/>
        <xdr:cNvCxnSpPr/>
      </xdr:nvCxnSpPr>
      <xdr:spPr>
        <a:xfrm>
          <a:off x="1130300" y="9547316"/>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76217</xdr:rowOff>
    </xdr:from>
    <xdr:ext cx="405111" cy="259045"/>
    <xdr:sp macro="" textlink="">
      <xdr:nvSpPr>
        <xdr:cNvPr id="197" name="n_1aveValue【橋りょう・トンネル】&#10;有形固定資産減価償却率"/>
        <xdr:cNvSpPr txBox="1"/>
      </xdr:nvSpPr>
      <xdr:spPr>
        <a:xfrm>
          <a:off x="35820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68053</xdr:rowOff>
    </xdr:from>
    <xdr:ext cx="405111" cy="259045"/>
    <xdr:sp macro="" textlink="">
      <xdr:nvSpPr>
        <xdr:cNvPr id="198" name="n_2aveValue【橋りょう・トンネル】&#10;有形固定資産減価償却率"/>
        <xdr:cNvSpPr txBox="1"/>
      </xdr:nvSpPr>
      <xdr:spPr>
        <a:xfrm>
          <a:off x="27057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2739</xdr:rowOff>
    </xdr:from>
    <xdr:ext cx="405111" cy="259045"/>
    <xdr:sp macro="" textlink="">
      <xdr:nvSpPr>
        <xdr:cNvPr id="199" name="n_3aveValue【橋りょう・トンネル】&#10;有形固定資産減価償却率"/>
        <xdr:cNvSpPr txBox="1"/>
      </xdr:nvSpPr>
      <xdr:spPr>
        <a:xfrm>
          <a:off x="1816744"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30497</xdr:rowOff>
    </xdr:from>
    <xdr:ext cx="405111" cy="259045"/>
    <xdr:sp macro="" textlink="">
      <xdr:nvSpPr>
        <xdr:cNvPr id="200" name="n_4aveValue【橋りょう・トンネル】&#10;有形固定資産減価償却率"/>
        <xdr:cNvSpPr txBox="1"/>
      </xdr:nvSpPr>
      <xdr:spPr>
        <a:xfrm>
          <a:off x="927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3646</xdr:rowOff>
    </xdr:from>
    <xdr:ext cx="405111" cy="259045"/>
    <xdr:sp macro="" textlink="">
      <xdr:nvSpPr>
        <xdr:cNvPr id="201" name="n_1mainValue【橋りょう・トンネル】&#10;有形固定資産減価償却率"/>
        <xdr:cNvSpPr txBox="1"/>
      </xdr:nvSpPr>
      <xdr:spPr>
        <a:xfrm>
          <a:off x="3582044" y="9433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121211</xdr:rowOff>
    </xdr:from>
    <xdr:ext cx="405111" cy="259045"/>
    <xdr:sp macro="" textlink="">
      <xdr:nvSpPr>
        <xdr:cNvPr id="202" name="n_2mainValue【橋りょう・トンネル】&#10;有形固定資産減価償却率"/>
        <xdr:cNvSpPr txBox="1"/>
      </xdr:nvSpPr>
      <xdr:spPr>
        <a:xfrm>
          <a:off x="2705744" y="9379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54</xdr:row>
      <xdr:rowOff>67327</xdr:rowOff>
    </xdr:from>
    <xdr:ext cx="340478" cy="259045"/>
    <xdr:sp macro="" textlink="">
      <xdr:nvSpPr>
        <xdr:cNvPr id="203" name="n_3mainValue【橋りょう・トンネル】&#10;有形固定資産減価償却率"/>
        <xdr:cNvSpPr txBox="1"/>
      </xdr:nvSpPr>
      <xdr:spPr>
        <a:xfrm>
          <a:off x="1849061" y="9325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54</xdr:row>
      <xdr:rowOff>13443</xdr:rowOff>
    </xdr:from>
    <xdr:ext cx="340478" cy="259045"/>
    <xdr:sp macro="" textlink="">
      <xdr:nvSpPr>
        <xdr:cNvPr id="204" name="n_4mainValue【橋りょう・トンネル】&#10;有形固定資産減価償却率"/>
        <xdr:cNvSpPr txBox="1"/>
      </xdr:nvSpPr>
      <xdr:spPr>
        <a:xfrm>
          <a:off x="960061" y="92717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4" name="テキスト ボックス 223"/>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6" name="テキスト ボックス 225"/>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29097</xdr:rowOff>
    </xdr:from>
    <xdr:to>
      <xdr:col>54</xdr:col>
      <xdr:colOff>189865</xdr:colOff>
      <xdr:row>64</xdr:row>
      <xdr:rowOff>75141</xdr:rowOff>
    </xdr:to>
    <xdr:cxnSp macro="">
      <xdr:nvCxnSpPr>
        <xdr:cNvPr id="228" name="直線コネクタ 227"/>
        <xdr:cNvCxnSpPr/>
      </xdr:nvCxnSpPr>
      <xdr:spPr>
        <a:xfrm flipV="1">
          <a:off x="10476865" y="9630297"/>
          <a:ext cx="0" cy="1417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78968</xdr:rowOff>
    </xdr:from>
    <xdr:ext cx="469744" cy="259045"/>
    <xdr:sp macro="" textlink="">
      <xdr:nvSpPr>
        <xdr:cNvPr id="229" name="【橋りょう・トンネル】&#10;一人当たり有形固定資産（償却資産）額最小値テキスト"/>
        <xdr:cNvSpPr txBox="1"/>
      </xdr:nvSpPr>
      <xdr:spPr>
        <a:xfrm>
          <a:off x="10515600" y="1105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75141</xdr:rowOff>
    </xdr:from>
    <xdr:to>
      <xdr:col>55</xdr:col>
      <xdr:colOff>88900</xdr:colOff>
      <xdr:row>64</xdr:row>
      <xdr:rowOff>75141</xdr:rowOff>
    </xdr:to>
    <xdr:cxnSp macro="">
      <xdr:nvCxnSpPr>
        <xdr:cNvPr id="230" name="直線コネクタ 229"/>
        <xdr:cNvCxnSpPr/>
      </xdr:nvCxnSpPr>
      <xdr:spPr>
        <a:xfrm>
          <a:off x="10388600" y="1104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147224</xdr:rowOff>
    </xdr:from>
    <xdr:ext cx="754822" cy="259045"/>
    <xdr:sp macro="" textlink="">
      <xdr:nvSpPr>
        <xdr:cNvPr id="231" name="【橋りょう・トンネル】&#10;一人当たり有形固定資産（償却資産）額最大値テキスト"/>
        <xdr:cNvSpPr txBox="1"/>
      </xdr:nvSpPr>
      <xdr:spPr>
        <a:xfrm>
          <a:off x="10515600" y="9405524"/>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11,170,892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29097</xdr:rowOff>
    </xdr:from>
    <xdr:to>
      <xdr:col>55</xdr:col>
      <xdr:colOff>88900</xdr:colOff>
      <xdr:row>56</xdr:row>
      <xdr:rowOff>29097</xdr:rowOff>
    </xdr:to>
    <xdr:cxnSp macro="">
      <xdr:nvCxnSpPr>
        <xdr:cNvPr id="232" name="直線コネクタ 231"/>
        <xdr:cNvCxnSpPr/>
      </xdr:nvCxnSpPr>
      <xdr:spPr>
        <a:xfrm>
          <a:off x="10388600" y="9630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37918</xdr:rowOff>
    </xdr:from>
    <xdr:ext cx="690189" cy="259045"/>
    <xdr:sp macro="" textlink="">
      <xdr:nvSpPr>
        <xdr:cNvPr id="233" name="【橋りょう・トンネル】&#10;一人当たり有形固定資産（償却資産）額平均値テキスト"/>
        <xdr:cNvSpPr txBox="1"/>
      </xdr:nvSpPr>
      <xdr:spPr>
        <a:xfrm>
          <a:off x="10515600" y="1066781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15041</xdr:rowOff>
    </xdr:from>
    <xdr:to>
      <xdr:col>55</xdr:col>
      <xdr:colOff>50800</xdr:colOff>
      <xdr:row>63</xdr:row>
      <xdr:rowOff>116641</xdr:rowOff>
    </xdr:to>
    <xdr:sp macro="" textlink="">
      <xdr:nvSpPr>
        <xdr:cNvPr id="234" name="フローチャート: 判断 233"/>
        <xdr:cNvSpPr/>
      </xdr:nvSpPr>
      <xdr:spPr>
        <a:xfrm>
          <a:off x="10426700" y="1081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153653</xdr:rowOff>
    </xdr:from>
    <xdr:to>
      <xdr:col>50</xdr:col>
      <xdr:colOff>165100</xdr:colOff>
      <xdr:row>63</xdr:row>
      <xdr:rowOff>83803</xdr:rowOff>
    </xdr:to>
    <xdr:sp macro="" textlink="">
      <xdr:nvSpPr>
        <xdr:cNvPr id="235" name="フローチャート: 判断 234"/>
        <xdr:cNvSpPr/>
      </xdr:nvSpPr>
      <xdr:spPr>
        <a:xfrm>
          <a:off x="9588500" y="107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154923</xdr:rowOff>
    </xdr:from>
    <xdr:to>
      <xdr:col>46</xdr:col>
      <xdr:colOff>38100</xdr:colOff>
      <xdr:row>63</xdr:row>
      <xdr:rowOff>85073</xdr:rowOff>
    </xdr:to>
    <xdr:sp macro="" textlink="">
      <xdr:nvSpPr>
        <xdr:cNvPr id="236" name="フローチャート: 判断 235"/>
        <xdr:cNvSpPr/>
      </xdr:nvSpPr>
      <xdr:spPr>
        <a:xfrm>
          <a:off x="8699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46446</xdr:rowOff>
    </xdr:from>
    <xdr:to>
      <xdr:col>41</xdr:col>
      <xdr:colOff>101600</xdr:colOff>
      <xdr:row>63</xdr:row>
      <xdr:rowOff>148046</xdr:rowOff>
    </xdr:to>
    <xdr:sp macro="" textlink="">
      <xdr:nvSpPr>
        <xdr:cNvPr id="237" name="フローチャート: 判断 236"/>
        <xdr:cNvSpPr/>
      </xdr:nvSpPr>
      <xdr:spPr>
        <a:xfrm>
          <a:off x="7810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161131</xdr:rowOff>
    </xdr:from>
    <xdr:to>
      <xdr:col>36</xdr:col>
      <xdr:colOff>165100</xdr:colOff>
      <xdr:row>63</xdr:row>
      <xdr:rowOff>91281</xdr:rowOff>
    </xdr:to>
    <xdr:sp macro="" textlink="">
      <xdr:nvSpPr>
        <xdr:cNvPr id="238" name="フローチャート: 判断 237"/>
        <xdr:cNvSpPr/>
      </xdr:nvSpPr>
      <xdr:spPr>
        <a:xfrm>
          <a:off x="6921500" y="107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13125</xdr:rowOff>
    </xdr:from>
    <xdr:to>
      <xdr:col>55</xdr:col>
      <xdr:colOff>50800</xdr:colOff>
      <xdr:row>64</xdr:row>
      <xdr:rowOff>114725</xdr:rowOff>
    </xdr:to>
    <xdr:sp macro="" textlink="">
      <xdr:nvSpPr>
        <xdr:cNvPr id="244" name="楕円 243"/>
        <xdr:cNvSpPr/>
      </xdr:nvSpPr>
      <xdr:spPr>
        <a:xfrm>
          <a:off x="10426700" y="1098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99502</xdr:rowOff>
    </xdr:from>
    <xdr:ext cx="534377" cy="259045"/>
    <xdr:sp macro="" textlink="">
      <xdr:nvSpPr>
        <xdr:cNvPr id="245" name="【橋りょう・トンネル】&#10;一人当たり有形固定資産（償却資産）額該当値テキスト"/>
        <xdr:cNvSpPr txBox="1"/>
      </xdr:nvSpPr>
      <xdr:spPr>
        <a:xfrm>
          <a:off x="10515600" y="1090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14365</xdr:rowOff>
    </xdr:from>
    <xdr:to>
      <xdr:col>50</xdr:col>
      <xdr:colOff>165100</xdr:colOff>
      <xdr:row>64</xdr:row>
      <xdr:rowOff>115965</xdr:rowOff>
    </xdr:to>
    <xdr:sp macro="" textlink="">
      <xdr:nvSpPr>
        <xdr:cNvPr id="246" name="楕円 245"/>
        <xdr:cNvSpPr/>
      </xdr:nvSpPr>
      <xdr:spPr>
        <a:xfrm>
          <a:off x="9588500" y="1098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63925</xdr:rowOff>
    </xdr:from>
    <xdr:to>
      <xdr:col>55</xdr:col>
      <xdr:colOff>0</xdr:colOff>
      <xdr:row>64</xdr:row>
      <xdr:rowOff>65165</xdr:rowOff>
    </xdr:to>
    <xdr:cxnSp macro="">
      <xdr:nvCxnSpPr>
        <xdr:cNvPr id="247" name="直線コネクタ 246"/>
        <xdr:cNvCxnSpPr/>
      </xdr:nvCxnSpPr>
      <xdr:spPr>
        <a:xfrm flipV="1">
          <a:off x="9639300" y="11036725"/>
          <a:ext cx="838200" cy="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14651</xdr:rowOff>
    </xdr:from>
    <xdr:to>
      <xdr:col>46</xdr:col>
      <xdr:colOff>38100</xdr:colOff>
      <xdr:row>64</xdr:row>
      <xdr:rowOff>116251</xdr:rowOff>
    </xdr:to>
    <xdr:sp macro="" textlink="">
      <xdr:nvSpPr>
        <xdr:cNvPr id="248" name="楕円 247"/>
        <xdr:cNvSpPr/>
      </xdr:nvSpPr>
      <xdr:spPr>
        <a:xfrm>
          <a:off x="8699500" y="1098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65165</xdr:rowOff>
    </xdr:from>
    <xdr:to>
      <xdr:col>50</xdr:col>
      <xdr:colOff>114300</xdr:colOff>
      <xdr:row>64</xdr:row>
      <xdr:rowOff>65451</xdr:rowOff>
    </xdr:to>
    <xdr:cxnSp macro="">
      <xdr:nvCxnSpPr>
        <xdr:cNvPr id="249" name="直線コネクタ 248"/>
        <xdr:cNvCxnSpPr/>
      </xdr:nvCxnSpPr>
      <xdr:spPr>
        <a:xfrm flipV="1">
          <a:off x="8750300" y="11037965"/>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14995</xdr:rowOff>
    </xdr:from>
    <xdr:to>
      <xdr:col>41</xdr:col>
      <xdr:colOff>101600</xdr:colOff>
      <xdr:row>64</xdr:row>
      <xdr:rowOff>116595</xdr:rowOff>
    </xdr:to>
    <xdr:sp macro="" textlink="">
      <xdr:nvSpPr>
        <xdr:cNvPr id="250" name="楕円 249"/>
        <xdr:cNvSpPr/>
      </xdr:nvSpPr>
      <xdr:spPr>
        <a:xfrm>
          <a:off x="7810500" y="1098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65451</xdr:rowOff>
    </xdr:from>
    <xdr:to>
      <xdr:col>45</xdr:col>
      <xdr:colOff>177800</xdr:colOff>
      <xdr:row>64</xdr:row>
      <xdr:rowOff>65795</xdr:rowOff>
    </xdr:to>
    <xdr:cxnSp macro="">
      <xdr:nvCxnSpPr>
        <xdr:cNvPr id="251" name="直線コネクタ 250"/>
        <xdr:cNvCxnSpPr/>
      </xdr:nvCxnSpPr>
      <xdr:spPr>
        <a:xfrm flipV="1">
          <a:off x="7861300" y="11038251"/>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15232</xdr:rowOff>
    </xdr:from>
    <xdr:to>
      <xdr:col>36</xdr:col>
      <xdr:colOff>165100</xdr:colOff>
      <xdr:row>64</xdr:row>
      <xdr:rowOff>116832</xdr:rowOff>
    </xdr:to>
    <xdr:sp macro="" textlink="">
      <xdr:nvSpPr>
        <xdr:cNvPr id="252" name="楕円 251"/>
        <xdr:cNvSpPr/>
      </xdr:nvSpPr>
      <xdr:spPr>
        <a:xfrm>
          <a:off x="6921500" y="1098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65795</xdr:rowOff>
    </xdr:from>
    <xdr:to>
      <xdr:col>41</xdr:col>
      <xdr:colOff>50800</xdr:colOff>
      <xdr:row>64</xdr:row>
      <xdr:rowOff>66032</xdr:rowOff>
    </xdr:to>
    <xdr:cxnSp macro="">
      <xdr:nvCxnSpPr>
        <xdr:cNvPr id="253" name="直線コネクタ 252"/>
        <xdr:cNvCxnSpPr/>
      </xdr:nvCxnSpPr>
      <xdr:spPr>
        <a:xfrm flipV="1">
          <a:off x="6972300" y="11038595"/>
          <a:ext cx="889000" cy="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100330</xdr:rowOff>
    </xdr:from>
    <xdr:ext cx="690189" cy="259045"/>
    <xdr:sp macro="" textlink="">
      <xdr:nvSpPr>
        <xdr:cNvPr id="254" name="n_1aveValue【橋りょう・トンネル】&#10;一人当たり有形固定資産（償却資産）額"/>
        <xdr:cNvSpPr txBox="1"/>
      </xdr:nvSpPr>
      <xdr:spPr>
        <a:xfrm>
          <a:off x="9281505" y="105587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101600</xdr:rowOff>
    </xdr:from>
    <xdr:ext cx="690189" cy="259045"/>
    <xdr:sp macro="" textlink="">
      <xdr:nvSpPr>
        <xdr:cNvPr id="255" name="n_2aveValue【橋りょう・トンネル】&#10;一人当たり有形固定資産（償却資産）額"/>
        <xdr:cNvSpPr txBox="1"/>
      </xdr:nvSpPr>
      <xdr:spPr>
        <a:xfrm>
          <a:off x="8405205" y="10560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164573</xdr:rowOff>
    </xdr:from>
    <xdr:ext cx="690189" cy="259045"/>
    <xdr:sp macro="" textlink="">
      <xdr:nvSpPr>
        <xdr:cNvPr id="256" name="n_3aveValue【橋りょう・トンネル】&#10;一人当たり有形固定資産（償却資産）額"/>
        <xdr:cNvSpPr txBox="1"/>
      </xdr:nvSpPr>
      <xdr:spPr>
        <a:xfrm>
          <a:off x="7516205" y="106230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107808</xdr:rowOff>
    </xdr:from>
    <xdr:ext cx="690189" cy="259045"/>
    <xdr:sp macro="" textlink="">
      <xdr:nvSpPr>
        <xdr:cNvPr id="257" name="n_4aveValue【橋りょう・トンネル】&#10;一人当たり有形固定資産（償却資産）額"/>
        <xdr:cNvSpPr txBox="1"/>
      </xdr:nvSpPr>
      <xdr:spPr>
        <a:xfrm>
          <a:off x="6627205" y="105662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107092</xdr:rowOff>
    </xdr:from>
    <xdr:ext cx="534377" cy="259045"/>
    <xdr:sp macro="" textlink="">
      <xdr:nvSpPr>
        <xdr:cNvPr id="258" name="n_1mainValue【橋りょう・トンネル】&#10;一人当たり有形固定資産（償却資産）額"/>
        <xdr:cNvSpPr txBox="1"/>
      </xdr:nvSpPr>
      <xdr:spPr>
        <a:xfrm>
          <a:off x="9359411" y="1107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107378</xdr:rowOff>
    </xdr:from>
    <xdr:ext cx="534377" cy="259045"/>
    <xdr:sp macro="" textlink="">
      <xdr:nvSpPr>
        <xdr:cNvPr id="259" name="n_2mainValue【橋りょう・トンネル】&#10;一人当たり有形固定資産（償却資産）額"/>
        <xdr:cNvSpPr txBox="1"/>
      </xdr:nvSpPr>
      <xdr:spPr>
        <a:xfrm>
          <a:off x="8483111" y="1108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107722</xdr:rowOff>
    </xdr:from>
    <xdr:ext cx="534377" cy="259045"/>
    <xdr:sp macro="" textlink="">
      <xdr:nvSpPr>
        <xdr:cNvPr id="260" name="n_3mainValue【橋りょう・トンネル】&#10;一人当たり有形固定資産（償却資産）額"/>
        <xdr:cNvSpPr txBox="1"/>
      </xdr:nvSpPr>
      <xdr:spPr>
        <a:xfrm>
          <a:off x="7594111" y="1108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107959</xdr:rowOff>
    </xdr:from>
    <xdr:ext cx="534377" cy="259045"/>
    <xdr:sp macro="" textlink="">
      <xdr:nvSpPr>
        <xdr:cNvPr id="261" name="n_4mainValue【橋りょう・トンネル】&#10;一人当たり有形固定資産（償却資産）額"/>
        <xdr:cNvSpPr txBox="1"/>
      </xdr:nvSpPr>
      <xdr:spPr>
        <a:xfrm>
          <a:off x="6705111" y="1108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168729</xdr:rowOff>
    </xdr:to>
    <xdr:cxnSp macro="">
      <xdr:nvCxnSpPr>
        <xdr:cNvPr id="287" name="直線コネクタ 286"/>
        <xdr:cNvCxnSpPr/>
      </xdr:nvCxnSpPr>
      <xdr:spPr>
        <a:xfrm flipV="1">
          <a:off x="4634865" y="13350784"/>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90" name="【公営住宅】&#10;有形固定資産減価償却率最大値テキスト"/>
        <xdr:cNvSpPr txBox="1"/>
      </xdr:nvSpPr>
      <xdr:spPr>
        <a:xfrm>
          <a:off x="4673600" y="1312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91" name="直線コネクタ 290"/>
        <xdr:cNvCxnSpPr/>
      </xdr:nvCxnSpPr>
      <xdr:spPr>
        <a:xfrm>
          <a:off x="4546600" y="1335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18341</xdr:rowOff>
    </xdr:from>
    <xdr:ext cx="405111" cy="259045"/>
    <xdr:sp macro="" textlink="">
      <xdr:nvSpPr>
        <xdr:cNvPr id="292" name="【公営住宅】&#10;有形固定資産減価償却率平均値テキスト"/>
        <xdr:cNvSpPr txBox="1"/>
      </xdr:nvSpPr>
      <xdr:spPr>
        <a:xfrm>
          <a:off x="4673600" y="14077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166914</xdr:rowOff>
    </xdr:from>
    <xdr:to>
      <xdr:col>24</xdr:col>
      <xdr:colOff>114300</xdr:colOff>
      <xdr:row>83</xdr:row>
      <xdr:rowOff>97064</xdr:rowOff>
    </xdr:to>
    <xdr:sp macro="" textlink="">
      <xdr:nvSpPr>
        <xdr:cNvPr id="293" name="フローチャート: 判断 292"/>
        <xdr:cNvSpPr/>
      </xdr:nvSpPr>
      <xdr:spPr>
        <a:xfrm>
          <a:off x="45847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3629</xdr:rowOff>
    </xdr:from>
    <xdr:to>
      <xdr:col>20</xdr:col>
      <xdr:colOff>38100</xdr:colOff>
      <xdr:row>83</xdr:row>
      <xdr:rowOff>105229</xdr:rowOff>
    </xdr:to>
    <xdr:sp macro="" textlink="">
      <xdr:nvSpPr>
        <xdr:cNvPr id="294" name="フローチャート: 判断 293"/>
        <xdr:cNvSpPr/>
      </xdr:nvSpPr>
      <xdr:spPr>
        <a:xfrm>
          <a:off x="3746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55880</xdr:rowOff>
    </xdr:from>
    <xdr:to>
      <xdr:col>15</xdr:col>
      <xdr:colOff>101600</xdr:colOff>
      <xdr:row>83</xdr:row>
      <xdr:rowOff>157480</xdr:rowOff>
    </xdr:to>
    <xdr:sp macro="" textlink="">
      <xdr:nvSpPr>
        <xdr:cNvPr id="295" name="フローチャート: 判断 294"/>
        <xdr:cNvSpPr/>
      </xdr:nvSpPr>
      <xdr:spPr>
        <a:xfrm>
          <a:off x="2857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24856</xdr:rowOff>
    </xdr:from>
    <xdr:to>
      <xdr:col>10</xdr:col>
      <xdr:colOff>165100</xdr:colOff>
      <xdr:row>83</xdr:row>
      <xdr:rowOff>126456</xdr:rowOff>
    </xdr:to>
    <xdr:sp macro="" textlink="">
      <xdr:nvSpPr>
        <xdr:cNvPr id="296" name="フローチャート: 判断 295"/>
        <xdr:cNvSpPr/>
      </xdr:nvSpPr>
      <xdr:spPr>
        <a:xfrm>
          <a:off x="1968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3629</xdr:rowOff>
    </xdr:from>
    <xdr:to>
      <xdr:col>6</xdr:col>
      <xdr:colOff>38100</xdr:colOff>
      <xdr:row>83</xdr:row>
      <xdr:rowOff>105229</xdr:rowOff>
    </xdr:to>
    <xdr:sp macro="" textlink="">
      <xdr:nvSpPr>
        <xdr:cNvPr id="297" name="フローチャート: 判断 296"/>
        <xdr:cNvSpPr/>
      </xdr:nvSpPr>
      <xdr:spPr>
        <a:xfrm>
          <a:off x="1079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108131</xdr:rowOff>
    </xdr:from>
    <xdr:to>
      <xdr:col>24</xdr:col>
      <xdr:colOff>114300</xdr:colOff>
      <xdr:row>84</xdr:row>
      <xdr:rowOff>38281</xdr:rowOff>
    </xdr:to>
    <xdr:sp macro="" textlink="">
      <xdr:nvSpPr>
        <xdr:cNvPr id="303" name="楕円 302"/>
        <xdr:cNvSpPr/>
      </xdr:nvSpPr>
      <xdr:spPr>
        <a:xfrm>
          <a:off x="4584700" y="1433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86558</xdr:rowOff>
    </xdr:from>
    <xdr:ext cx="405111" cy="259045"/>
    <xdr:sp macro="" textlink="">
      <xdr:nvSpPr>
        <xdr:cNvPr id="304" name="【公営住宅】&#10;有形固定資産減価償却率該当値テキスト"/>
        <xdr:cNvSpPr txBox="1"/>
      </xdr:nvSpPr>
      <xdr:spPr>
        <a:xfrm>
          <a:off x="4673600" y="1431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70576</xdr:rowOff>
    </xdr:from>
    <xdr:to>
      <xdr:col>20</xdr:col>
      <xdr:colOff>38100</xdr:colOff>
      <xdr:row>84</xdr:row>
      <xdr:rowOff>726</xdr:rowOff>
    </xdr:to>
    <xdr:sp macro="" textlink="">
      <xdr:nvSpPr>
        <xdr:cNvPr id="305" name="楕円 304"/>
        <xdr:cNvSpPr/>
      </xdr:nvSpPr>
      <xdr:spPr>
        <a:xfrm>
          <a:off x="3746500" y="1430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121376</xdr:rowOff>
    </xdr:from>
    <xdr:to>
      <xdr:col>24</xdr:col>
      <xdr:colOff>63500</xdr:colOff>
      <xdr:row>83</xdr:row>
      <xdr:rowOff>158931</xdr:rowOff>
    </xdr:to>
    <xdr:cxnSp macro="">
      <xdr:nvCxnSpPr>
        <xdr:cNvPr id="306" name="直線コネクタ 305"/>
        <xdr:cNvCxnSpPr/>
      </xdr:nvCxnSpPr>
      <xdr:spPr>
        <a:xfrm>
          <a:off x="3797300" y="14351726"/>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139156</xdr:rowOff>
    </xdr:from>
    <xdr:to>
      <xdr:col>15</xdr:col>
      <xdr:colOff>101600</xdr:colOff>
      <xdr:row>84</xdr:row>
      <xdr:rowOff>69306</xdr:rowOff>
    </xdr:to>
    <xdr:sp macro="" textlink="">
      <xdr:nvSpPr>
        <xdr:cNvPr id="307" name="楕円 306"/>
        <xdr:cNvSpPr/>
      </xdr:nvSpPr>
      <xdr:spPr>
        <a:xfrm>
          <a:off x="2857500" y="1436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121376</xdr:rowOff>
    </xdr:from>
    <xdr:to>
      <xdr:col>19</xdr:col>
      <xdr:colOff>177800</xdr:colOff>
      <xdr:row>84</xdr:row>
      <xdr:rowOff>18506</xdr:rowOff>
    </xdr:to>
    <xdr:cxnSp macro="">
      <xdr:nvCxnSpPr>
        <xdr:cNvPr id="308" name="直線コネクタ 307"/>
        <xdr:cNvCxnSpPr/>
      </xdr:nvCxnSpPr>
      <xdr:spPr>
        <a:xfrm flipV="1">
          <a:off x="2908300" y="1435172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91802</xdr:rowOff>
    </xdr:from>
    <xdr:to>
      <xdr:col>10</xdr:col>
      <xdr:colOff>165100</xdr:colOff>
      <xdr:row>84</xdr:row>
      <xdr:rowOff>21952</xdr:rowOff>
    </xdr:to>
    <xdr:sp macro="" textlink="">
      <xdr:nvSpPr>
        <xdr:cNvPr id="309" name="楕円 308"/>
        <xdr:cNvSpPr/>
      </xdr:nvSpPr>
      <xdr:spPr>
        <a:xfrm>
          <a:off x="1968500" y="1432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142602</xdr:rowOff>
    </xdr:from>
    <xdr:to>
      <xdr:col>15</xdr:col>
      <xdr:colOff>50800</xdr:colOff>
      <xdr:row>84</xdr:row>
      <xdr:rowOff>18506</xdr:rowOff>
    </xdr:to>
    <xdr:cxnSp macro="">
      <xdr:nvCxnSpPr>
        <xdr:cNvPr id="310" name="直線コネクタ 309"/>
        <xdr:cNvCxnSpPr/>
      </xdr:nvCxnSpPr>
      <xdr:spPr>
        <a:xfrm>
          <a:off x="2019300" y="14372952"/>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8527</xdr:rowOff>
    </xdr:from>
    <xdr:to>
      <xdr:col>6</xdr:col>
      <xdr:colOff>38100</xdr:colOff>
      <xdr:row>84</xdr:row>
      <xdr:rowOff>110127</xdr:rowOff>
    </xdr:to>
    <xdr:sp macro="" textlink="">
      <xdr:nvSpPr>
        <xdr:cNvPr id="311" name="楕円 310"/>
        <xdr:cNvSpPr/>
      </xdr:nvSpPr>
      <xdr:spPr>
        <a:xfrm>
          <a:off x="1079500" y="1441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142602</xdr:rowOff>
    </xdr:from>
    <xdr:to>
      <xdr:col>10</xdr:col>
      <xdr:colOff>114300</xdr:colOff>
      <xdr:row>84</xdr:row>
      <xdr:rowOff>59327</xdr:rowOff>
    </xdr:to>
    <xdr:cxnSp macro="">
      <xdr:nvCxnSpPr>
        <xdr:cNvPr id="312" name="直線コネクタ 311"/>
        <xdr:cNvCxnSpPr/>
      </xdr:nvCxnSpPr>
      <xdr:spPr>
        <a:xfrm flipV="1">
          <a:off x="1130300" y="14372952"/>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121756</xdr:rowOff>
    </xdr:from>
    <xdr:ext cx="405111" cy="259045"/>
    <xdr:sp macro="" textlink="">
      <xdr:nvSpPr>
        <xdr:cNvPr id="313" name="n_1aveValue【公営住宅】&#10;有形固定資産減価償却率"/>
        <xdr:cNvSpPr txBox="1"/>
      </xdr:nvSpPr>
      <xdr:spPr>
        <a:xfrm>
          <a:off x="3582044" y="1400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2557</xdr:rowOff>
    </xdr:from>
    <xdr:ext cx="405111" cy="259045"/>
    <xdr:sp macro="" textlink="">
      <xdr:nvSpPr>
        <xdr:cNvPr id="314" name="n_2aveValue【公営住宅】&#10;有形固定資産減価償却率"/>
        <xdr:cNvSpPr txBox="1"/>
      </xdr:nvSpPr>
      <xdr:spPr>
        <a:xfrm>
          <a:off x="2705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142983</xdr:rowOff>
    </xdr:from>
    <xdr:ext cx="405111" cy="259045"/>
    <xdr:sp macro="" textlink="">
      <xdr:nvSpPr>
        <xdr:cNvPr id="315" name="n_3aveValue【公営住宅】&#10;有形固定資産減価償却率"/>
        <xdr:cNvSpPr txBox="1"/>
      </xdr:nvSpPr>
      <xdr:spPr>
        <a:xfrm>
          <a:off x="1816744" y="1403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121756</xdr:rowOff>
    </xdr:from>
    <xdr:ext cx="405111" cy="259045"/>
    <xdr:sp macro="" textlink="">
      <xdr:nvSpPr>
        <xdr:cNvPr id="316" name="n_4aveValue【公営住宅】&#10;有形固定資産減価償却率"/>
        <xdr:cNvSpPr txBox="1"/>
      </xdr:nvSpPr>
      <xdr:spPr>
        <a:xfrm>
          <a:off x="927744" y="1400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163303</xdr:rowOff>
    </xdr:from>
    <xdr:ext cx="405111" cy="259045"/>
    <xdr:sp macro="" textlink="">
      <xdr:nvSpPr>
        <xdr:cNvPr id="317" name="n_1mainValue【公営住宅】&#10;有形固定資産減価償却率"/>
        <xdr:cNvSpPr txBox="1"/>
      </xdr:nvSpPr>
      <xdr:spPr>
        <a:xfrm>
          <a:off x="3582044" y="1439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60433</xdr:rowOff>
    </xdr:from>
    <xdr:ext cx="405111" cy="259045"/>
    <xdr:sp macro="" textlink="">
      <xdr:nvSpPr>
        <xdr:cNvPr id="318" name="n_2mainValue【公営住宅】&#10;有形固定資産減価償却率"/>
        <xdr:cNvSpPr txBox="1"/>
      </xdr:nvSpPr>
      <xdr:spPr>
        <a:xfrm>
          <a:off x="2705744" y="1446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13079</xdr:rowOff>
    </xdr:from>
    <xdr:ext cx="405111" cy="259045"/>
    <xdr:sp macro="" textlink="">
      <xdr:nvSpPr>
        <xdr:cNvPr id="319" name="n_3mainValue【公営住宅】&#10;有形固定資産減価償却率"/>
        <xdr:cNvSpPr txBox="1"/>
      </xdr:nvSpPr>
      <xdr:spPr>
        <a:xfrm>
          <a:off x="1816744" y="1441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101254</xdr:rowOff>
    </xdr:from>
    <xdr:ext cx="405111" cy="259045"/>
    <xdr:sp macro="" textlink="">
      <xdr:nvSpPr>
        <xdr:cNvPr id="320" name="n_4mainValue【公営住宅】&#10;有形固定資産減価償却率"/>
        <xdr:cNvSpPr txBox="1"/>
      </xdr:nvSpPr>
      <xdr:spPr>
        <a:xfrm>
          <a:off x="927744" y="1450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4" name="テキスト ボックス 333"/>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6" name="テキスト ボックス 335"/>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8" name="テキスト ボックス 337"/>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68504</xdr:rowOff>
    </xdr:from>
    <xdr:to>
      <xdr:col>54</xdr:col>
      <xdr:colOff>189865</xdr:colOff>
      <xdr:row>86</xdr:row>
      <xdr:rowOff>22053</xdr:rowOff>
    </xdr:to>
    <xdr:cxnSp macro="">
      <xdr:nvCxnSpPr>
        <xdr:cNvPr id="342" name="直線コネクタ 341"/>
        <xdr:cNvCxnSpPr/>
      </xdr:nvCxnSpPr>
      <xdr:spPr>
        <a:xfrm flipV="1">
          <a:off x="10476865" y="13441604"/>
          <a:ext cx="0" cy="132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25880</xdr:rowOff>
    </xdr:from>
    <xdr:ext cx="469744" cy="259045"/>
    <xdr:sp macro="" textlink="">
      <xdr:nvSpPr>
        <xdr:cNvPr id="343" name="【公営住宅】&#10;一人当たり面積最小値テキスト"/>
        <xdr:cNvSpPr txBox="1"/>
      </xdr:nvSpPr>
      <xdr:spPr>
        <a:xfrm>
          <a:off x="10515600" y="1477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22053</xdr:rowOff>
    </xdr:from>
    <xdr:to>
      <xdr:col>55</xdr:col>
      <xdr:colOff>88900</xdr:colOff>
      <xdr:row>86</xdr:row>
      <xdr:rowOff>22053</xdr:rowOff>
    </xdr:to>
    <xdr:cxnSp macro="">
      <xdr:nvCxnSpPr>
        <xdr:cNvPr id="344" name="直線コネクタ 343"/>
        <xdr:cNvCxnSpPr/>
      </xdr:nvCxnSpPr>
      <xdr:spPr>
        <a:xfrm>
          <a:off x="10388600" y="1476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15181</xdr:rowOff>
    </xdr:from>
    <xdr:ext cx="534377" cy="259045"/>
    <xdr:sp macro="" textlink="">
      <xdr:nvSpPr>
        <xdr:cNvPr id="345" name="【公営住宅】&#10;一人当たり面積最大値テキスト"/>
        <xdr:cNvSpPr txBox="1"/>
      </xdr:nvSpPr>
      <xdr:spPr>
        <a:xfrm>
          <a:off x="10515600" y="1321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68504</xdr:rowOff>
    </xdr:from>
    <xdr:to>
      <xdr:col>55</xdr:col>
      <xdr:colOff>88900</xdr:colOff>
      <xdr:row>78</xdr:row>
      <xdr:rowOff>68504</xdr:rowOff>
    </xdr:to>
    <xdr:cxnSp macro="">
      <xdr:nvCxnSpPr>
        <xdr:cNvPr id="346" name="直線コネクタ 345"/>
        <xdr:cNvCxnSpPr/>
      </xdr:nvCxnSpPr>
      <xdr:spPr>
        <a:xfrm>
          <a:off x="10388600" y="1344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125519</xdr:rowOff>
    </xdr:from>
    <xdr:ext cx="469744" cy="259045"/>
    <xdr:sp macro="" textlink="">
      <xdr:nvSpPr>
        <xdr:cNvPr id="347" name="【公営住宅】&#10;一人当たり面積平均値テキスト"/>
        <xdr:cNvSpPr txBox="1"/>
      </xdr:nvSpPr>
      <xdr:spPr>
        <a:xfrm>
          <a:off x="10515600" y="145273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147092</xdr:rowOff>
    </xdr:from>
    <xdr:to>
      <xdr:col>55</xdr:col>
      <xdr:colOff>50800</xdr:colOff>
      <xdr:row>85</xdr:row>
      <xdr:rowOff>77242</xdr:rowOff>
    </xdr:to>
    <xdr:sp macro="" textlink="">
      <xdr:nvSpPr>
        <xdr:cNvPr id="348" name="フローチャート: 判断 347"/>
        <xdr:cNvSpPr/>
      </xdr:nvSpPr>
      <xdr:spPr>
        <a:xfrm>
          <a:off x="10426700" y="1454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122814</xdr:rowOff>
    </xdr:from>
    <xdr:to>
      <xdr:col>50</xdr:col>
      <xdr:colOff>165100</xdr:colOff>
      <xdr:row>85</xdr:row>
      <xdr:rowOff>52964</xdr:rowOff>
    </xdr:to>
    <xdr:sp macro="" textlink="">
      <xdr:nvSpPr>
        <xdr:cNvPr id="349" name="フローチャート: 判断 348"/>
        <xdr:cNvSpPr/>
      </xdr:nvSpPr>
      <xdr:spPr>
        <a:xfrm>
          <a:off x="9588500" y="145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134107</xdr:rowOff>
    </xdr:from>
    <xdr:to>
      <xdr:col>46</xdr:col>
      <xdr:colOff>38100</xdr:colOff>
      <xdr:row>85</xdr:row>
      <xdr:rowOff>64257</xdr:rowOff>
    </xdr:to>
    <xdr:sp macro="" textlink="">
      <xdr:nvSpPr>
        <xdr:cNvPr id="350" name="フローチャート: 判断 349"/>
        <xdr:cNvSpPr/>
      </xdr:nvSpPr>
      <xdr:spPr>
        <a:xfrm>
          <a:off x="8699500" y="1453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14184</xdr:rowOff>
    </xdr:from>
    <xdr:to>
      <xdr:col>41</xdr:col>
      <xdr:colOff>101600</xdr:colOff>
      <xdr:row>85</xdr:row>
      <xdr:rowOff>115784</xdr:rowOff>
    </xdr:to>
    <xdr:sp macro="" textlink="">
      <xdr:nvSpPr>
        <xdr:cNvPr id="351" name="フローチャート: 判断 350"/>
        <xdr:cNvSpPr/>
      </xdr:nvSpPr>
      <xdr:spPr>
        <a:xfrm>
          <a:off x="7810500" y="1458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165334</xdr:rowOff>
    </xdr:from>
    <xdr:to>
      <xdr:col>36</xdr:col>
      <xdr:colOff>165100</xdr:colOff>
      <xdr:row>85</xdr:row>
      <xdr:rowOff>95484</xdr:rowOff>
    </xdr:to>
    <xdr:sp macro="" textlink="">
      <xdr:nvSpPr>
        <xdr:cNvPr id="352" name="フローチャート: 判断 351"/>
        <xdr:cNvSpPr/>
      </xdr:nvSpPr>
      <xdr:spPr>
        <a:xfrm>
          <a:off x="6921500" y="1456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105212</xdr:rowOff>
    </xdr:from>
    <xdr:to>
      <xdr:col>55</xdr:col>
      <xdr:colOff>50800</xdr:colOff>
      <xdr:row>85</xdr:row>
      <xdr:rowOff>35362</xdr:rowOff>
    </xdr:to>
    <xdr:sp macro="" textlink="">
      <xdr:nvSpPr>
        <xdr:cNvPr id="358" name="楕円 357"/>
        <xdr:cNvSpPr/>
      </xdr:nvSpPr>
      <xdr:spPr>
        <a:xfrm>
          <a:off x="10426700" y="1450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128089</xdr:rowOff>
    </xdr:from>
    <xdr:ext cx="469744" cy="259045"/>
    <xdr:sp macro="" textlink="">
      <xdr:nvSpPr>
        <xdr:cNvPr id="359" name="【公営住宅】&#10;一人当たり面積該当値テキスト"/>
        <xdr:cNvSpPr txBox="1"/>
      </xdr:nvSpPr>
      <xdr:spPr>
        <a:xfrm>
          <a:off x="10515600" y="1435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112024</xdr:rowOff>
    </xdr:from>
    <xdr:to>
      <xdr:col>50</xdr:col>
      <xdr:colOff>165100</xdr:colOff>
      <xdr:row>85</xdr:row>
      <xdr:rowOff>42174</xdr:rowOff>
    </xdr:to>
    <xdr:sp macro="" textlink="">
      <xdr:nvSpPr>
        <xdr:cNvPr id="360" name="楕円 359"/>
        <xdr:cNvSpPr/>
      </xdr:nvSpPr>
      <xdr:spPr>
        <a:xfrm>
          <a:off x="9588500" y="1451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156012</xdr:rowOff>
    </xdr:from>
    <xdr:to>
      <xdr:col>55</xdr:col>
      <xdr:colOff>0</xdr:colOff>
      <xdr:row>84</xdr:row>
      <xdr:rowOff>162824</xdr:rowOff>
    </xdr:to>
    <xdr:cxnSp macro="">
      <xdr:nvCxnSpPr>
        <xdr:cNvPr id="361" name="直線コネクタ 360"/>
        <xdr:cNvCxnSpPr/>
      </xdr:nvCxnSpPr>
      <xdr:spPr>
        <a:xfrm flipV="1">
          <a:off x="9639300" y="14557812"/>
          <a:ext cx="838200" cy="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117694</xdr:rowOff>
    </xdr:from>
    <xdr:to>
      <xdr:col>46</xdr:col>
      <xdr:colOff>38100</xdr:colOff>
      <xdr:row>85</xdr:row>
      <xdr:rowOff>47844</xdr:rowOff>
    </xdr:to>
    <xdr:sp macro="" textlink="">
      <xdr:nvSpPr>
        <xdr:cNvPr id="362" name="楕円 361"/>
        <xdr:cNvSpPr/>
      </xdr:nvSpPr>
      <xdr:spPr>
        <a:xfrm>
          <a:off x="8699500" y="1451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162824</xdr:rowOff>
    </xdr:from>
    <xdr:to>
      <xdr:col>50</xdr:col>
      <xdr:colOff>114300</xdr:colOff>
      <xdr:row>84</xdr:row>
      <xdr:rowOff>168494</xdr:rowOff>
    </xdr:to>
    <xdr:cxnSp macro="">
      <xdr:nvCxnSpPr>
        <xdr:cNvPr id="363" name="直線コネクタ 362"/>
        <xdr:cNvCxnSpPr/>
      </xdr:nvCxnSpPr>
      <xdr:spPr>
        <a:xfrm flipV="1">
          <a:off x="8750300" y="14564624"/>
          <a:ext cx="889000" cy="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124506</xdr:rowOff>
    </xdr:from>
    <xdr:to>
      <xdr:col>41</xdr:col>
      <xdr:colOff>101600</xdr:colOff>
      <xdr:row>85</xdr:row>
      <xdr:rowOff>54656</xdr:rowOff>
    </xdr:to>
    <xdr:sp macro="" textlink="">
      <xdr:nvSpPr>
        <xdr:cNvPr id="364" name="楕円 363"/>
        <xdr:cNvSpPr/>
      </xdr:nvSpPr>
      <xdr:spPr>
        <a:xfrm>
          <a:off x="7810500" y="1452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168494</xdr:rowOff>
    </xdr:from>
    <xdr:to>
      <xdr:col>45</xdr:col>
      <xdr:colOff>177800</xdr:colOff>
      <xdr:row>85</xdr:row>
      <xdr:rowOff>3856</xdr:rowOff>
    </xdr:to>
    <xdr:cxnSp macro="">
      <xdr:nvCxnSpPr>
        <xdr:cNvPr id="365" name="直線コネクタ 364"/>
        <xdr:cNvCxnSpPr/>
      </xdr:nvCxnSpPr>
      <xdr:spPr>
        <a:xfrm flipV="1">
          <a:off x="7861300" y="14570294"/>
          <a:ext cx="889000" cy="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142473</xdr:rowOff>
    </xdr:from>
    <xdr:to>
      <xdr:col>36</xdr:col>
      <xdr:colOff>165100</xdr:colOff>
      <xdr:row>85</xdr:row>
      <xdr:rowOff>72623</xdr:rowOff>
    </xdr:to>
    <xdr:sp macro="" textlink="">
      <xdr:nvSpPr>
        <xdr:cNvPr id="366" name="楕円 365"/>
        <xdr:cNvSpPr/>
      </xdr:nvSpPr>
      <xdr:spPr>
        <a:xfrm>
          <a:off x="6921500" y="1454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3856</xdr:rowOff>
    </xdr:from>
    <xdr:to>
      <xdr:col>41</xdr:col>
      <xdr:colOff>50800</xdr:colOff>
      <xdr:row>85</xdr:row>
      <xdr:rowOff>21823</xdr:rowOff>
    </xdr:to>
    <xdr:cxnSp macro="">
      <xdr:nvCxnSpPr>
        <xdr:cNvPr id="367" name="直線コネクタ 366"/>
        <xdr:cNvCxnSpPr/>
      </xdr:nvCxnSpPr>
      <xdr:spPr>
        <a:xfrm flipV="1">
          <a:off x="6972300" y="14577106"/>
          <a:ext cx="889000" cy="1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44091</xdr:rowOff>
    </xdr:from>
    <xdr:ext cx="469744" cy="259045"/>
    <xdr:sp macro="" textlink="">
      <xdr:nvSpPr>
        <xdr:cNvPr id="368" name="n_1aveValue【公営住宅】&#10;一人当たり面積"/>
        <xdr:cNvSpPr txBox="1"/>
      </xdr:nvSpPr>
      <xdr:spPr>
        <a:xfrm>
          <a:off x="9391727" y="14617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55384</xdr:rowOff>
    </xdr:from>
    <xdr:ext cx="469744" cy="259045"/>
    <xdr:sp macro="" textlink="">
      <xdr:nvSpPr>
        <xdr:cNvPr id="369" name="n_2aveValue【公営住宅】&#10;一人当たり面積"/>
        <xdr:cNvSpPr txBox="1"/>
      </xdr:nvSpPr>
      <xdr:spPr>
        <a:xfrm>
          <a:off x="8515427" y="14628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106911</xdr:rowOff>
    </xdr:from>
    <xdr:ext cx="469744" cy="259045"/>
    <xdr:sp macro="" textlink="">
      <xdr:nvSpPr>
        <xdr:cNvPr id="370" name="n_3aveValue【公営住宅】&#10;一人当たり面積"/>
        <xdr:cNvSpPr txBox="1"/>
      </xdr:nvSpPr>
      <xdr:spPr>
        <a:xfrm>
          <a:off x="7626427" y="14680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86611</xdr:rowOff>
    </xdr:from>
    <xdr:ext cx="469744" cy="259045"/>
    <xdr:sp macro="" textlink="">
      <xdr:nvSpPr>
        <xdr:cNvPr id="371" name="n_4aveValue【公営住宅】&#10;一人当たり面積"/>
        <xdr:cNvSpPr txBox="1"/>
      </xdr:nvSpPr>
      <xdr:spPr>
        <a:xfrm>
          <a:off x="6737427" y="1465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58701</xdr:rowOff>
    </xdr:from>
    <xdr:ext cx="469744" cy="259045"/>
    <xdr:sp macro="" textlink="">
      <xdr:nvSpPr>
        <xdr:cNvPr id="372" name="n_1mainValue【公営住宅】&#10;一人当たり面積"/>
        <xdr:cNvSpPr txBox="1"/>
      </xdr:nvSpPr>
      <xdr:spPr>
        <a:xfrm>
          <a:off x="9391727" y="1428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64371</xdr:rowOff>
    </xdr:from>
    <xdr:ext cx="469744" cy="259045"/>
    <xdr:sp macro="" textlink="">
      <xdr:nvSpPr>
        <xdr:cNvPr id="373" name="n_2mainValue【公営住宅】&#10;一人当たり面積"/>
        <xdr:cNvSpPr txBox="1"/>
      </xdr:nvSpPr>
      <xdr:spPr>
        <a:xfrm>
          <a:off x="8515427" y="1429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71183</xdr:rowOff>
    </xdr:from>
    <xdr:ext cx="469744" cy="259045"/>
    <xdr:sp macro="" textlink="">
      <xdr:nvSpPr>
        <xdr:cNvPr id="374" name="n_3mainValue【公営住宅】&#10;一人当たり面積"/>
        <xdr:cNvSpPr txBox="1"/>
      </xdr:nvSpPr>
      <xdr:spPr>
        <a:xfrm>
          <a:off x="7626427" y="14301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89150</xdr:rowOff>
    </xdr:from>
    <xdr:ext cx="469744" cy="259045"/>
    <xdr:sp macro="" textlink="">
      <xdr:nvSpPr>
        <xdr:cNvPr id="375" name="n_4mainValue【公営住宅】&#10;一人当たり面積"/>
        <xdr:cNvSpPr txBox="1"/>
      </xdr:nvSpPr>
      <xdr:spPr>
        <a:xfrm>
          <a:off x="6737427" y="14319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2" name="テキスト ボックス 411"/>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5" name="直線コネクタ 414"/>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6" name="【認定こども園・幼稚園・保育所】&#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7" name="直線コネクタ 416"/>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8" name="【認定こども園・幼稚園・保育所】&#10;有形固定資産減価償却率最大値テキスト"/>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9" name="直線コネクタ 418"/>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104157</xdr:rowOff>
    </xdr:from>
    <xdr:ext cx="405111" cy="259045"/>
    <xdr:sp macro="" textlink="">
      <xdr:nvSpPr>
        <xdr:cNvPr id="420" name="【認定こども園・幼稚園・保育所】&#10;有形固定資産減価償却率平均値テキスト"/>
        <xdr:cNvSpPr txBox="1"/>
      </xdr:nvSpPr>
      <xdr:spPr>
        <a:xfrm>
          <a:off x="16357600" y="6104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81280</xdr:rowOff>
    </xdr:from>
    <xdr:to>
      <xdr:col>85</xdr:col>
      <xdr:colOff>177800</xdr:colOff>
      <xdr:row>37</xdr:row>
      <xdr:rowOff>11430</xdr:rowOff>
    </xdr:to>
    <xdr:sp macro="" textlink="">
      <xdr:nvSpPr>
        <xdr:cNvPr id="421" name="フローチャート: 判断 420"/>
        <xdr:cNvSpPr/>
      </xdr:nvSpPr>
      <xdr:spPr>
        <a:xfrm>
          <a:off x="16268700" y="62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25400</xdr:rowOff>
    </xdr:from>
    <xdr:to>
      <xdr:col>81</xdr:col>
      <xdr:colOff>101600</xdr:colOff>
      <xdr:row>36</xdr:row>
      <xdr:rowOff>127000</xdr:rowOff>
    </xdr:to>
    <xdr:sp macro="" textlink="">
      <xdr:nvSpPr>
        <xdr:cNvPr id="422" name="フローチャート: 判断 421"/>
        <xdr:cNvSpPr/>
      </xdr:nvSpPr>
      <xdr:spPr>
        <a:xfrm>
          <a:off x="1543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38100</xdr:rowOff>
    </xdr:from>
    <xdr:to>
      <xdr:col>76</xdr:col>
      <xdr:colOff>165100</xdr:colOff>
      <xdr:row>36</xdr:row>
      <xdr:rowOff>139700</xdr:rowOff>
    </xdr:to>
    <xdr:sp macro="" textlink="">
      <xdr:nvSpPr>
        <xdr:cNvPr id="423" name="フローチャート: 判断 422"/>
        <xdr:cNvSpPr/>
      </xdr:nvSpPr>
      <xdr:spPr>
        <a:xfrm>
          <a:off x="145415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1270</xdr:rowOff>
    </xdr:from>
    <xdr:to>
      <xdr:col>72</xdr:col>
      <xdr:colOff>38100</xdr:colOff>
      <xdr:row>37</xdr:row>
      <xdr:rowOff>102870</xdr:rowOff>
    </xdr:to>
    <xdr:sp macro="" textlink="">
      <xdr:nvSpPr>
        <xdr:cNvPr id="424" name="フローチャート: 判断 423"/>
        <xdr:cNvSpPr/>
      </xdr:nvSpPr>
      <xdr:spPr>
        <a:xfrm>
          <a:off x="13652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6350</xdr:rowOff>
    </xdr:from>
    <xdr:to>
      <xdr:col>67</xdr:col>
      <xdr:colOff>101600</xdr:colOff>
      <xdr:row>37</xdr:row>
      <xdr:rowOff>107950</xdr:rowOff>
    </xdr:to>
    <xdr:sp macro="" textlink="">
      <xdr:nvSpPr>
        <xdr:cNvPr id="425" name="フローチャート: 判断 424"/>
        <xdr:cNvSpPr/>
      </xdr:nvSpPr>
      <xdr:spPr>
        <a:xfrm>
          <a:off x="12763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64770</xdr:rowOff>
    </xdr:from>
    <xdr:to>
      <xdr:col>85</xdr:col>
      <xdr:colOff>177800</xdr:colOff>
      <xdr:row>38</xdr:row>
      <xdr:rowOff>166370</xdr:rowOff>
    </xdr:to>
    <xdr:sp macro="" textlink="">
      <xdr:nvSpPr>
        <xdr:cNvPr id="431" name="楕円 430"/>
        <xdr:cNvSpPr/>
      </xdr:nvSpPr>
      <xdr:spPr>
        <a:xfrm>
          <a:off x="16268700" y="65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43197</xdr:rowOff>
    </xdr:from>
    <xdr:ext cx="405111" cy="259045"/>
    <xdr:sp macro="" textlink="">
      <xdr:nvSpPr>
        <xdr:cNvPr id="432" name="【認定こども園・幼稚園・保育所】&#10;有形固定資産減価償却率該当値テキスト"/>
        <xdr:cNvSpPr txBox="1"/>
      </xdr:nvSpPr>
      <xdr:spPr>
        <a:xfrm>
          <a:off x="16357600" y="6558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1270</xdr:rowOff>
    </xdr:from>
    <xdr:to>
      <xdr:col>81</xdr:col>
      <xdr:colOff>101600</xdr:colOff>
      <xdr:row>38</xdr:row>
      <xdr:rowOff>102870</xdr:rowOff>
    </xdr:to>
    <xdr:sp macro="" textlink="">
      <xdr:nvSpPr>
        <xdr:cNvPr id="433" name="楕円 432"/>
        <xdr:cNvSpPr/>
      </xdr:nvSpPr>
      <xdr:spPr>
        <a:xfrm>
          <a:off x="15430500" y="651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52070</xdr:rowOff>
    </xdr:from>
    <xdr:to>
      <xdr:col>85</xdr:col>
      <xdr:colOff>127000</xdr:colOff>
      <xdr:row>38</xdr:row>
      <xdr:rowOff>115570</xdr:rowOff>
    </xdr:to>
    <xdr:cxnSp macro="">
      <xdr:nvCxnSpPr>
        <xdr:cNvPr id="434" name="直線コネクタ 433"/>
        <xdr:cNvCxnSpPr/>
      </xdr:nvCxnSpPr>
      <xdr:spPr>
        <a:xfrm>
          <a:off x="15481300" y="656717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147320</xdr:rowOff>
    </xdr:from>
    <xdr:to>
      <xdr:col>76</xdr:col>
      <xdr:colOff>165100</xdr:colOff>
      <xdr:row>38</xdr:row>
      <xdr:rowOff>77470</xdr:rowOff>
    </xdr:to>
    <xdr:sp macro="" textlink="">
      <xdr:nvSpPr>
        <xdr:cNvPr id="435" name="楕円 434"/>
        <xdr:cNvSpPr/>
      </xdr:nvSpPr>
      <xdr:spPr>
        <a:xfrm>
          <a:off x="14541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26670</xdr:rowOff>
    </xdr:from>
    <xdr:to>
      <xdr:col>81</xdr:col>
      <xdr:colOff>50800</xdr:colOff>
      <xdr:row>38</xdr:row>
      <xdr:rowOff>52070</xdr:rowOff>
    </xdr:to>
    <xdr:cxnSp macro="">
      <xdr:nvCxnSpPr>
        <xdr:cNvPr id="436" name="直線コネクタ 435"/>
        <xdr:cNvCxnSpPr/>
      </xdr:nvCxnSpPr>
      <xdr:spPr>
        <a:xfrm>
          <a:off x="14592300" y="654177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43180</xdr:rowOff>
    </xdr:from>
    <xdr:to>
      <xdr:col>72</xdr:col>
      <xdr:colOff>38100</xdr:colOff>
      <xdr:row>38</xdr:row>
      <xdr:rowOff>144780</xdr:rowOff>
    </xdr:to>
    <xdr:sp macro="" textlink="">
      <xdr:nvSpPr>
        <xdr:cNvPr id="437" name="楕円 436"/>
        <xdr:cNvSpPr/>
      </xdr:nvSpPr>
      <xdr:spPr>
        <a:xfrm>
          <a:off x="136525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26670</xdr:rowOff>
    </xdr:from>
    <xdr:to>
      <xdr:col>76</xdr:col>
      <xdr:colOff>114300</xdr:colOff>
      <xdr:row>38</xdr:row>
      <xdr:rowOff>93980</xdr:rowOff>
    </xdr:to>
    <xdr:cxnSp macro="">
      <xdr:nvCxnSpPr>
        <xdr:cNvPr id="438" name="直線コネクタ 437"/>
        <xdr:cNvCxnSpPr/>
      </xdr:nvCxnSpPr>
      <xdr:spPr>
        <a:xfrm flipV="1">
          <a:off x="13703300" y="6541770"/>
          <a:ext cx="889000" cy="6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11430</xdr:rowOff>
    </xdr:from>
    <xdr:to>
      <xdr:col>67</xdr:col>
      <xdr:colOff>101600</xdr:colOff>
      <xdr:row>38</xdr:row>
      <xdr:rowOff>113030</xdr:rowOff>
    </xdr:to>
    <xdr:sp macro="" textlink="">
      <xdr:nvSpPr>
        <xdr:cNvPr id="439" name="楕円 438"/>
        <xdr:cNvSpPr/>
      </xdr:nvSpPr>
      <xdr:spPr>
        <a:xfrm>
          <a:off x="12763500" y="652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62230</xdr:rowOff>
    </xdr:from>
    <xdr:to>
      <xdr:col>71</xdr:col>
      <xdr:colOff>177800</xdr:colOff>
      <xdr:row>38</xdr:row>
      <xdr:rowOff>93980</xdr:rowOff>
    </xdr:to>
    <xdr:cxnSp macro="">
      <xdr:nvCxnSpPr>
        <xdr:cNvPr id="440" name="直線コネクタ 439"/>
        <xdr:cNvCxnSpPr/>
      </xdr:nvCxnSpPr>
      <xdr:spPr>
        <a:xfrm>
          <a:off x="12814300" y="6577330"/>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143527</xdr:rowOff>
    </xdr:from>
    <xdr:ext cx="405111" cy="259045"/>
    <xdr:sp macro="" textlink="">
      <xdr:nvSpPr>
        <xdr:cNvPr id="441" name="n_1aveValue【認定こども園・幼稚園・保育所】&#10;有形固定資産減価償却率"/>
        <xdr:cNvSpPr txBox="1"/>
      </xdr:nvSpPr>
      <xdr:spPr>
        <a:xfrm>
          <a:off x="15266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156227</xdr:rowOff>
    </xdr:from>
    <xdr:ext cx="405111" cy="259045"/>
    <xdr:sp macro="" textlink="">
      <xdr:nvSpPr>
        <xdr:cNvPr id="442" name="n_2aveValue【認定こども園・幼稚園・保育所】&#10;有形固定資産減価償却率"/>
        <xdr:cNvSpPr txBox="1"/>
      </xdr:nvSpPr>
      <xdr:spPr>
        <a:xfrm>
          <a:off x="14389744" y="598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119397</xdr:rowOff>
    </xdr:from>
    <xdr:ext cx="405111" cy="259045"/>
    <xdr:sp macro="" textlink="">
      <xdr:nvSpPr>
        <xdr:cNvPr id="443" name="n_3aveValue【認定こども園・幼稚園・保育所】&#10;有形固定資産減価償却率"/>
        <xdr:cNvSpPr txBox="1"/>
      </xdr:nvSpPr>
      <xdr:spPr>
        <a:xfrm>
          <a:off x="13500744" y="612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124477</xdr:rowOff>
    </xdr:from>
    <xdr:ext cx="405111" cy="259045"/>
    <xdr:sp macro="" textlink="">
      <xdr:nvSpPr>
        <xdr:cNvPr id="444" name="n_4aveValue【認定こども園・幼稚園・保育所】&#10;有形固定資産減価償却率"/>
        <xdr:cNvSpPr txBox="1"/>
      </xdr:nvSpPr>
      <xdr:spPr>
        <a:xfrm>
          <a:off x="12611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93997</xdr:rowOff>
    </xdr:from>
    <xdr:ext cx="405111" cy="259045"/>
    <xdr:sp macro="" textlink="">
      <xdr:nvSpPr>
        <xdr:cNvPr id="445" name="n_1mainValue【認定こども園・幼稚園・保育所】&#10;有形固定資産減価償却率"/>
        <xdr:cNvSpPr txBox="1"/>
      </xdr:nvSpPr>
      <xdr:spPr>
        <a:xfrm>
          <a:off x="15266044" y="6609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68597</xdr:rowOff>
    </xdr:from>
    <xdr:ext cx="405111" cy="259045"/>
    <xdr:sp macro="" textlink="">
      <xdr:nvSpPr>
        <xdr:cNvPr id="446" name="n_2mainValue【認定こども園・幼稚園・保育所】&#10;有形固定資産減価償却率"/>
        <xdr:cNvSpPr txBox="1"/>
      </xdr:nvSpPr>
      <xdr:spPr>
        <a:xfrm>
          <a:off x="14389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135907</xdr:rowOff>
    </xdr:from>
    <xdr:ext cx="405111" cy="259045"/>
    <xdr:sp macro="" textlink="">
      <xdr:nvSpPr>
        <xdr:cNvPr id="447" name="n_3mainValue【認定こども園・幼稚園・保育所】&#10;有形固定資産減価償却率"/>
        <xdr:cNvSpPr txBox="1"/>
      </xdr:nvSpPr>
      <xdr:spPr>
        <a:xfrm>
          <a:off x="13500744" y="6651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104157</xdr:rowOff>
    </xdr:from>
    <xdr:ext cx="405111" cy="259045"/>
    <xdr:sp macro="" textlink="">
      <xdr:nvSpPr>
        <xdr:cNvPr id="448" name="n_4mainValue【認定こども園・幼稚園・保育所】&#10;有形固定資産減価償却率"/>
        <xdr:cNvSpPr txBox="1"/>
      </xdr:nvSpPr>
      <xdr:spPr>
        <a:xfrm>
          <a:off x="12611744" y="661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9" name="直線コネクタ 45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0" name="テキスト ボックス 45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1" name="直線コネクタ 46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2" name="テキスト ボックス 46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3" name="直線コネクタ 46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4" name="テキスト ボックス 46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5" name="直線コネクタ 46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6" name="テキスト ボックス 46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7" name="直線コネクタ 46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8" name="テキスト ボックス 46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9" name="直線コネクタ 46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0" name="テキスト ボックス 46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72390</xdr:rowOff>
    </xdr:from>
    <xdr:to>
      <xdr:col>116</xdr:col>
      <xdr:colOff>62864</xdr:colOff>
      <xdr:row>41</xdr:row>
      <xdr:rowOff>102870</xdr:rowOff>
    </xdr:to>
    <xdr:cxnSp macro="">
      <xdr:nvCxnSpPr>
        <xdr:cNvPr id="474" name="直線コネクタ 473"/>
        <xdr:cNvCxnSpPr/>
      </xdr:nvCxnSpPr>
      <xdr:spPr>
        <a:xfrm flipV="1">
          <a:off x="22160864" y="57302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106697</xdr:rowOff>
    </xdr:from>
    <xdr:ext cx="469744" cy="259045"/>
    <xdr:sp macro="" textlink="">
      <xdr:nvSpPr>
        <xdr:cNvPr id="475" name="【認定こども園・幼稚園・保育所】&#10;一人当たり面積最小値テキスト"/>
        <xdr:cNvSpPr txBox="1"/>
      </xdr:nvSpPr>
      <xdr:spPr>
        <a:xfrm>
          <a:off x="22199600"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102870</xdr:rowOff>
    </xdr:from>
    <xdr:to>
      <xdr:col>116</xdr:col>
      <xdr:colOff>152400</xdr:colOff>
      <xdr:row>41</xdr:row>
      <xdr:rowOff>102870</xdr:rowOff>
    </xdr:to>
    <xdr:cxnSp macro="">
      <xdr:nvCxnSpPr>
        <xdr:cNvPr id="476" name="直線コネクタ 475"/>
        <xdr:cNvCxnSpPr/>
      </xdr:nvCxnSpPr>
      <xdr:spPr>
        <a:xfrm>
          <a:off x="22072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19067</xdr:rowOff>
    </xdr:from>
    <xdr:ext cx="469744" cy="259045"/>
    <xdr:sp macro="" textlink="">
      <xdr:nvSpPr>
        <xdr:cNvPr id="477" name="【認定こども園・幼稚園・保育所】&#10;一人当たり面積最大値テキスト"/>
        <xdr:cNvSpPr txBox="1"/>
      </xdr:nvSpPr>
      <xdr:spPr>
        <a:xfrm>
          <a:off x="22199600" y="550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72390</xdr:rowOff>
    </xdr:from>
    <xdr:to>
      <xdr:col>116</xdr:col>
      <xdr:colOff>152400</xdr:colOff>
      <xdr:row>33</xdr:row>
      <xdr:rowOff>72390</xdr:rowOff>
    </xdr:to>
    <xdr:cxnSp macro="">
      <xdr:nvCxnSpPr>
        <xdr:cNvPr id="478" name="直線コネクタ 477"/>
        <xdr:cNvCxnSpPr/>
      </xdr:nvCxnSpPr>
      <xdr:spPr>
        <a:xfrm>
          <a:off x="22072600" y="57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88192</xdr:rowOff>
    </xdr:from>
    <xdr:ext cx="469744" cy="259045"/>
    <xdr:sp macro="" textlink="">
      <xdr:nvSpPr>
        <xdr:cNvPr id="479" name="【認定こども園・幼稚園・保育所】&#10;一人当たり面積平均値テキスト"/>
        <xdr:cNvSpPr txBox="1"/>
      </xdr:nvSpPr>
      <xdr:spPr>
        <a:xfrm>
          <a:off x="22199600" y="6774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109765</xdr:rowOff>
    </xdr:from>
    <xdr:to>
      <xdr:col>116</xdr:col>
      <xdr:colOff>114300</xdr:colOff>
      <xdr:row>40</xdr:row>
      <xdr:rowOff>39915</xdr:rowOff>
    </xdr:to>
    <xdr:sp macro="" textlink="">
      <xdr:nvSpPr>
        <xdr:cNvPr id="480" name="フローチャート: 判断 479"/>
        <xdr:cNvSpPr/>
      </xdr:nvSpPr>
      <xdr:spPr>
        <a:xfrm>
          <a:off x="221107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81462</xdr:rowOff>
    </xdr:from>
    <xdr:to>
      <xdr:col>112</xdr:col>
      <xdr:colOff>38100</xdr:colOff>
      <xdr:row>40</xdr:row>
      <xdr:rowOff>11612</xdr:rowOff>
    </xdr:to>
    <xdr:sp macro="" textlink="">
      <xdr:nvSpPr>
        <xdr:cNvPr id="481" name="フローチャート: 判断 480"/>
        <xdr:cNvSpPr/>
      </xdr:nvSpPr>
      <xdr:spPr>
        <a:xfrm>
          <a:off x="21272500" y="676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102144</xdr:rowOff>
    </xdr:from>
    <xdr:to>
      <xdr:col>107</xdr:col>
      <xdr:colOff>101600</xdr:colOff>
      <xdr:row>40</xdr:row>
      <xdr:rowOff>32294</xdr:rowOff>
    </xdr:to>
    <xdr:sp macro="" textlink="">
      <xdr:nvSpPr>
        <xdr:cNvPr id="482" name="フローチャート: 判断 481"/>
        <xdr:cNvSpPr/>
      </xdr:nvSpPr>
      <xdr:spPr>
        <a:xfrm>
          <a:off x="20383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110853</xdr:rowOff>
    </xdr:from>
    <xdr:to>
      <xdr:col>102</xdr:col>
      <xdr:colOff>165100</xdr:colOff>
      <xdr:row>40</xdr:row>
      <xdr:rowOff>41003</xdr:rowOff>
    </xdr:to>
    <xdr:sp macro="" textlink="">
      <xdr:nvSpPr>
        <xdr:cNvPr id="483" name="フローチャート: 判断 482"/>
        <xdr:cNvSpPr/>
      </xdr:nvSpPr>
      <xdr:spPr>
        <a:xfrm>
          <a:off x="19494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113030</xdr:rowOff>
    </xdr:from>
    <xdr:to>
      <xdr:col>98</xdr:col>
      <xdr:colOff>38100</xdr:colOff>
      <xdr:row>40</xdr:row>
      <xdr:rowOff>43180</xdr:rowOff>
    </xdr:to>
    <xdr:sp macro="" textlink="">
      <xdr:nvSpPr>
        <xdr:cNvPr id="484" name="フローチャート: 判断 483"/>
        <xdr:cNvSpPr/>
      </xdr:nvSpPr>
      <xdr:spPr>
        <a:xfrm>
          <a:off x="18605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90715</xdr:rowOff>
    </xdr:from>
    <xdr:to>
      <xdr:col>116</xdr:col>
      <xdr:colOff>114300</xdr:colOff>
      <xdr:row>39</xdr:row>
      <xdr:rowOff>20865</xdr:rowOff>
    </xdr:to>
    <xdr:sp macro="" textlink="">
      <xdr:nvSpPr>
        <xdr:cNvPr id="490" name="楕円 489"/>
        <xdr:cNvSpPr/>
      </xdr:nvSpPr>
      <xdr:spPr>
        <a:xfrm>
          <a:off x="221107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113591</xdr:rowOff>
    </xdr:from>
    <xdr:ext cx="469744" cy="259045"/>
    <xdr:sp macro="" textlink="">
      <xdr:nvSpPr>
        <xdr:cNvPr id="491" name="【認定こども園・幼稚園・保育所】&#10;一人当たり面積該当値テキスト"/>
        <xdr:cNvSpPr txBox="1"/>
      </xdr:nvSpPr>
      <xdr:spPr>
        <a:xfrm>
          <a:off x="22199600" y="645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110309</xdr:rowOff>
    </xdr:from>
    <xdr:to>
      <xdr:col>112</xdr:col>
      <xdr:colOff>38100</xdr:colOff>
      <xdr:row>39</xdr:row>
      <xdr:rowOff>40459</xdr:rowOff>
    </xdr:to>
    <xdr:sp macro="" textlink="">
      <xdr:nvSpPr>
        <xdr:cNvPr id="492" name="楕円 491"/>
        <xdr:cNvSpPr/>
      </xdr:nvSpPr>
      <xdr:spPr>
        <a:xfrm>
          <a:off x="212725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141515</xdr:rowOff>
    </xdr:from>
    <xdr:to>
      <xdr:col>116</xdr:col>
      <xdr:colOff>63500</xdr:colOff>
      <xdr:row>38</xdr:row>
      <xdr:rowOff>161109</xdr:rowOff>
    </xdr:to>
    <xdr:cxnSp macro="">
      <xdr:nvCxnSpPr>
        <xdr:cNvPr id="493" name="直線コネクタ 492"/>
        <xdr:cNvCxnSpPr/>
      </xdr:nvCxnSpPr>
      <xdr:spPr>
        <a:xfrm flipV="1">
          <a:off x="21323300" y="6656615"/>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126637</xdr:rowOff>
    </xdr:from>
    <xdr:to>
      <xdr:col>107</xdr:col>
      <xdr:colOff>101600</xdr:colOff>
      <xdr:row>39</xdr:row>
      <xdr:rowOff>56787</xdr:rowOff>
    </xdr:to>
    <xdr:sp macro="" textlink="">
      <xdr:nvSpPr>
        <xdr:cNvPr id="494" name="楕円 493"/>
        <xdr:cNvSpPr/>
      </xdr:nvSpPr>
      <xdr:spPr>
        <a:xfrm>
          <a:off x="20383500" y="66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161109</xdr:rowOff>
    </xdr:from>
    <xdr:to>
      <xdr:col>111</xdr:col>
      <xdr:colOff>177800</xdr:colOff>
      <xdr:row>39</xdr:row>
      <xdr:rowOff>5987</xdr:rowOff>
    </xdr:to>
    <xdr:cxnSp macro="">
      <xdr:nvCxnSpPr>
        <xdr:cNvPr id="495" name="直線コネクタ 494"/>
        <xdr:cNvCxnSpPr/>
      </xdr:nvCxnSpPr>
      <xdr:spPr>
        <a:xfrm flipV="1">
          <a:off x="20434300" y="667620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145143</xdr:rowOff>
    </xdr:from>
    <xdr:to>
      <xdr:col>102</xdr:col>
      <xdr:colOff>165100</xdr:colOff>
      <xdr:row>39</xdr:row>
      <xdr:rowOff>75293</xdr:rowOff>
    </xdr:to>
    <xdr:sp macro="" textlink="">
      <xdr:nvSpPr>
        <xdr:cNvPr id="496" name="楕円 495"/>
        <xdr:cNvSpPr/>
      </xdr:nvSpPr>
      <xdr:spPr>
        <a:xfrm>
          <a:off x="19494500" y="666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5987</xdr:rowOff>
    </xdr:from>
    <xdr:to>
      <xdr:col>107</xdr:col>
      <xdr:colOff>50800</xdr:colOff>
      <xdr:row>39</xdr:row>
      <xdr:rowOff>24493</xdr:rowOff>
    </xdr:to>
    <xdr:cxnSp macro="">
      <xdr:nvCxnSpPr>
        <xdr:cNvPr id="497" name="直線コネクタ 496"/>
        <xdr:cNvCxnSpPr/>
      </xdr:nvCxnSpPr>
      <xdr:spPr>
        <a:xfrm flipV="1">
          <a:off x="19545300" y="6692537"/>
          <a:ext cx="889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159294</xdr:rowOff>
    </xdr:from>
    <xdr:to>
      <xdr:col>98</xdr:col>
      <xdr:colOff>38100</xdr:colOff>
      <xdr:row>39</xdr:row>
      <xdr:rowOff>89444</xdr:rowOff>
    </xdr:to>
    <xdr:sp macro="" textlink="">
      <xdr:nvSpPr>
        <xdr:cNvPr id="498" name="楕円 497"/>
        <xdr:cNvSpPr/>
      </xdr:nvSpPr>
      <xdr:spPr>
        <a:xfrm>
          <a:off x="18605500" y="667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24493</xdr:rowOff>
    </xdr:from>
    <xdr:to>
      <xdr:col>102</xdr:col>
      <xdr:colOff>114300</xdr:colOff>
      <xdr:row>39</xdr:row>
      <xdr:rowOff>38644</xdr:rowOff>
    </xdr:to>
    <xdr:cxnSp macro="">
      <xdr:nvCxnSpPr>
        <xdr:cNvPr id="499" name="直線コネクタ 498"/>
        <xdr:cNvCxnSpPr/>
      </xdr:nvCxnSpPr>
      <xdr:spPr>
        <a:xfrm flipV="1">
          <a:off x="18656300" y="6711043"/>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2739</xdr:rowOff>
    </xdr:from>
    <xdr:ext cx="469744" cy="259045"/>
    <xdr:sp macro="" textlink="">
      <xdr:nvSpPr>
        <xdr:cNvPr id="500" name="n_1aveValue【認定こども園・幼稚園・保育所】&#10;一人当たり面積"/>
        <xdr:cNvSpPr txBox="1"/>
      </xdr:nvSpPr>
      <xdr:spPr>
        <a:xfrm>
          <a:off x="21075727" y="686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23421</xdr:rowOff>
    </xdr:from>
    <xdr:ext cx="469744" cy="259045"/>
    <xdr:sp macro="" textlink="">
      <xdr:nvSpPr>
        <xdr:cNvPr id="501" name="n_2aveValue【認定こども園・幼稚園・保育所】&#10;一人当たり面積"/>
        <xdr:cNvSpPr txBox="1"/>
      </xdr:nvSpPr>
      <xdr:spPr>
        <a:xfrm>
          <a:off x="20199427" y="688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32130</xdr:rowOff>
    </xdr:from>
    <xdr:ext cx="469744" cy="259045"/>
    <xdr:sp macro="" textlink="">
      <xdr:nvSpPr>
        <xdr:cNvPr id="502" name="n_3aveValue【認定こども園・幼稚園・保育所】&#10;一人当たり面積"/>
        <xdr:cNvSpPr txBox="1"/>
      </xdr:nvSpPr>
      <xdr:spPr>
        <a:xfrm>
          <a:off x="19310427" y="689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34307</xdr:rowOff>
    </xdr:from>
    <xdr:ext cx="469744" cy="259045"/>
    <xdr:sp macro="" textlink="">
      <xdr:nvSpPr>
        <xdr:cNvPr id="503" name="n_4aveValue【認定こども園・幼稚園・保育所】&#10;一人当たり面積"/>
        <xdr:cNvSpPr txBox="1"/>
      </xdr:nvSpPr>
      <xdr:spPr>
        <a:xfrm>
          <a:off x="184214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56985</xdr:rowOff>
    </xdr:from>
    <xdr:ext cx="469744" cy="259045"/>
    <xdr:sp macro="" textlink="">
      <xdr:nvSpPr>
        <xdr:cNvPr id="504" name="n_1mainValue【認定こども園・幼稚園・保育所】&#10;一人当たり面積"/>
        <xdr:cNvSpPr txBox="1"/>
      </xdr:nvSpPr>
      <xdr:spPr>
        <a:xfrm>
          <a:off x="21075727" y="640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73314</xdr:rowOff>
    </xdr:from>
    <xdr:ext cx="469744" cy="259045"/>
    <xdr:sp macro="" textlink="">
      <xdr:nvSpPr>
        <xdr:cNvPr id="505" name="n_2mainValue【認定こども園・幼稚園・保育所】&#10;一人当たり面積"/>
        <xdr:cNvSpPr txBox="1"/>
      </xdr:nvSpPr>
      <xdr:spPr>
        <a:xfrm>
          <a:off x="20199427" y="641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91820</xdr:rowOff>
    </xdr:from>
    <xdr:ext cx="469744" cy="259045"/>
    <xdr:sp macro="" textlink="">
      <xdr:nvSpPr>
        <xdr:cNvPr id="506" name="n_3mainValue【認定こども園・幼稚園・保育所】&#10;一人当たり面積"/>
        <xdr:cNvSpPr txBox="1"/>
      </xdr:nvSpPr>
      <xdr:spPr>
        <a:xfrm>
          <a:off x="19310427" y="6435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105971</xdr:rowOff>
    </xdr:from>
    <xdr:ext cx="469744" cy="259045"/>
    <xdr:sp macro="" textlink="">
      <xdr:nvSpPr>
        <xdr:cNvPr id="507" name="n_4mainValue【認定こども園・幼稚園・保育所】&#10;一人当たり面積"/>
        <xdr:cNvSpPr txBox="1"/>
      </xdr:nvSpPr>
      <xdr:spPr>
        <a:xfrm>
          <a:off x="18421427" y="644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xdr:rowOff>
    </xdr:from>
    <xdr:to>
      <xdr:col>85</xdr:col>
      <xdr:colOff>126364</xdr:colOff>
      <xdr:row>63</xdr:row>
      <xdr:rowOff>95250</xdr:rowOff>
    </xdr:to>
    <xdr:cxnSp macro="">
      <xdr:nvCxnSpPr>
        <xdr:cNvPr id="532" name="直線コネクタ 531"/>
        <xdr:cNvCxnSpPr/>
      </xdr:nvCxnSpPr>
      <xdr:spPr>
        <a:xfrm flipV="1">
          <a:off x="16318864" y="96088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533" name="【学校施設】&#10;有形固定資産減価償却率最小値テキスト"/>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534" name="直線コネクタ 533"/>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125747</xdr:rowOff>
    </xdr:from>
    <xdr:ext cx="405111" cy="259045"/>
    <xdr:sp macro="" textlink="">
      <xdr:nvSpPr>
        <xdr:cNvPr id="535" name="【学校施設】&#10;有形固定資産減価償却率最大値テキスト"/>
        <xdr:cNvSpPr txBox="1"/>
      </xdr:nvSpPr>
      <xdr:spPr>
        <a:xfrm>
          <a:off x="16357600" y="938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xdr:rowOff>
    </xdr:from>
    <xdr:to>
      <xdr:col>86</xdr:col>
      <xdr:colOff>25400</xdr:colOff>
      <xdr:row>56</xdr:row>
      <xdr:rowOff>7620</xdr:rowOff>
    </xdr:to>
    <xdr:cxnSp macro="">
      <xdr:nvCxnSpPr>
        <xdr:cNvPr id="536" name="直線コネクタ 535"/>
        <xdr:cNvCxnSpPr/>
      </xdr:nvCxnSpPr>
      <xdr:spPr>
        <a:xfrm>
          <a:off x="16230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19702</xdr:rowOff>
    </xdr:from>
    <xdr:ext cx="405111" cy="259045"/>
    <xdr:sp macro="" textlink="">
      <xdr:nvSpPr>
        <xdr:cNvPr id="537" name="【学校施設】&#10;有形固定資産減価償却率平均値テキスト"/>
        <xdr:cNvSpPr txBox="1"/>
      </xdr:nvSpPr>
      <xdr:spPr>
        <a:xfrm>
          <a:off x="16357600" y="10135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168275</xdr:rowOff>
    </xdr:from>
    <xdr:to>
      <xdr:col>85</xdr:col>
      <xdr:colOff>177800</xdr:colOff>
      <xdr:row>60</xdr:row>
      <xdr:rowOff>98425</xdr:rowOff>
    </xdr:to>
    <xdr:sp macro="" textlink="">
      <xdr:nvSpPr>
        <xdr:cNvPr id="538" name="フローチャート: 判断 537"/>
        <xdr:cNvSpPr/>
      </xdr:nvSpPr>
      <xdr:spPr>
        <a:xfrm>
          <a:off x="162687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151130</xdr:rowOff>
    </xdr:from>
    <xdr:to>
      <xdr:col>81</xdr:col>
      <xdr:colOff>101600</xdr:colOff>
      <xdr:row>60</xdr:row>
      <xdr:rowOff>81280</xdr:rowOff>
    </xdr:to>
    <xdr:sp macro="" textlink="">
      <xdr:nvSpPr>
        <xdr:cNvPr id="539" name="フローチャート: 判断 538"/>
        <xdr:cNvSpPr/>
      </xdr:nvSpPr>
      <xdr:spPr>
        <a:xfrm>
          <a:off x="15430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126365</xdr:rowOff>
    </xdr:from>
    <xdr:to>
      <xdr:col>76</xdr:col>
      <xdr:colOff>165100</xdr:colOff>
      <xdr:row>60</xdr:row>
      <xdr:rowOff>56515</xdr:rowOff>
    </xdr:to>
    <xdr:sp macro="" textlink="">
      <xdr:nvSpPr>
        <xdr:cNvPr id="540" name="フローチャート: 判断 539"/>
        <xdr:cNvSpPr/>
      </xdr:nvSpPr>
      <xdr:spPr>
        <a:xfrm>
          <a:off x="14541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541" name="フローチャート: 判断 540"/>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74930</xdr:rowOff>
    </xdr:from>
    <xdr:to>
      <xdr:col>67</xdr:col>
      <xdr:colOff>101600</xdr:colOff>
      <xdr:row>60</xdr:row>
      <xdr:rowOff>5080</xdr:rowOff>
    </xdr:to>
    <xdr:sp macro="" textlink="">
      <xdr:nvSpPr>
        <xdr:cNvPr id="542" name="フローチャート: 判断 541"/>
        <xdr:cNvSpPr/>
      </xdr:nvSpPr>
      <xdr:spPr>
        <a:xfrm>
          <a:off x="12763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113030</xdr:rowOff>
    </xdr:from>
    <xdr:to>
      <xdr:col>85</xdr:col>
      <xdr:colOff>177800</xdr:colOff>
      <xdr:row>61</xdr:row>
      <xdr:rowOff>43180</xdr:rowOff>
    </xdr:to>
    <xdr:sp macro="" textlink="">
      <xdr:nvSpPr>
        <xdr:cNvPr id="548" name="楕円 547"/>
        <xdr:cNvSpPr/>
      </xdr:nvSpPr>
      <xdr:spPr>
        <a:xfrm>
          <a:off x="162687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91457</xdr:rowOff>
    </xdr:from>
    <xdr:ext cx="405111" cy="259045"/>
    <xdr:sp macro="" textlink="">
      <xdr:nvSpPr>
        <xdr:cNvPr id="549" name="【学校施設】&#10;有形固定資産減価償却率該当値テキスト"/>
        <xdr:cNvSpPr txBox="1"/>
      </xdr:nvSpPr>
      <xdr:spPr>
        <a:xfrm>
          <a:off x="16357600"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130175</xdr:rowOff>
    </xdr:from>
    <xdr:to>
      <xdr:col>81</xdr:col>
      <xdr:colOff>101600</xdr:colOff>
      <xdr:row>61</xdr:row>
      <xdr:rowOff>60325</xdr:rowOff>
    </xdr:to>
    <xdr:sp macro="" textlink="">
      <xdr:nvSpPr>
        <xdr:cNvPr id="550" name="楕円 549"/>
        <xdr:cNvSpPr/>
      </xdr:nvSpPr>
      <xdr:spPr>
        <a:xfrm>
          <a:off x="1543050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163830</xdr:rowOff>
    </xdr:from>
    <xdr:to>
      <xdr:col>85</xdr:col>
      <xdr:colOff>127000</xdr:colOff>
      <xdr:row>61</xdr:row>
      <xdr:rowOff>9525</xdr:rowOff>
    </xdr:to>
    <xdr:cxnSp macro="">
      <xdr:nvCxnSpPr>
        <xdr:cNvPr id="551" name="直線コネクタ 550"/>
        <xdr:cNvCxnSpPr/>
      </xdr:nvCxnSpPr>
      <xdr:spPr>
        <a:xfrm flipV="1">
          <a:off x="15481300" y="1045083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101600</xdr:rowOff>
    </xdr:from>
    <xdr:to>
      <xdr:col>76</xdr:col>
      <xdr:colOff>165100</xdr:colOff>
      <xdr:row>61</xdr:row>
      <xdr:rowOff>31750</xdr:rowOff>
    </xdr:to>
    <xdr:sp macro="" textlink="">
      <xdr:nvSpPr>
        <xdr:cNvPr id="552" name="楕円 551"/>
        <xdr:cNvSpPr/>
      </xdr:nvSpPr>
      <xdr:spPr>
        <a:xfrm>
          <a:off x="14541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152400</xdr:rowOff>
    </xdr:from>
    <xdr:to>
      <xdr:col>81</xdr:col>
      <xdr:colOff>50800</xdr:colOff>
      <xdr:row>61</xdr:row>
      <xdr:rowOff>9525</xdr:rowOff>
    </xdr:to>
    <xdr:cxnSp macro="">
      <xdr:nvCxnSpPr>
        <xdr:cNvPr id="553" name="直線コネクタ 552"/>
        <xdr:cNvCxnSpPr/>
      </xdr:nvCxnSpPr>
      <xdr:spPr>
        <a:xfrm>
          <a:off x="14592300" y="104394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103505</xdr:rowOff>
    </xdr:from>
    <xdr:to>
      <xdr:col>72</xdr:col>
      <xdr:colOff>38100</xdr:colOff>
      <xdr:row>63</xdr:row>
      <xdr:rowOff>33655</xdr:rowOff>
    </xdr:to>
    <xdr:sp macro="" textlink="">
      <xdr:nvSpPr>
        <xdr:cNvPr id="554" name="楕円 553"/>
        <xdr:cNvSpPr/>
      </xdr:nvSpPr>
      <xdr:spPr>
        <a:xfrm>
          <a:off x="13652500" y="107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152400</xdr:rowOff>
    </xdr:from>
    <xdr:to>
      <xdr:col>76</xdr:col>
      <xdr:colOff>114300</xdr:colOff>
      <xdr:row>62</xdr:row>
      <xdr:rowOff>154305</xdr:rowOff>
    </xdr:to>
    <xdr:cxnSp macro="">
      <xdr:nvCxnSpPr>
        <xdr:cNvPr id="555" name="直線コネクタ 554"/>
        <xdr:cNvCxnSpPr/>
      </xdr:nvCxnSpPr>
      <xdr:spPr>
        <a:xfrm flipV="1">
          <a:off x="13703300" y="10439400"/>
          <a:ext cx="889000" cy="3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53975</xdr:rowOff>
    </xdr:from>
    <xdr:to>
      <xdr:col>67</xdr:col>
      <xdr:colOff>101600</xdr:colOff>
      <xdr:row>62</xdr:row>
      <xdr:rowOff>155575</xdr:rowOff>
    </xdr:to>
    <xdr:sp macro="" textlink="">
      <xdr:nvSpPr>
        <xdr:cNvPr id="556" name="楕円 555"/>
        <xdr:cNvSpPr/>
      </xdr:nvSpPr>
      <xdr:spPr>
        <a:xfrm>
          <a:off x="127635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104775</xdr:rowOff>
    </xdr:from>
    <xdr:to>
      <xdr:col>71</xdr:col>
      <xdr:colOff>177800</xdr:colOff>
      <xdr:row>62</xdr:row>
      <xdr:rowOff>154305</xdr:rowOff>
    </xdr:to>
    <xdr:cxnSp macro="">
      <xdr:nvCxnSpPr>
        <xdr:cNvPr id="557" name="直線コネクタ 556"/>
        <xdr:cNvCxnSpPr/>
      </xdr:nvCxnSpPr>
      <xdr:spPr>
        <a:xfrm>
          <a:off x="12814300" y="1073467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97807</xdr:rowOff>
    </xdr:from>
    <xdr:ext cx="405111" cy="259045"/>
    <xdr:sp macro="" textlink="">
      <xdr:nvSpPr>
        <xdr:cNvPr id="558" name="n_1aveValue【学校施設】&#10;有形固定資産減価償却率"/>
        <xdr:cNvSpPr txBox="1"/>
      </xdr:nvSpPr>
      <xdr:spPr>
        <a:xfrm>
          <a:off x="152660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73042</xdr:rowOff>
    </xdr:from>
    <xdr:ext cx="405111" cy="259045"/>
    <xdr:sp macro="" textlink="">
      <xdr:nvSpPr>
        <xdr:cNvPr id="559" name="n_2aveValue【学校施設】&#10;有形固定資産減価償却率"/>
        <xdr:cNvSpPr txBox="1"/>
      </xdr:nvSpPr>
      <xdr:spPr>
        <a:xfrm>
          <a:off x="14389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560" name="n_3aveValue【学校施設】&#10;有形固定資産減価償却率"/>
        <xdr:cNvSpPr txBox="1"/>
      </xdr:nvSpPr>
      <xdr:spPr>
        <a:xfrm>
          <a:off x="13500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21607</xdr:rowOff>
    </xdr:from>
    <xdr:ext cx="405111" cy="259045"/>
    <xdr:sp macro="" textlink="">
      <xdr:nvSpPr>
        <xdr:cNvPr id="561" name="n_4aveValue【学校施設】&#10;有形固定資産減価償却率"/>
        <xdr:cNvSpPr txBox="1"/>
      </xdr:nvSpPr>
      <xdr:spPr>
        <a:xfrm>
          <a:off x="12611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51452</xdr:rowOff>
    </xdr:from>
    <xdr:ext cx="405111" cy="259045"/>
    <xdr:sp macro="" textlink="">
      <xdr:nvSpPr>
        <xdr:cNvPr id="562" name="n_1mainValue【学校施設】&#10;有形固定資産減価償却率"/>
        <xdr:cNvSpPr txBox="1"/>
      </xdr:nvSpPr>
      <xdr:spPr>
        <a:xfrm>
          <a:off x="15266044" y="1050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22877</xdr:rowOff>
    </xdr:from>
    <xdr:ext cx="405111" cy="259045"/>
    <xdr:sp macro="" textlink="">
      <xdr:nvSpPr>
        <xdr:cNvPr id="563" name="n_2mainValue【学校施設】&#10;有形固定資産減価償却率"/>
        <xdr:cNvSpPr txBox="1"/>
      </xdr:nvSpPr>
      <xdr:spPr>
        <a:xfrm>
          <a:off x="143897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24782</xdr:rowOff>
    </xdr:from>
    <xdr:ext cx="405111" cy="259045"/>
    <xdr:sp macro="" textlink="">
      <xdr:nvSpPr>
        <xdr:cNvPr id="564" name="n_3mainValue【学校施設】&#10;有形固定資産減価償却率"/>
        <xdr:cNvSpPr txBox="1"/>
      </xdr:nvSpPr>
      <xdr:spPr>
        <a:xfrm>
          <a:off x="13500744" y="1082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146702</xdr:rowOff>
    </xdr:from>
    <xdr:ext cx="405111" cy="259045"/>
    <xdr:sp macro="" textlink="">
      <xdr:nvSpPr>
        <xdr:cNvPr id="565" name="n_4mainValue【学校施設】&#10;有形固定資産減価償却率"/>
        <xdr:cNvSpPr txBox="1"/>
      </xdr:nvSpPr>
      <xdr:spPr>
        <a:xfrm>
          <a:off x="12611744" y="1077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1" name="テキスト ボックス 580"/>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3" name="テキスト ボックス 582"/>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5" name="テキスト ボックス 584"/>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63</xdr:row>
      <xdr:rowOff>130988</xdr:rowOff>
    </xdr:to>
    <xdr:cxnSp macro="">
      <xdr:nvCxnSpPr>
        <xdr:cNvPr id="589" name="直線コネクタ 588"/>
        <xdr:cNvCxnSpPr/>
      </xdr:nvCxnSpPr>
      <xdr:spPr>
        <a:xfrm flipV="1">
          <a:off x="22160864" y="9577959"/>
          <a:ext cx="0" cy="1354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590" name="【学校施設】&#10;一人当たり面積最小値テキスト"/>
        <xdr:cNvSpPr txBox="1"/>
      </xdr:nvSpPr>
      <xdr:spPr>
        <a:xfrm>
          <a:off x="22199600" y="1093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591" name="直線コネクタ 590"/>
        <xdr:cNvCxnSpPr/>
      </xdr:nvCxnSpPr>
      <xdr:spPr>
        <a:xfrm>
          <a:off x="22072600" y="1093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534377" cy="259045"/>
    <xdr:sp macro="" textlink="">
      <xdr:nvSpPr>
        <xdr:cNvPr id="592" name="【学校施設】&#10;一人当たり面積最大値テキスト"/>
        <xdr:cNvSpPr txBox="1"/>
      </xdr:nvSpPr>
      <xdr:spPr>
        <a:xfrm>
          <a:off x="22199600" y="935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593" name="直線コネクタ 592"/>
        <xdr:cNvCxnSpPr/>
      </xdr:nvCxnSpPr>
      <xdr:spPr>
        <a:xfrm>
          <a:off x="22072600" y="957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93387</xdr:rowOff>
    </xdr:from>
    <xdr:ext cx="469744" cy="259045"/>
    <xdr:sp macro="" textlink="">
      <xdr:nvSpPr>
        <xdr:cNvPr id="594" name="【学校施設】&#10;一人当たり面積平均値テキスト"/>
        <xdr:cNvSpPr txBox="1"/>
      </xdr:nvSpPr>
      <xdr:spPr>
        <a:xfrm>
          <a:off x="22199600" y="10551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70510</xdr:rowOff>
    </xdr:from>
    <xdr:to>
      <xdr:col>116</xdr:col>
      <xdr:colOff>114300</xdr:colOff>
      <xdr:row>63</xdr:row>
      <xdr:rowOff>660</xdr:rowOff>
    </xdr:to>
    <xdr:sp macro="" textlink="">
      <xdr:nvSpPr>
        <xdr:cNvPr id="595" name="フローチャート: 判断 594"/>
        <xdr:cNvSpPr/>
      </xdr:nvSpPr>
      <xdr:spPr>
        <a:xfrm>
          <a:off x="22110700" y="1070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65786</xdr:rowOff>
    </xdr:from>
    <xdr:to>
      <xdr:col>112</xdr:col>
      <xdr:colOff>38100</xdr:colOff>
      <xdr:row>62</xdr:row>
      <xdr:rowOff>167386</xdr:rowOff>
    </xdr:to>
    <xdr:sp macro="" textlink="">
      <xdr:nvSpPr>
        <xdr:cNvPr id="596" name="フローチャート: 判断 595"/>
        <xdr:cNvSpPr/>
      </xdr:nvSpPr>
      <xdr:spPr>
        <a:xfrm>
          <a:off x="21272500" y="1069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72416</xdr:rowOff>
    </xdr:from>
    <xdr:to>
      <xdr:col>107</xdr:col>
      <xdr:colOff>101600</xdr:colOff>
      <xdr:row>63</xdr:row>
      <xdr:rowOff>2566</xdr:rowOff>
    </xdr:to>
    <xdr:sp macro="" textlink="">
      <xdr:nvSpPr>
        <xdr:cNvPr id="597" name="フローチャート: 判断 596"/>
        <xdr:cNvSpPr/>
      </xdr:nvSpPr>
      <xdr:spPr>
        <a:xfrm>
          <a:off x="20383500" y="107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48946</xdr:rowOff>
    </xdr:from>
    <xdr:to>
      <xdr:col>102</xdr:col>
      <xdr:colOff>165100</xdr:colOff>
      <xdr:row>62</xdr:row>
      <xdr:rowOff>150546</xdr:rowOff>
    </xdr:to>
    <xdr:sp macro="" textlink="">
      <xdr:nvSpPr>
        <xdr:cNvPr id="598" name="フローチャート: 判断 597"/>
        <xdr:cNvSpPr/>
      </xdr:nvSpPr>
      <xdr:spPr>
        <a:xfrm>
          <a:off x="19494500" y="1067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59004</xdr:rowOff>
    </xdr:from>
    <xdr:to>
      <xdr:col>98</xdr:col>
      <xdr:colOff>38100</xdr:colOff>
      <xdr:row>62</xdr:row>
      <xdr:rowOff>160604</xdr:rowOff>
    </xdr:to>
    <xdr:sp macro="" textlink="">
      <xdr:nvSpPr>
        <xdr:cNvPr id="599" name="フローチャート: 判断 598"/>
        <xdr:cNvSpPr/>
      </xdr:nvSpPr>
      <xdr:spPr>
        <a:xfrm>
          <a:off x="18605500" y="10688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126212</xdr:rowOff>
    </xdr:from>
    <xdr:to>
      <xdr:col>116</xdr:col>
      <xdr:colOff>114300</xdr:colOff>
      <xdr:row>63</xdr:row>
      <xdr:rowOff>56362</xdr:rowOff>
    </xdr:to>
    <xdr:sp macro="" textlink="">
      <xdr:nvSpPr>
        <xdr:cNvPr id="605" name="楕円 604"/>
        <xdr:cNvSpPr/>
      </xdr:nvSpPr>
      <xdr:spPr>
        <a:xfrm>
          <a:off x="22110700" y="1075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48937</xdr:rowOff>
    </xdr:from>
    <xdr:ext cx="469744" cy="259045"/>
    <xdr:sp macro="" textlink="">
      <xdr:nvSpPr>
        <xdr:cNvPr id="606" name="【学校施設】&#10;一人当たり面積該当値テキスト"/>
        <xdr:cNvSpPr txBox="1"/>
      </xdr:nvSpPr>
      <xdr:spPr>
        <a:xfrm>
          <a:off x="22199600" y="10678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133528</xdr:rowOff>
    </xdr:from>
    <xdr:to>
      <xdr:col>112</xdr:col>
      <xdr:colOff>38100</xdr:colOff>
      <xdr:row>63</xdr:row>
      <xdr:rowOff>63678</xdr:rowOff>
    </xdr:to>
    <xdr:sp macro="" textlink="">
      <xdr:nvSpPr>
        <xdr:cNvPr id="607" name="楕円 606"/>
        <xdr:cNvSpPr/>
      </xdr:nvSpPr>
      <xdr:spPr>
        <a:xfrm>
          <a:off x="21272500" y="1076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5562</xdr:rowOff>
    </xdr:from>
    <xdr:to>
      <xdr:col>116</xdr:col>
      <xdr:colOff>63500</xdr:colOff>
      <xdr:row>63</xdr:row>
      <xdr:rowOff>12878</xdr:rowOff>
    </xdr:to>
    <xdr:cxnSp macro="">
      <xdr:nvCxnSpPr>
        <xdr:cNvPr id="608" name="直線コネクタ 607"/>
        <xdr:cNvCxnSpPr/>
      </xdr:nvCxnSpPr>
      <xdr:spPr>
        <a:xfrm flipV="1">
          <a:off x="21323300" y="10806912"/>
          <a:ext cx="8382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139624</xdr:rowOff>
    </xdr:from>
    <xdr:to>
      <xdr:col>107</xdr:col>
      <xdr:colOff>101600</xdr:colOff>
      <xdr:row>63</xdr:row>
      <xdr:rowOff>69774</xdr:rowOff>
    </xdr:to>
    <xdr:sp macro="" textlink="">
      <xdr:nvSpPr>
        <xdr:cNvPr id="609" name="楕円 608"/>
        <xdr:cNvSpPr/>
      </xdr:nvSpPr>
      <xdr:spPr>
        <a:xfrm>
          <a:off x="20383500" y="1076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12878</xdr:rowOff>
    </xdr:from>
    <xdr:to>
      <xdr:col>111</xdr:col>
      <xdr:colOff>177800</xdr:colOff>
      <xdr:row>63</xdr:row>
      <xdr:rowOff>18974</xdr:rowOff>
    </xdr:to>
    <xdr:cxnSp macro="">
      <xdr:nvCxnSpPr>
        <xdr:cNvPr id="610" name="直線コネクタ 609"/>
        <xdr:cNvCxnSpPr/>
      </xdr:nvCxnSpPr>
      <xdr:spPr>
        <a:xfrm flipV="1">
          <a:off x="20434300" y="10814228"/>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32106</xdr:rowOff>
    </xdr:from>
    <xdr:to>
      <xdr:col>102</xdr:col>
      <xdr:colOff>165100</xdr:colOff>
      <xdr:row>62</xdr:row>
      <xdr:rowOff>133706</xdr:rowOff>
    </xdr:to>
    <xdr:sp macro="" textlink="">
      <xdr:nvSpPr>
        <xdr:cNvPr id="611" name="楕円 610"/>
        <xdr:cNvSpPr/>
      </xdr:nvSpPr>
      <xdr:spPr>
        <a:xfrm>
          <a:off x="19494500" y="1066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82906</xdr:rowOff>
    </xdr:from>
    <xdr:to>
      <xdr:col>107</xdr:col>
      <xdr:colOff>50800</xdr:colOff>
      <xdr:row>63</xdr:row>
      <xdr:rowOff>18974</xdr:rowOff>
    </xdr:to>
    <xdr:cxnSp macro="">
      <xdr:nvCxnSpPr>
        <xdr:cNvPr id="612" name="直線コネクタ 611"/>
        <xdr:cNvCxnSpPr/>
      </xdr:nvCxnSpPr>
      <xdr:spPr>
        <a:xfrm>
          <a:off x="19545300" y="10712806"/>
          <a:ext cx="889000" cy="1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39801</xdr:rowOff>
    </xdr:from>
    <xdr:to>
      <xdr:col>98</xdr:col>
      <xdr:colOff>38100</xdr:colOff>
      <xdr:row>62</xdr:row>
      <xdr:rowOff>141401</xdr:rowOff>
    </xdr:to>
    <xdr:sp macro="" textlink="">
      <xdr:nvSpPr>
        <xdr:cNvPr id="613" name="楕円 612"/>
        <xdr:cNvSpPr/>
      </xdr:nvSpPr>
      <xdr:spPr>
        <a:xfrm>
          <a:off x="18605500" y="1066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82906</xdr:rowOff>
    </xdr:from>
    <xdr:to>
      <xdr:col>102</xdr:col>
      <xdr:colOff>114300</xdr:colOff>
      <xdr:row>62</xdr:row>
      <xdr:rowOff>90601</xdr:rowOff>
    </xdr:to>
    <xdr:cxnSp macro="">
      <xdr:nvCxnSpPr>
        <xdr:cNvPr id="614" name="直線コネクタ 613"/>
        <xdr:cNvCxnSpPr/>
      </xdr:nvCxnSpPr>
      <xdr:spPr>
        <a:xfrm flipV="1">
          <a:off x="18656300" y="10712806"/>
          <a:ext cx="889000" cy="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12463</xdr:rowOff>
    </xdr:from>
    <xdr:ext cx="469744" cy="259045"/>
    <xdr:sp macro="" textlink="">
      <xdr:nvSpPr>
        <xdr:cNvPr id="615" name="n_1aveValue【学校施設】&#10;一人当たり面積"/>
        <xdr:cNvSpPr txBox="1"/>
      </xdr:nvSpPr>
      <xdr:spPr>
        <a:xfrm>
          <a:off x="21075727" y="1047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19093</xdr:rowOff>
    </xdr:from>
    <xdr:ext cx="469744" cy="259045"/>
    <xdr:sp macro="" textlink="">
      <xdr:nvSpPr>
        <xdr:cNvPr id="616" name="n_2aveValue【学校施設】&#10;一人当たり面積"/>
        <xdr:cNvSpPr txBox="1"/>
      </xdr:nvSpPr>
      <xdr:spPr>
        <a:xfrm>
          <a:off x="20199427" y="1047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141673</xdr:rowOff>
    </xdr:from>
    <xdr:ext cx="469744" cy="259045"/>
    <xdr:sp macro="" textlink="">
      <xdr:nvSpPr>
        <xdr:cNvPr id="617" name="n_3aveValue【学校施設】&#10;一人当たり面積"/>
        <xdr:cNvSpPr txBox="1"/>
      </xdr:nvSpPr>
      <xdr:spPr>
        <a:xfrm>
          <a:off x="19310427" y="1077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151731</xdr:rowOff>
    </xdr:from>
    <xdr:ext cx="469744" cy="259045"/>
    <xdr:sp macro="" textlink="">
      <xdr:nvSpPr>
        <xdr:cNvPr id="618" name="n_4aveValue【学校施設】&#10;一人当たり面積"/>
        <xdr:cNvSpPr txBox="1"/>
      </xdr:nvSpPr>
      <xdr:spPr>
        <a:xfrm>
          <a:off x="18421427" y="1078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54805</xdr:rowOff>
    </xdr:from>
    <xdr:ext cx="469744" cy="259045"/>
    <xdr:sp macro="" textlink="">
      <xdr:nvSpPr>
        <xdr:cNvPr id="619" name="n_1mainValue【学校施設】&#10;一人当たり面積"/>
        <xdr:cNvSpPr txBox="1"/>
      </xdr:nvSpPr>
      <xdr:spPr>
        <a:xfrm>
          <a:off x="21075727" y="1085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60901</xdr:rowOff>
    </xdr:from>
    <xdr:ext cx="469744" cy="259045"/>
    <xdr:sp macro="" textlink="">
      <xdr:nvSpPr>
        <xdr:cNvPr id="620" name="n_2mainValue【学校施設】&#10;一人当たり面積"/>
        <xdr:cNvSpPr txBox="1"/>
      </xdr:nvSpPr>
      <xdr:spPr>
        <a:xfrm>
          <a:off x="20199427" y="10862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150233</xdr:rowOff>
    </xdr:from>
    <xdr:ext cx="469744" cy="259045"/>
    <xdr:sp macro="" textlink="">
      <xdr:nvSpPr>
        <xdr:cNvPr id="621" name="n_3mainValue【学校施設】&#10;一人当たり面積"/>
        <xdr:cNvSpPr txBox="1"/>
      </xdr:nvSpPr>
      <xdr:spPr>
        <a:xfrm>
          <a:off x="19310427" y="10437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157928</xdr:rowOff>
    </xdr:from>
    <xdr:ext cx="469744" cy="259045"/>
    <xdr:sp macro="" textlink="">
      <xdr:nvSpPr>
        <xdr:cNvPr id="622" name="n_4mainValue【学校施設】&#10;一人当たり面積"/>
        <xdr:cNvSpPr txBox="1"/>
      </xdr:nvSpPr>
      <xdr:spPr>
        <a:xfrm>
          <a:off x="18421427" y="10444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7" name="正方形/長方形 64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8" name="正方形/長方形 64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9" name="正方形/長方形 64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0" name="正方形/長方形 64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1" name="正方形/長方形 65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2" name="正方形/長方形 65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3" name="正方形/長方形 65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4" name="正方形/長方形 653"/>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5" name="正方形/長方形 6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6" name="正方形/長方形 6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7" name="テキスト ボックス 6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類似団体と比較して有形固定資産減価償却率が高くなっている施設は、道路、保育所、学校施設、公営住宅となっており、中でも最も高いのは道路の</a:t>
          </a:r>
          <a:r>
            <a:rPr kumimoji="1" lang="en-US" altLang="ja-JP" sz="1100">
              <a:solidFill>
                <a:schemeClr val="dk1"/>
              </a:solidFill>
              <a:effectLst/>
              <a:latin typeface="+mn-lt"/>
              <a:ea typeface="+mn-ea"/>
              <a:cs typeface="+mn-cs"/>
            </a:rPr>
            <a:t>72.7</a:t>
          </a:r>
          <a:r>
            <a:rPr kumimoji="1" lang="ja-JP" altLang="ja-JP" sz="1100">
              <a:solidFill>
                <a:schemeClr val="dk1"/>
              </a:solidFill>
              <a:effectLst/>
              <a:latin typeface="+mn-lt"/>
              <a:ea typeface="+mn-ea"/>
              <a:cs typeface="+mn-cs"/>
            </a:rPr>
            <a:t>％である。道路については、前年度比</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％の増加となっており資産の償却が進んだことにより増加した。平成２９年度に策定した舗装修繕計画（個別施設計画）に基づき順次老朽化対策を行い、長寿命化に努める。今後、令和２年度に策定</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個別施設計画に基づき、村施設の建替、集約化、長寿命化、除却等の検討を進め、適正化を図る。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愛知県豊根村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1,057
1,038
155.88
2,712,278
2,583,678
125,252
1,292,747
2,131,016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80010</xdr:rowOff>
    </xdr:from>
    <xdr:to>
      <xdr:col>24</xdr:col>
      <xdr:colOff>62865</xdr:colOff>
      <xdr:row>64</xdr:row>
      <xdr:rowOff>76200</xdr:rowOff>
    </xdr:to>
    <xdr:cxnSp macro="">
      <xdr:nvCxnSpPr>
        <xdr:cNvPr id="73" name="直線コネクタ 72"/>
        <xdr:cNvCxnSpPr/>
      </xdr:nvCxnSpPr>
      <xdr:spPr>
        <a:xfrm flipV="1">
          <a:off x="4634865" y="968121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26687</xdr:rowOff>
    </xdr:from>
    <xdr:ext cx="405111" cy="259045"/>
    <xdr:sp macro="" textlink="">
      <xdr:nvSpPr>
        <xdr:cNvPr id="76" name="【体育館・プール】&#10;有形固定資産減価償却率最大値テキスト"/>
        <xdr:cNvSpPr txBox="1"/>
      </xdr:nvSpPr>
      <xdr:spPr>
        <a:xfrm>
          <a:off x="46736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80010</xdr:rowOff>
    </xdr:from>
    <xdr:to>
      <xdr:col>24</xdr:col>
      <xdr:colOff>152400</xdr:colOff>
      <xdr:row>56</xdr:row>
      <xdr:rowOff>80010</xdr:rowOff>
    </xdr:to>
    <xdr:cxnSp macro="">
      <xdr:nvCxnSpPr>
        <xdr:cNvPr id="77" name="直線コネクタ 76"/>
        <xdr:cNvCxnSpPr/>
      </xdr:nvCxnSpPr>
      <xdr:spPr>
        <a:xfrm>
          <a:off x="4546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1922</xdr:rowOff>
    </xdr:from>
    <xdr:ext cx="405111" cy="259045"/>
    <xdr:sp macro="" textlink="">
      <xdr:nvSpPr>
        <xdr:cNvPr id="78" name="【体育館・プール】&#10;有形固定資産減価償却率平均値テキスト"/>
        <xdr:cNvSpPr txBox="1"/>
      </xdr:nvSpPr>
      <xdr:spPr>
        <a:xfrm>
          <a:off x="4673600" y="1028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23495</xdr:rowOff>
    </xdr:from>
    <xdr:to>
      <xdr:col>24</xdr:col>
      <xdr:colOff>114300</xdr:colOff>
      <xdr:row>60</xdr:row>
      <xdr:rowOff>125095</xdr:rowOff>
    </xdr:to>
    <xdr:sp macro="" textlink="">
      <xdr:nvSpPr>
        <xdr:cNvPr id="79" name="フローチャート: 判断 78"/>
        <xdr:cNvSpPr/>
      </xdr:nvSpPr>
      <xdr:spPr>
        <a:xfrm>
          <a:off x="45847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149225</xdr:rowOff>
    </xdr:from>
    <xdr:to>
      <xdr:col>20</xdr:col>
      <xdr:colOff>38100</xdr:colOff>
      <xdr:row>60</xdr:row>
      <xdr:rowOff>79375</xdr:rowOff>
    </xdr:to>
    <xdr:sp macro="" textlink="">
      <xdr:nvSpPr>
        <xdr:cNvPr id="80" name="フローチャート: 判断 79"/>
        <xdr:cNvSpPr/>
      </xdr:nvSpPr>
      <xdr:spPr>
        <a:xfrm>
          <a:off x="3746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29210</xdr:rowOff>
    </xdr:from>
    <xdr:to>
      <xdr:col>15</xdr:col>
      <xdr:colOff>101600</xdr:colOff>
      <xdr:row>60</xdr:row>
      <xdr:rowOff>130810</xdr:rowOff>
    </xdr:to>
    <xdr:sp macro="" textlink="">
      <xdr:nvSpPr>
        <xdr:cNvPr id="81" name="フローチャート: 判断 80"/>
        <xdr:cNvSpPr/>
      </xdr:nvSpPr>
      <xdr:spPr>
        <a:xfrm>
          <a:off x="2857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73025</xdr:rowOff>
    </xdr:from>
    <xdr:to>
      <xdr:col>10</xdr:col>
      <xdr:colOff>165100</xdr:colOff>
      <xdr:row>61</xdr:row>
      <xdr:rowOff>3175</xdr:rowOff>
    </xdr:to>
    <xdr:sp macro="" textlink="">
      <xdr:nvSpPr>
        <xdr:cNvPr id="82" name="フローチャート: 判断 81"/>
        <xdr:cNvSpPr/>
      </xdr:nvSpPr>
      <xdr:spPr>
        <a:xfrm>
          <a:off x="1968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153035</xdr:rowOff>
    </xdr:from>
    <xdr:to>
      <xdr:col>6</xdr:col>
      <xdr:colOff>38100</xdr:colOff>
      <xdr:row>60</xdr:row>
      <xdr:rowOff>83185</xdr:rowOff>
    </xdr:to>
    <xdr:sp macro="" textlink="">
      <xdr:nvSpPr>
        <xdr:cNvPr id="83" name="フローチャート: 判断 82"/>
        <xdr:cNvSpPr/>
      </xdr:nvSpPr>
      <xdr:spPr>
        <a:xfrm>
          <a:off x="1079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89" name="楕円 88"/>
        <xdr:cNvSpPr/>
      </xdr:nvSpPr>
      <xdr:spPr>
        <a:xfrm>
          <a:off x="45847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10177</xdr:rowOff>
    </xdr:from>
    <xdr:ext cx="405111" cy="259045"/>
    <xdr:sp macro="" textlink="">
      <xdr:nvSpPr>
        <xdr:cNvPr id="90" name="【体育館・プール】&#10;有形固定資産減価償却率該当値テキスト"/>
        <xdr:cNvSpPr txBox="1"/>
      </xdr:nvSpPr>
      <xdr:spPr>
        <a:xfrm>
          <a:off x="4673600"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118745</xdr:rowOff>
    </xdr:from>
    <xdr:to>
      <xdr:col>20</xdr:col>
      <xdr:colOff>38100</xdr:colOff>
      <xdr:row>59</xdr:row>
      <xdr:rowOff>48895</xdr:rowOff>
    </xdr:to>
    <xdr:sp macro="" textlink="">
      <xdr:nvSpPr>
        <xdr:cNvPr id="91" name="楕円 90"/>
        <xdr:cNvSpPr/>
      </xdr:nvSpPr>
      <xdr:spPr>
        <a:xfrm>
          <a:off x="3746500" y="100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169545</xdr:rowOff>
    </xdr:from>
    <xdr:to>
      <xdr:col>24</xdr:col>
      <xdr:colOff>63500</xdr:colOff>
      <xdr:row>59</xdr:row>
      <xdr:rowOff>38100</xdr:rowOff>
    </xdr:to>
    <xdr:cxnSp macro="">
      <xdr:nvCxnSpPr>
        <xdr:cNvPr id="92" name="直線コネクタ 91"/>
        <xdr:cNvCxnSpPr/>
      </xdr:nvCxnSpPr>
      <xdr:spPr>
        <a:xfrm>
          <a:off x="3797300" y="1011364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93980</xdr:rowOff>
    </xdr:from>
    <xdr:to>
      <xdr:col>15</xdr:col>
      <xdr:colOff>101600</xdr:colOff>
      <xdr:row>59</xdr:row>
      <xdr:rowOff>24130</xdr:rowOff>
    </xdr:to>
    <xdr:sp macro="" textlink="">
      <xdr:nvSpPr>
        <xdr:cNvPr id="93" name="楕円 92"/>
        <xdr:cNvSpPr/>
      </xdr:nvSpPr>
      <xdr:spPr>
        <a:xfrm>
          <a:off x="28575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144780</xdr:rowOff>
    </xdr:from>
    <xdr:to>
      <xdr:col>19</xdr:col>
      <xdr:colOff>177800</xdr:colOff>
      <xdr:row>58</xdr:row>
      <xdr:rowOff>169545</xdr:rowOff>
    </xdr:to>
    <xdr:cxnSp macro="">
      <xdr:nvCxnSpPr>
        <xdr:cNvPr id="94" name="直線コネクタ 93"/>
        <xdr:cNvCxnSpPr/>
      </xdr:nvCxnSpPr>
      <xdr:spPr>
        <a:xfrm>
          <a:off x="2908300" y="1008888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19685</xdr:rowOff>
    </xdr:from>
    <xdr:to>
      <xdr:col>10</xdr:col>
      <xdr:colOff>165100</xdr:colOff>
      <xdr:row>58</xdr:row>
      <xdr:rowOff>121285</xdr:rowOff>
    </xdr:to>
    <xdr:sp macro="" textlink="">
      <xdr:nvSpPr>
        <xdr:cNvPr id="95" name="楕円 94"/>
        <xdr:cNvSpPr/>
      </xdr:nvSpPr>
      <xdr:spPr>
        <a:xfrm>
          <a:off x="1968500" y="996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70485</xdr:rowOff>
    </xdr:from>
    <xdr:to>
      <xdr:col>15</xdr:col>
      <xdr:colOff>50800</xdr:colOff>
      <xdr:row>58</xdr:row>
      <xdr:rowOff>144780</xdr:rowOff>
    </xdr:to>
    <xdr:cxnSp macro="">
      <xdr:nvCxnSpPr>
        <xdr:cNvPr id="96" name="直線コネクタ 95"/>
        <xdr:cNvCxnSpPr/>
      </xdr:nvCxnSpPr>
      <xdr:spPr>
        <a:xfrm>
          <a:off x="2019300" y="1001458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145415</xdr:rowOff>
    </xdr:from>
    <xdr:to>
      <xdr:col>6</xdr:col>
      <xdr:colOff>38100</xdr:colOff>
      <xdr:row>58</xdr:row>
      <xdr:rowOff>75565</xdr:rowOff>
    </xdr:to>
    <xdr:sp macro="" textlink="">
      <xdr:nvSpPr>
        <xdr:cNvPr id="97" name="楕円 96"/>
        <xdr:cNvSpPr/>
      </xdr:nvSpPr>
      <xdr:spPr>
        <a:xfrm>
          <a:off x="1079500" y="991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24765</xdr:rowOff>
    </xdr:from>
    <xdr:to>
      <xdr:col>10</xdr:col>
      <xdr:colOff>114300</xdr:colOff>
      <xdr:row>58</xdr:row>
      <xdr:rowOff>70485</xdr:rowOff>
    </xdr:to>
    <xdr:cxnSp macro="">
      <xdr:nvCxnSpPr>
        <xdr:cNvPr id="98" name="直線コネクタ 97"/>
        <xdr:cNvCxnSpPr/>
      </xdr:nvCxnSpPr>
      <xdr:spPr>
        <a:xfrm>
          <a:off x="1130300" y="996886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70502</xdr:rowOff>
    </xdr:from>
    <xdr:ext cx="405111" cy="259045"/>
    <xdr:sp macro="" textlink="">
      <xdr:nvSpPr>
        <xdr:cNvPr id="99" name="n_1aveValue【体育館・プール】&#10;有形固定資産減価償却率"/>
        <xdr:cNvSpPr txBox="1"/>
      </xdr:nvSpPr>
      <xdr:spPr>
        <a:xfrm>
          <a:off x="35820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121937</xdr:rowOff>
    </xdr:from>
    <xdr:ext cx="405111" cy="259045"/>
    <xdr:sp macro="" textlink="">
      <xdr:nvSpPr>
        <xdr:cNvPr id="100" name="n_2aveValue【体育館・プール】&#10;有形固定資産減価償却率"/>
        <xdr:cNvSpPr txBox="1"/>
      </xdr:nvSpPr>
      <xdr:spPr>
        <a:xfrm>
          <a:off x="2705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165752</xdr:rowOff>
    </xdr:from>
    <xdr:ext cx="405111" cy="259045"/>
    <xdr:sp macro="" textlink="">
      <xdr:nvSpPr>
        <xdr:cNvPr id="101" name="n_3aveValue【体育館・プール】&#10;有形固定資産減価償却率"/>
        <xdr:cNvSpPr txBox="1"/>
      </xdr:nvSpPr>
      <xdr:spPr>
        <a:xfrm>
          <a:off x="1816744"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74312</xdr:rowOff>
    </xdr:from>
    <xdr:ext cx="405111" cy="259045"/>
    <xdr:sp macro="" textlink="">
      <xdr:nvSpPr>
        <xdr:cNvPr id="102" name="n_4aveValue【体育館・プール】&#10;有形固定資産減価償却率"/>
        <xdr:cNvSpPr txBox="1"/>
      </xdr:nvSpPr>
      <xdr:spPr>
        <a:xfrm>
          <a:off x="927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65422</xdr:rowOff>
    </xdr:from>
    <xdr:ext cx="405111" cy="259045"/>
    <xdr:sp macro="" textlink="">
      <xdr:nvSpPr>
        <xdr:cNvPr id="103" name="n_1mainValue【体育館・プール】&#10;有形固定資産減価償却率"/>
        <xdr:cNvSpPr txBox="1"/>
      </xdr:nvSpPr>
      <xdr:spPr>
        <a:xfrm>
          <a:off x="3582044"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40657</xdr:rowOff>
    </xdr:from>
    <xdr:ext cx="405111" cy="259045"/>
    <xdr:sp macro="" textlink="">
      <xdr:nvSpPr>
        <xdr:cNvPr id="104" name="n_2mainValue【体育館・プール】&#10;有形固定資産減価償却率"/>
        <xdr:cNvSpPr txBox="1"/>
      </xdr:nvSpPr>
      <xdr:spPr>
        <a:xfrm>
          <a:off x="27057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137812</xdr:rowOff>
    </xdr:from>
    <xdr:ext cx="405111" cy="259045"/>
    <xdr:sp macro="" textlink="">
      <xdr:nvSpPr>
        <xdr:cNvPr id="105" name="n_3mainValue【体育館・プール】&#10;有形固定資産減価償却率"/>
        <xdr:cNvSpPr txBox="1"/>
      </xdr:nvSpPr>
      <xdr:spPr>
        <a:xfrm>
          <a:off x="1816744"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92092</xdr:rowOff>
    </xdr:from>
    <xdr:ext cx="405111" cy="259045"/>
    <xdr:sp macro="" textlink="">
      <xdr:nvSpPr>
        <xdr:cNvPr id="106" name="n_4mainValue【体育館・プール】&#10;有形固定資産減価償却率"/>
        <xdr:cNvSpPr txBox="1"/>
      </xdr:nvSpPr>
      <xdr:spPr>
        <a:xfrm>
          <a:off x="927744" y="969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7" name="直線コネクタ 1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8" name="テキスト ボックス 1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9" name="直線コネクタ 1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0" name="テキスト ボックス 1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1" name="直線コネクタ 1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2" name="テキスト ボックス 1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3" name="直線コネクタ 1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4" name="テキスト ボックス 1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5" name="直線コネクタ 1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6" name="テキスト ボックス 1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8" name="テキスト ボックス 127"/>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25718</xdr:rowOff>
    </xdr:from>
    <xdr:to>
      <xdr:col>54</xdr:col>
      <xdr:colOff>189865</xdr:colOff>
      <xdr:row>64</xdr:row>
      <xdr:rowOff>67628</xdr:rowOff>
    </xdr:to>
    <xdr:cxnSp macro="">
      <xdr:nvCxnSpPr>
        <xdr:cNvPr id="130" name="直線コネクタ 129"/>
        <xdr:cNvCxnSpPr/>
      </xdr:nvCxnSpPr>
      <xdr:spPr>
        <a:xfrm flipV="1">
          <a:off x="10476865" y="9455468"/>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71455</xdr:rowOff>
    </xdr:from>
    <xdr:ext cx="469744" cy="259045"/>
    <xdr:sp macro="" textlink="">
      <xdr:nvSpPr>
        <xdr:cNvPr id="131" name="【体育館・プール】&#10;一人当たり面積最小値テキスト"/>
        <xdr:cNvSpPr txBox="1"/>
      </xdr:nvSpPr>
      <xdr:spPr>
        <a:xfrm>
          <a:off x="10515600" y="1104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67628</xdr:rowOff>
    </xdr:from>
    <xdr:to>
      <xdr:col>55</xdr:col>
      <xdr:colOff>88900</xdr:colOff>
      <xdr:row>64</xdr:row>
      <xdr:rowOff>67628</xdr:rowOff>
    </xdr:to>
    <xdr:cxnSp macro="">
      <xdr:nvCxnSpPr>
        <xdr:cNvPr id="132" name="直線コネクタ 131"/>
        <xdr:cNvCxnSpPr/>
      </xdr:nvCxnSpPr>
      <xdr:spPr>
        <a:xfrm>
          <a:off x="10388600" y="1104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143845</xdr:rowOff>
    </xdr:from>
    <xdr:ext cx="469744" cy="259045"/>
    <xdr:sp macro="" textlink="">
      <xdr:nvSpPr>
        <xdr:cNvPr id="133" name="【体育館・プール】&#10;一人当たり面積最大値テキスト"/>
        <xdr:cNvSpPr txBox="1"/>
      </xdr:nvSpPr>
      <xdr:spPr>
        <a:xfrm>
          <a:off x="10515600" y="923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25718</xdr:rowOff>
    </xdr:from>
    <xdr:to>
      <xdr:col>55</xdr:col>
      <xdr:colOff>88900</xdr:colOff>
      <xdr:row>55</xdr:row>
      <xdr:rowOff>25718</xdr:rowOff>
    </xdr:to>
    <xdr:cxnSp macro="">
      <xdr:nvCxnSpPr>
        <xdr:cNvPr id="134" name="直線コネクタ 133"/>
        <xdr:cNvCxnSpPr/>
      </xdr:nvCxnSpPr>
      <xdr:spPr>
        <a:xfrm>
          <a:off x="10388600" y="945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113174</xdr:rowOff>
    </xdr:from>
    <xdr:ext cx="469744" cy="259045"/>
    <xdr:sp macro="" textlink="">
      <xdr:nvSpPr>
        <xdr:cNvPr id="135" name="【体育館・プール】&#10;一人当たり面積平均値テキスト"/>
        <xdr:cNvSpPr txBox="1"/>
      </xdr:nvSpPr>
      <xdr:spPr>
        <a:xfrm>
          <a:off x="10515600" y="10743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134747</xdr:rowOff>
    </xdr:from>
    <xdr:to>
      <xdr:col>55</xdr:col>
      <xdr:colOff>50800</xdr:colOff>
      <xdr:row>63</xdr:row>
      <xdr:rowOff>64897</xdr:rowOff>
    </xdr:to>
    <xdr:sp macro="" textlink="">
      <xdr:nvSpPr>
        <xdr:cNvPr id="136" name="フローチャート: 判断 135"/>
        <xdr:cNvSpPr/>
      </xdr:nvSpPr>
      <xdr:spPr>
        <a:xfrm>
          <a:off x="104267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149796</xdr:rowOff>
    </xdr:from>
    <xdr:to>
      <xdr:col>50</xdr:col>
      <xdr:colOff>165100</xdr:colOff>
      <xdr:row>63</xdr:row>
      <xdr:rowOff>79946</xdr:rowOff>
    </xdr:to>
    <xdr:sp macro="" textlink="">
      <xdr:nvSpPr>
        <xdr:cNvPr id="137" name="フローチャート: 判断 136"/>
        <xdr:cNvSpPr/>
      </xdr:nvSpPr>
      <xdr:spPr>
        <a:xfrm>
          <a:off x="9588500" y="1077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1588</xdr:rowOff>
    </xdr:from>
    <xdr:to>
      <xdr:col>46</xdr:col>
      <xdr:colOff>38100</xdr:colOff>
      <xdr:row>63</xdr:row>
      <xdr:rowOff>103188</xdr:rowOff>
    </xdr:to>
    <xdr:sp macro="" textlink="">
      <xdr:nvSpPr>
        <xdr:cNvPr id="138" name="フローチャート: 判断 137"/>
        <xdr:cNvSpPr/>
      </xdr:nvSpPr>
      <xdr:spPr>
        <a:xfrm>
          <a:off x="8699500" y="1080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159321</xdr:rowOff>
    </xdr:from>
    <xdr:to>
      <xdr:col>41</xdr:col>
      <xdr:colOff>101600</xdr:colOff>
      <xdr:row>63</xdr:row>
      <xdr:rowOff>89471</xdr:rowOff>
    </xdr:to>
    <xdr:sp macro="" textlink="">
      <xdr:nvSpPr>
        <xdr:cNvPr id="139" name="フローチャート: 判断 138"/>
        <xdr:cNvSpPr/>
      </xdr:nvSpPr>
      <xdr:spPr>
        <a:xfrm>
          <a:off x="7810500" y="1078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1588</xdr:rowOff>
    </xdr:from>
    <xdr:to>
      <xdr:col>36</xdr:col>
      <xdr:colOff>165100</xdr:colOff>
      <xdr:row>63</xdr:row>
      <xdr:rowOff>103188</xdr:rowOff>
    </xdr:to>
    <xdr:sp macro="" textlink="">
      <xdr:nvSpPr>
        <xdr:cNvPr id="140" name="フローチャート: 判断 139"/>
        <xdr:cNvSpPr/>
      </xdr:nvSpPr>
      <xdr:spPr>
        <a:xfrm>
          <a:off x="6921500" y="1080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27686</xdr:rowOff>
    </xdr:from>
    <xdr:to>
      <xdr:col>55</xdr:col>
      <xdr:colOff>50800</xdr:colOff>
      <xdr:row>59</xdr:row>
      <xdr:rowOff>129286</xdr:rowOff>
    </xdr:to>
    <xdr:sp macro="" textlink="">
      <xdr:nvSpPr>
        <xdr:cNvPr id="146" name="楕円 145"/>
        <xdr:cNvSpPr/>
      </xdr:nvSpPr>
      <xdr:spPr>
        <a:xfrm>
          <a:off x="10426700" y="1014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50563</xdr:rowOff>
    </xdr:from>
    <xdr:ext cx="469744" cy="259045"/>
    <xdr:sp macro="" textlink="">
      <xdr:nvSpPr>
        <xdr:cNvPr id="147" name="【体育館・プール】&#10;一人当たり面積該当値テキスト"/>
        <xdr:cNvSpPr txBox="1"/>
      </xdr:nvSpPr>
      <xdr:spPr>
        <a:xfrm>
          <a:off x="10515600" y="99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53594</xdr:rowOff>
    </xdr:from>
    <xdr:to>
      <xdr:col>50</xdr:col>
      <xdr:colOff>165100</xdr:colOff>
      <xdr:row>59</xdr:row>
      <xdr:rowOff>155194</xdr:rowOff>
    </xdr:to>
    <xdr:sp macro="" textlink="">
      <xdr:nvSpPr>
        <xdr:cNvPr id="148" name="楕円 147"/>
        <xdr:cNvSpPr/>
      </xdr:nvSpPr>
      <xdr:spPr>
        <a:xfrm>
          <a:off x="9588500" y="1016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78486</xdr:rowOff>
    </xdr:from>
    <xdr:to>
      <xdr:col>55</xdr:col>
      <xdr:colOff>0</xdr:colOff>
      <xdr:row>59</xdr:row>
      <xdr:rowOff>104394</xdr:rowOff>
    </xdr:to>
    <xdr:cxnSp macro="">
      <xdr:nvCxnSpPr>
        <xdr:cNvPr id="149" name="直線コネクタ 148"/>
        <xdr:cNvCxnSpPr/>
      </xdr:nvCxnSpPr>
      <xdr:spPr>
        <a:xfrm flipV="1">
          <a:off x="9639300" y="10194036"/>
          <a:ext cx="838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144653</xdr:rowOff>
    </xdr:from>
    <xdr:to>
      <xdr:col>46</xdr:col>
      <xdr:colOff>38100</xdr:colOff>
      <xdr:row>60</xdr:row>
      <xdr:rowOff>74803</xdr:rowOff>
    </xdr:to>
    <xdr:sp macro="" textlink="">
      <xdr:nvSpPr>
        <xdr:cNvPr id="150" name="楕円 149"/>
        <xdr:cNvSpPr/>
      </xdr:nvSpPr>
      <xdr:spPr>
        <a:xfrm>
          <a:off x="8699500" y="1026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104394</xdr:rowOff>
    </xdr:from>
    <xdr:to>
      <xdr:col>50</xdr:col>
      <xdr:colOff>114300</xdr:colOff>
      <xdr:row>60</xdr:row>
      <xdr:rowOff>24003</xdr:rowOff>
    </xdr:to>
    <xdr:cxnSp macro="">
      <xdr:nvCxnSpPr>
        <xdr:cNvPr id="151" name="直線コネクタ 150"/>
        <xdr:cNvCxnSpPr/>
      </xdr:nvCxnSpPr>
      <xdr:spPr>
        <a:xfrm flipV="1">
          <a:off x="8750300" y="10219944"/>
          <a:ext cx="889000" cy="9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168275</xdr:rowOff>
    </xdr:from>
    <xdr:to>
      <xdr:col>41</xdr:col>
      <xdr:colOff>101600</xdr:colOff>
      <xdr:row>60</xdr:row>
      <xdr:rowOff>98425</xdr:rowOff>
    </xdr:to>
    <xdr:sp macro="" textlink="">
      <xdr:nvSpPr>
        <xdr:cNvPr id="152" name="楕円 151"/>
        <xdr:cNvSpPr/>
      </xdr:nvSpPr>
      <xdr:spPr>
        <a:xfrm>
          <a:off x="78105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24003</xdr:rowOff>
    </xdr:from>
    <xdr:to>
      <xdr:col>45</xdr:col>
      <xdr:colOff>177800</xdr:colOff>
      <xdr:row>60</xdr:row>
      <xdr:rowOff>47625</xdr:rowOff>
    </xdr:to>
    <xdr:cxnSp macro="">
      <xdr:nvCxnSpPr>
        <xdr:cNvPr id="153" name="直線コネクタ 152"/>
        <xdr:cNvCxnSpPr/>
      </xdr:nvCxnSpPr>
      <xdr:spPr>
        <a:xfrm flipV="1">
          <a:off x="7861300" y="10311003"/>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13208</xdr:rowOff>
    </xdr:from>
    <xdr:to>
      <xdr:col>36</xdr:col>
      <xdr:colOff>165100</xdr:colOff>
      <xdr:row>60</xdr:row>
      <xdr:rowOff>114808</xdr:rowOff>
    </xdr:to>
    <xdr:sp macro="" textlink="">
      <xdr:nvSpPr>
        <xdr:cNvPr id="154" name="楕円 153"/>
        <xdr:cNvSpPr/>
      </xdr:nvSpPr>
      <xdr:spPr>
        <a:xfrm>
          <a:off x="69215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47625</xdr:rowOff>
    </xdr:from>
    <xdr:to>
      <xdr:col>41</xdr:col>
      <xdr:colOff>50800</xdr:colOff>
      <xdr:row>60</xdr:row>
      <xdr:rowOff>64008</xdr:rowOff>
    </xdr:to>
    <xdr:cxnSp macro="">
      <xdr:nvCxnSpPr>
        <xdr:cNvPr id="155" name="直線コネクタ 154"/>
        <xdr:cNvCxnSpPr/>
      </xdr:nvCxnSpPr>
      <xdr:spPr>
        <a:xfrm flipV="1">
          <a:off x="6972300" y="10334625"/>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71073</xdr:rowOff>
    </xdr:from>
    <xdr:ext cx="469744" cy="259045"/>
    <xdr:sp macro="" textlink="">
      <xdr:nvSpPr>
        <xdr:cNvPr id="156" name="n_1aveValue【体育館・プール】&#10;一人当たり面積"/>
        <xdr:cNvSpPr txBox="1"/>
      </xdr:nvSpPr>
      <xdr:spPr>
        <a:xfrm>
          <a:off x="9391727" y="1087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94315</xdr:rowOff>
    </xdr:from>
    <xdr:ext cx="469744" cy="259045"/>
    <xdr:sp macro="" textlink="">
      <xdr:nvSpPr>
        <xdr:cNvPr id="157" name="n_2aveValue【体育館・プール】&#10;一人当たり面積"/>
        <xdr:cNvSpPr txBox="1"/>
      </xdr:nvSpPr>
      <xdr:spPr>
        <a:xfrm>
          <a:off x="8515427" y="1089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80598</xdr:rowOff>
    </xdr:from>
    <xdr:ext cx="469744" cy="259045"/>
    <xdr:sp macro="" textlink="">
      <xdr:nvSpPr>
        <xdr:cNvPr id="158" name="n_3aveValue【体育館・プール】&#10;一人当たり面積"/>
        <xdr:cNvSpPr txBox="1"/>
      </xdr:nvSpPr>
      <xdr:spPr>
        <a:xfrm>
          <a:off x="7626427" y="10881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94315</xdr:rowOff>
    </xdr:from>
    <xdr:ext cx="469744" cy="259045"/>
    <xdr:sp macro="" textlink="">
      <xdr:nvSpPr>
        <xdr:cNvPr id="159" name="n_4aveValue【体育館・プール】&#10;一人当たり面積"/>
        <xdr:cNvSpPr txBox="1"/>
      </xdr:nvSpPr>
      <xdr:spPr>
        <a:xfrm>
          <a:off x="6737427" y="1089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271</xdr:rowOff>
    </xdr:from>
    <xdr:ext cx="469744" cy="259045"/>
    <xdr:sp macro="" textlink="">
      <xdr:nvSpPr>
        <xdr:cNvPr id="160" name="n_1mainValue【体育館・プール】&#10;一人当たり面積"/>
        <xdr:cNvSpPr txBox="1"/>
      </xdr:nvSpPr>
      <xdr:spPr>
        <a:xfrm>
          <a:off x="9391727" y="994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91330</xdr:rowOff>
    </xdr:from>
    <xdr:ext cx="469744" cy="259045"/>
    <xdr:sp macro="" textlink="">
      <xdr:nvSpPr>
        <xdr:cNvPr id="161" name="n_2mainValue【体育館・プール】&#10;一人当たり面積"/>
        <xdr:cNvSpPr txBox="1"/>
      </xdr:nvSpPr>
      <xdr:spPr>
        <a:xfrm>
          <a:off x="8515427" y="1003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114952</xdr:rowOff>
    </xdr:from>
    <xdr:ext cx="469744" cy="259045"/>
    <xdr:sp macro="" textlink="">
      <xdr:nvSpPr>
        <xdr:cNvPr id="162" name="n_3mainValue【体育館・プール】&#10;一人当たり面積"/>
        <xdr:cNvSpPr txBox="1"/>
      </xdr:nvSpPr>
      <xdr:spPr>
        <a:xfrm>
          <a:off x="7626427" y="10059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131335</xdr:rowOff>
    </xdr:from>
    <xdr:ext cx="469744" cy="259045"/>
    <xdr:sp macro="" textlink="">
      <xdr:nvSpPr>
        <xdr:cNvPr id="163" name="n_4mainValue【体育館・プール】&#10;一人当たり面積"/>
        <xdr:cNvSpPr txBox="1"/>
      </xdr:nvSpPr>
      <xdr:spPr>
        <a:xfrm>
          <a:off x="6737427" y="1007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2" name="正方形/長方形 1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3" name="正方形/長方形 1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4" name="正方形/長方形 1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5" name="正方形/長方形 1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6" name="正方形/長方形 1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7" name="正方形/長方形 1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8" name="正方形/長方形 1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9" name="正方形/長方形 17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0" name="正方形/長方形 1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1" name="正方形/長方形 1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2" name="正方形/長方形 1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3" name="正方形/長方形 1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4" name="正方形/長方形 1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5" name="正方形/長方形 1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6" name="正方形/長方形 1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7" name="正方形/長方形 1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88" name="テキスト ボックス 1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89" name="直線コネクタ 1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90" name="テキスト ボックス 1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191" name="直線コネクタ 19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192" name="テキスト ボックス 191"/>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193" name="直線コネクタ 19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194" name="テキスト ボックス 19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195" name="直線コネクタ 19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196" name="テキスト ボックス 19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197" name="直線コネクタ 19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198" name="テキスト ボックス 19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199" name="直線コネクタ 19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00" name="テキスト ボックス 19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01" name="直線コネクタ 20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02" name="テキスト ボックス 201"/>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03" name="直線コネクタ 2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0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35379</xdr:rowOff>
    </xdr:to>
    <xdr:cxnSp macro="">
      <xdr:nvCxnSpPr>
        <xdr:cNvPr id="205" name="直線コネクタ 204"/>
        <xdr:cNvCxnSpPr/>
      </xdr:nvCxnSpPr>
      <xdr:spPr>
        <a:xfrm flipV="1">
          <a:off x="4634865" y="1725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206"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207" name="直線コネクタ 206"/>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208" name="【市民会館】&#10;有形固定資産減価償却率最大値テキスト"/>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209" name="直線コネクタ 208"/>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5822</xdr:rowOff>
    </xdr:from>
    <xdr:ext cx="405111" cy="259045"/>
    <xdr:sp macro="" textlink="">
      <xdr:nvSpPr>
        <xdr:cNvPr id="210" name="【市民会館】&#10;有形固定資産減価償却率平均値テキスト"/>
        <xdr:cNvSpPr txBox="1"/>
      </xdr:nvSpPr>
      <xdr:spPr>
        <a:xfrm>
          <a:off x="4673600" y="17836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211" name="フローチャート: 判断 210"/>
        <xdr:cNvSpPr/>
      </xdr:nvSpPr>
      <xdr:spPr>
        <a:xfrm>
          <a:off x="45847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72752</xdr:rowOff>
    </xdr:from>
    <xdr:to>
      <xdr:col>20</xdr:col>
      <xdr:colOff>38100</xdr:colOff>
      <xdr:row>105</xdr:row>
      <xdr:rowOff>2902</xdr:rowOff>
    </xdr:to>
    <xdr:sp macro="" textlink="">
      <xdr:nvSpPr>
        <xdr:cNvPr id="212" name="フローチャート: 判断 211"/>
        <xdr:cNvSpPr/>
      </xdr:nvSpPr>
      <xdr:spPr>
        <a:xfrm>
          <a:off x="3746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80918</xdr:rowOff>
    </xdr:from>
    <xdr:to>
      <xdr:col>15</xdr:col>
      <xdr:colOff>101600</xdr:colOff>
      <xdr:row>105</xdr:row>
      <xdr:rowOff>11068</xdr:rowOff>
    </xdr:to>
    <xdr:sp macro="" textlink="">
      <xdr:nvSpPr>
        <xdr:cNvPr id="213" name="フローチャート: 判断 212"/>
        <xdr:cNvSpPr/>
      </xdr:nvSpPr>
      <xdr:spPr>
        <a:xfrm>
          <a:off x="2857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92348</xdr:rowOff>
    </xdr:from>
    <xdr:to>
      <xdr:col>10</xdr:col>
      <xdr:colOff>165100</xdr:colOff>
      <xdr:row>105</xdr:row>
      <xdr:rowOff>22498</xdr:rowOff>
    </xdr:to>
    <xdr:sp macro="" textlink="">
      <xdr:nvSpPr>
        <xdr:cNvPr id="214" name="フローチャート: 判断 213"/>
        <xdr:cNvSpPr/>
      </xdr:nvSpPr>
      <xdr:spPr>
        <a:xfrm>
          <a:off x="1968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107043</xdr:rowOff>
    </xdr:from>
    <xdr:to>
      <xdr:col>6</xdr:col>
      <xdr:colOff>38100</xdr:colOff>
      <xdr:row>105</xdr:row>
      <xdr:rowOff>37193</xdr:rowOff>
    </xdr:to>
    <xdr:sp macro="" textlink="">
      <xdr:nvSpPr>
        <xdr:cNvPr id="215" name="フローチャート: 判断 214"/>
        <xdr:cNvSpPr/>
      </xdr:nvSpPr>
      <xdr:spPr>
        <a:xfrm>
          <a:off x="1079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16" name="テキスト ボックス 2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17" name="テキスト ボックス 2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18" name="テキスト ボックス 2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19" name="テキスト ボックス 2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20" name="テキスト ボックス 2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13970</xdr:rowOff>
    </xdr:from>
    <xdr:to>
      <xdr:col>24</xdr:col>
      <xdr:colOff>114300</xdr:colOff>
      <xdr:row>105</xdr:row>
      <xdr:rowOff>115570</xdr:rowOff>
    </xdr:to>
    <xdr:sp macro="" textlink="">
      <xdr:nvSpPr>
        <xdr:cNvPr id="221" name="楕円 220"/>
        <xdr:cNvSpPr/>
      </xdr:nvSpPr>
      <xdr:spPr>
        <a:xfrm>
          <a:off x="45847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163847</xdr:rowOff>
    </xdr:from>
    <xdr:ext cx="405111" cy="259045"/>
    <xdr:sp macro="" textlink="">
      <xdr:nvSpPr>
        <xdr:cNvPr id="222" name="【市民会館】&#10;有形固定資産減価償却率該当値テキスト"/>
        <xdr:cNvSpPr txBox="1"/>
      </xdr:nvSpPr>
      <xdr:spPr>
        <a:xfrm>
          <a:off x="4673600"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51526</xdr:rowOff>
    </xdr:from>
    <xdr:to>
      <xdr:col>20</xdr:col>
      <xdr:colOff>38100</xdr:colOff>
      <xdr:row>105</xdr:row>
      <xdr:rowOff>153126</xdr:rowOff>
    </xdr:to>
    <xdr:sp macro="" textlink="">
      <xdr:nvSpPr>
        <xdr:cNvPr id="223" name="楕円 222"/>
        <xdr:cNvSpPr/>
      </xdr:nvSpPr>
      <xdr:spPr>
        <a:xfrm>
          <a:off x="3746500" y="1805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64770</xdr:rowOff>
    </xdr:from>
    <xdr:to>
      <xdr:col>24</xdr:col>
      <xdr:colOff>63500</xdr:colOff>
      <xdr:row>105</xdr:row>
      <xdr:rowOff>102326</xdr:rowOff>
    </xdr:to>
    <xdr:cxnSp macro="">
      <xdr:nvCxnSpPr>
        <xdr:cNvPr id="224" name="直線コネクタ 223"/>
        <xdr:cNvCxnSpPr/>
      </xdr:nvCxnSpPr>
      <xdr:spPr>
        <a:xfrm flipV="1">
          <a:off x="3797300" y="1806702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79284</xdr:rowOff>
    </xdr:from>
    <xdr:to>
      <xdr:col>15</xdr:col>
      <xdr:colOff>101600</xdr:colOff>
      <xdr:row>106</xdr:row>
      <xdr:rowOff>9434</xdr:rowOff>
    </xdr:to>
    <xdr:sp macro="" textlink="">
      <xdr:nvSpPr>
        <xdr:cNvPr id="225" name="楕円 224"/>
        <xdr:cNvSpPr/>
      </xdr:nvSpPr>
      <xdr:spPr>
        <a:xfrm>
          <a:off x="2857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102326</xdr:rowOff>
    </xdr:from>
    <xdr:to>
      <xdr:col>19</xdr:col>
      <xdr:colOff>177800</xdr:colOff>
      <xdr:row>105</xdr:row>
      <xdr:rowOff>130084</xdr:rowOff>
    </xdr:to>
    <xdr:cxnSp macro="">
      <xdr:nvCxnSpPr>
        <xdr:cNvPr id="226" name="直線コネクタ 225"/>
        <xdr:cNvCxnSpPr/>
      </xdr:nvCxnSpPr>
      <xdr:spPr>
        <a:xfrm flipV="1">
          <a:off x="2908300" y="1810457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43362</xdr:rowOff>
    </xdr:from>
    <xdr:to>
      <xdr:col>10</xdr:col>
      <xdr:colOff>165100</xdr:colOff>
      <xdr:row>105</xdr:row>
      <xdr:rowOff>144962</xdr:rowOff>
    </xdr:to>
    <xdr:sp macro="" textlink="">
      <xdr:nvSpPr>
        <xdr:cNvPr id="227" name="楕円 226"/>
        <xdr:cNvSpPr/>
      </xdr:nvSpPr>
      <xdr:spPr>
        <a:xfrm>
          <a:off x="1968500" y="18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94162</xdr:rowOff>
    </xdr:from>
    <xdr:to>
      <xdr:col>15</xdr:col>
      <xdr:colOff>50800</xdr:colOff>
      <xdr:row>105</xdr:row>
      <xdr:rowOff>130084</xdr:rowOff>
    </xdr:to>
    <xdr:cxnSp macro="">
      <xdr:nvCxnSpPr>
        <xdr:cNvPr id="228" name="直線コネクタ 227"/>
        <xdr:cNvCxnSpPr/>
      </xdr:nvCxnSpPr>
      <xdr:spPr>
        <a:xfrm>
          <a:off x="2019300" y="1809641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7438</xdr:rowOff>
    </xdr:from>
    <xdr:to>
      <xdr:col>6</xdr:col>
      <xdr:colOff>38100</xdr:colOff>
      <xdr:row>105</xdr:row>
      <xdr:rowOff>109038</xdr:rowOff>
    </xdr:to>
    <xdr:sp macro="" textlink="">
      <xdr:nvSpPr>
        <xdr:cNvPr id="229" name="楕円 228"/>
        <xdr:cNvSpPr/>
      </xdr:nvSpPr>
      <xdr:spPr>
        <a:xfrm>
          <a:off x="10795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58238</xdr:rowOff>
    </xdr:from>
    <xdr:to>
      <xdr:col>10</xdr:col>
      <xdr:colOff>114300</xdr:colOff>
      <xdr:row>105</xdr:row>
      <xdr:rowOff>94162</xdr:rowOff>
    </xdr:to>
    <xdr:cxnSp macro="">
      <xdr:nvCxnSpPr>
        <xdr:cNvPr id="230" name="直線コネクタ 229"/>
        <xdr:cNvCxnSpPr/>
      </xdr:nvCxnSpPr>
      <xdr:spPr>
        <a:xfrm>
          <a:off x="1130300" y="1806048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19429</xdr:rowOff>
    </xdr:from>
    <xdr:ext cx="405111" cy="259045"/>
    <xdr:sp macro="" textlink="">
      <xdr:nvSpPr>
        <xdr:cNvPr id="231" name="n_1aveValue【市民会館】&#10;有形固定資産減価償却率"/>
        <xdr:cNvSpPr txBox="1"/>
      </xdr:nvSpPr>
      <xdr:spPr>
        <a:xfrm>
          <a:off x="35820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27595</xdr:rowOff>
    </xdr:from>
    <xdr:ext cx="405111" cy="259045"/>
    <xdr:sp macro="" textlink="">
      <xdr:nvSpPr>
        <xdr:cNvPr id="232" name="n_2aveValue【市民会館】&#10;有形固定資産減価償却率"/>
        <xdr:cNvSpPr txBox="1"/>
      </xdr:nvSpPr>
      <xdr:spPr>
        <a:xfrm>
          <a:off x="2705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39025</xdr:rowOff>
    </xdr:from>
    <xdr:ext cx="405111" cy="259045"/>
    <xdr:sp macro="" textlink="">
      <xdr:nvSpPr>
        <xdr:cNvPr id="233" name="n_3aveValue【市民会館】&#10;有形固定資産減価償却率"/>
        <xdr:cNvSpPr txBox="1"/>
      </xdr:nvSpPr>
      <xdr:spPr>
        <a:xfrm>
          <a:off x="1816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53720</xdr:rowOff>
    </xdr:from>
    <xdr:ext cx="405111" cy="259045"/>
    <xdr:sp macro="" textlink="">
      <xdr:nvSpPr>
        <xdr:cNvPr id="234" name="n_4aveValue【市民会館】&#10;有形固定資産減価償却率"/>
        <xdr:cNvSpPr txBox="1"/>
      </xdr:nvSpPr>
      <xdr:spPr>
        <a:xfrm>
          <a:off x="927744" y="1771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144253</xdr:rowOff>
    </xdr:from>
    <xdr:ext cx="405111" cy="259045"/>
    <xdr:sp macro="" textlink="">
      <xdr:nvSpPr>
        <xdr:cNvPr id="235" name="n_1mainValue【市民会館】&#10;有形固定資産減価償却率"/>
        <xdr:cNvSpPr txBox="1"/>
      </xdr:nvSpPr>
      <xdr:spPr>
        <a:xfrm>
          <a:off x="3582044" y="1814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561</xdr:rowOff>
    </xdr:from>
    <xdr:ext cx="405111" cy="259045"/>
    <xdr:sp macro="" textlink="">
      <xdr:nvSpPr>
        <xdr:cNvPr id="236" name="n_2mainValue【市民会館】&#10;有形固定資産減価償却率"/>
        <xdr:cNvSpPr txBox="1"/>
      </xdr:nvSpPr>
      <xdr:spPr>
        <a:xfrm>
          <a:off x="2705744"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136089</xdr:rowOff>
    </xdr:from>
    <xdr:ext cx="405111" cy="259045"/>
    <xdr:sp macro="" textlink="">
      <xdr:nvSpPr>
        <xdr:cNvPr id="237" name="n_3mainValue【市民会館】&#10;有形固定資産減価償却率"/>
        <xdr:cNvSpPr txBox="1"/>
      </xdr:nvSpPr>
      <xdr:spPr>
        <a:xfrm>
          <a:off x="1816744"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100165</xdr:rowOff>
    </xdr:from>
    <xdr:ext cx="405111" cy="259045"/>
    <xdr:sp macro="" textlink="">
      <xdr:nvSpPr>
        <xdr:cNvPr id="238" name="n_4mainValue【市民会館】&#10;有形固定資産減価償却率"/>
        <xdr:cNvSpPr txBox="1"/>
      </xdr:nvSpPr>
      <xdr:spPr>
        <a:xfrm>
          <a:off x="927744" y="1810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39" name="正方形/長方形 2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0" name="正方形/長方形 2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1" name="正方形/長方形 2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2" name="正方形/長方形 2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3" name="正方形/長方形 2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4" name="正方形/長方形 2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5" name="正方形/長方形 2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6" name="正方形/長方形 2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47" name="テキスト ボックス 2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48" name="直線コネクタ 2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249" name="直線コネクタ 248"/>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250" name="テキスト ボックス 249"/>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51" name="直線コネクタ 25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52" name="テキスト ボックス 25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253" name="直線コネクタ 252"/>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254" name="テキスト ボックス 253"/>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55" name="直線コネクタ 25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56" name="テキスト ボックス 25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5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73343</xdr:rowOff>
    </xdr:from>
    <xdr:to>
      <xdr:col>54</xdr:col>
      <xdr:colOff>189865</xdr:colOff>
      <xdr:row>107</xdr:row>
      <xdr:rowOff>46482</xdr:rowOff>
    </xdr:to>
    <xdr:cxnSp macro="">
      <xdr:nvCxnSpPr>
        <xdr:cNvPr id="258" name="直線コネクタ 257"/>
        <xdr:cNvCxnSpPr/>
      </xdr:nvCxnSpPr>
      <xdr:spPr>
        <a:xfrm flipV="1">
          <a:off x="10476865" y="17218343"/>
          <a:ext cx="0" cy="1173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50309</xdr:rowOff>
    </xdr:from>
    <xdr:ext cx="469744" cy="259045"/>
    <xdr:sp macro="" textlink="">
      <xdr:nvSpPr>
        <xdr:cNvPr id="259" name="【市民会館】&#10;一人当たり面積最小値テキスト"/>
        <xdr:cNvSpPr txBox="1"/>
      </xdr:nvSpPr>
      <xdr:spPr>
        <a:xfrm>
          <a:off x="10515600" y="1839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46482</xdr:rowOff>
    </xdr:from>
    <xdr:to>
      <xdr:col>55</xdr:col>
      <xdr:colOff>88900</xdr:colOff>
      <xdr:row>107</xdr:row>
      <xdr:rowOff>46482</xdr:rowOff>
    </xdr:to>
    <xdr:cxnSp macro="">
      <xdr:nvCxnSpPr>
        <xdr:cNvPr id="260" name="直線コネクタ 259"/>
        <xdr:cNvCxnSpPr/>
      </xdr:nvCxnSpPr>
      <xdr:spPr>
        <a:xfrm>
          <a:off x="10388600" y="1839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20020</xdr:rowOff>
    </xdr:from>
    <xdr:ext cx="469744" cy="259045"/>
    <xdr:sp macro="" textlink="">
      <xdr:nvSpPr>
        <xdr:cNvPr id="261" name="【市民会館】&#10;一人当たり面積最大値テキスト"/>
        <xdr:cNvSpPr txBox="1"/>
      </xdr:nvSpPr>
      <xdr:spPr>
        <a:xfrm>
          <a:off x="10515600" y="169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73343</xdr:rowOff>
    </xdr:from>
    <xdr:to>
      <xdr:col>55</xdr:col>
      <xdr:colOff>88900</xdr:colOff>
      <xdr:row>100</xdr:row>
      <xdr:rowOff>73343</xdr:rowOff>
    </xdr:to>
    <xdr:cxnSp macro="">
      <xdr:nvCxnSpPr>
        <xdr:cNvPr id="262" name="直線コネクタ 261"/>
        <xdr:cNvCxnSpPr/>
      </xdr:nvCxnSpPr>
      <xdr:spPr>
        <a:xfrm>
          <a:off x="10388600" y="1721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133430</xdr:rowOff>
    </xdr:from>
    <xdr:ext cx="469744" cy="259045"/>
    <xdr:sp macro="" textlink="">
      <xdr:nvSpPr>
        <xdr:cNvPr id="263" name="【市民会館】&#10;一人当たり面積平均値テキスト"/>
        <xdr:cNvSpPr txBox="1"/>
      </xdr:nvSpPr>
      <xdr:spPr>
        <a:xfrm>
          <a:off x="10515600" y="177927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110553</xdr:rowOff>
    </xdr:from>
    <xdr:to>
      <xdr:col>55</xdr:col>
      <xdr:colOff>50800</xdr:colOff>
      <xdr:row>105</xdr:row>
      <xdr:rowOff>40703</xdr:rowOff>
    </xdr:to>
    <xdr:sp macro="" textlink="">
      <xdr:nvSpPr>
        <xdr:cNvPr id="264" name="フローチャート: 判断 263"/>
        <xdr:cNvSpPr/>
      </xdr:nvSpPr>
      <xdr:spPr>
        <a:xfrm>
          <a:off x="10426700" y="17941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2539</xdr:rowOff>
    </xdr:from>
    <xdr:to>
      <xdr:col>50</xdr:col>
      <xdr:colOff>165100</xdr:colOff>
      <xdr:row>105</xdr:row>
      <xdr:rowOff>104139</xdr:rowOff>
    </xdr:to>
    <xdr:sp macro="" textlink="">
      <xdr:nvSpPr>
        <xdr:cNvPr id="265" name="フローチャート: 判断 264"/>
        <xdr:cNvSpPr/>
      </xdr:nvSpPr>
      <xdr:spPr>
        <a:xfrm>
          <a:off x="9588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266" name="フローチャート: 判断 265"/>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153415</xdr:rowOff>
    </xdr:from>
    <xdr:to>
      <xdr:col>41</xdr:col>
      <xdr:colOff>101600</xdr:colOff>
      <xdr:row>105</xdr:row>
      <xdr:rowOff>83565</xdr:rowOff>
    </xdr:to>
    <xdr:sp macro="" textlink="">
      <xdr:nvSpPr>
        <xdr:cNvPr id="267" name="フローチャート: 判断 266"/>
        <xdr:cNvSpPr/>
      </xdr:nvSpPr>
      <xdr:spPr>
        <a:xfrm>
          <a:off x="7810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60833</xdr:rowOff>
    </xdr:from>
    <xdr:to>
      <xdr:col>36</xdr:col>
      <xdr:colOff>165100</xdr:colOff>
      <xdr:row>105</xdr:row>
      <xdr:rowOff>162433</xdr:rowOff>
    </xdr:to>
    <xdr:sp macro="" textlink="">
      <xdr:nvSpPr>
        <xdr:cNvPr id="268" name="フローチャート: 判断 267"/>
        <xdr:cNvSpPr/>
      </xdr:nvSpPr>
      <xdr:spPr>
        <a:xfrm>
          <a:off x="6921500" y="180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69" name="テキスト ボックス 26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70" name="テキスト ボックス 26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71" name="テキスト ボックス 27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72" name="テキスト ボックス 27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73" name="テキスト ボックス 27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109982</xdr:rowOff>
    </xdr:from>
    <xdr:to>
      <xdr:col>55</xdr:col>
      <xdr:colOff>50800</xdr:colOff>
      <xdr:row>106</xdr:row>
      <xdr:rowOff>40132</xdr:rowOff>
    </xdr:to>
    <xdr:sp macro="" textlink="">
      <xdr:nvSpPr>
        <xdr:cNvPr id="274" name="楕円 273"/>
        <xdr:cNvSpPr/>
      </xdr:nvSpPr>
      <xdr:spPr>
        <a:xfrm>
          <a:off x="10426700" y="1811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88409</xdr:rowOff>
    </xdr:from>
    <xdr:ext cx="469744" cy="259045"/>
    <xdr:sp macro="" textlink="">
      <xdr:nvSpPr>
        <xdr:cNvPr id="275" name="【市民会館】&#10;一人当たり面積該当値テキスト"/>
        <xdr:cNvSpPr txBox="1"/>
      </xdr:nvSpPr>
      <xdr:spPr>
        <a:xfrm>
          <a:off x="10515600" y="1809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119698</xdr:rowOff>
    </xdr:from>
    <xdr:to>
      <xdr:col>50</xdr:col>
      <xdr:colOff>165100</xdr:colOff>
      <xdr:row>106</xdr:row>
      <xdr:rowOff>49848</xdr:rowOff>
    </xdr:to>
    <xdr:sp macro="" textlink="">
      <xdr:nvSpPr>
        <xdr:cNvPr id="276" name="楕円 275"/>
        <xdr:cNvSpPr/>
      </xdr:nvSpPr>
      <xdr:spPr>
        <a:xfrm>
          <a:off x="9588500" y="1812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160782</xdr:rowOff>
    </xdr:from>
    <xdr:to>
      <xdr:col>55</xdr:col>
      <xdr:colOff>0</xdr:colOff>
      <xdr:row>105</xdr:row>
      <xdr:rowOff>170498</xdr:rowOff>
    </xdr:to>
    <xdr:cxnSp macro="">
      <xdr:nvCxnSpPr>
        <xdr:cNvPr id="277" name="直線コネクタ 276"/>
        <xdr:cNvCxnSpPr/>
      </xdr:nvCxnSpPr>
      <xdr:spPr>
        <a:xfrm flipV="1">
          <a:off x="9639300" y="18163032"/>
          <a:ext cx="8382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127699</xdr:rowOff>
    </xdr:from>
    <xdr:to>
      <xdr:col>46</xdr:col>
      <xdr:colOff>38100</xdr:colOff>
      <xdr:row>106</xdr:row>
      <xdr:rowOff>57849</xdr:rowOff>
    </xdr:to>
    <xdr:sp macro="" textlink="">
      <xdr:nvSpPr>
        <xdr:cNvPr id="278" name="楕円 277"/>
        <xdr:cNvSpPr/>
      </xdr:nvSpPr>
      <xdr:spPr>
        <a:xfrm>
          <a:off x="8699500" y="1812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170498</xdr:rowOff>
    </xdr:from>
    <xdr:to>
      <xdr:col>50</xdr:col>
      <xdr:colOff>114300</xdr:colOff>
      <xdr:row>106</xdr:row>
      <xdr:rowOff>7049</xdr:rowOff>
    </xdr:to>
    <xdr:cxnSp macro="">
      <xdr:nvCxnSpPr>
        <xdr:cNvPr id="279" name="直線コネクタ 278"/>
        <xdr:cNvCxnSpPr/>
      </xdr:nvCxnSpPr>
      <xdr:spPr>
        <a:xfrm flipV="1">
          <a:off x="8750300" y="18172748"/>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137413</xdr:rowOff>
    </xdr:from>
    <xdr:to>
      <xdr:col>41</xdr:col>
      <xdr:colOff>101600</xdr:colOff>
      <xdr:row>106</xdr:row>
      <xdr:rowOff>67563</xdr:rowOff>
    </xdr:to>
    <xdr:sp macro="" textlink="">
      <xdr:nvSpPr>
        <xdr:cNvPr id="280" name="楕円 279"/>
        <xdr:cNvSpPr/>
      </xdr:nvSpPr>
      <xdr:spPr>
        <a:xfrm>
          <a:off x="7810500" y="1813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7049</xdr:rowOff>
    </xdr:from>
    <xdr:to>
      <xdr:col>45</xdr:col>
      <xdr:colOff>177800</xdr:colOff>
      <xdr:row>106</xdr:row>
      <xdr:rowOff>16763</xdr:rowOff>
    </xdr:to>
    <xdr:cxnSp macro="">
      <xdr:nvCxnSpPr>
        <xdr:cNvPr id="281" name="直線コネクタ 280"/>
        <xdr:cNvCxnSpPr/>
      </xdr:nvCxnSpPr>
      <xdr:spPr>
        <a:xfrm flipV="1">
          <a:off x="7861300" y="18180749"/>
          <a:ext cx="889000" cy="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143700</xdr:rowOff>
    </xdr:from>
    <xdr:to>
      <xdr:col>36</xdr:col>
      <xdr:colOff>165100</xdr:colOff>
      <xdr:row>106</xdr:row>
      <xdr:rowOff>73850</xdr:rowOff>
    </xdr:to>
    <xdr:sp macro="" textlink="">
      <xdr:nvSpPr>
        <xdr:cNvPr id="282" name="楕円 281"/>
        <xdr:cNvSpPr/>
      </xdr:nvSpPr>
      <xdr:spPr>
        <a:xfrm>
          <a:off x="6921500" y="1814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16763</xdr:rowOff>
    </xdr:from>
    <xdr:to>
      <xdr:col>41</xdr:col>
      <xdr:colOff>50800</xdr:colOff>
      <xdr:row>106</xdr:row>
      <xdr:rowOff>23050</xdr:rowOff>
    </xdr:to>
    <xdr:cxnSp macro="">
      <xdr:nvCxnSpPr>
        <xdr:cNvPr id="283" name="直線コネクタ 282"/>
        <xdr:cNvCxnSpPr/>
      </xdr:nvCxnSpPr>
      <xdr:spPr>
        <a:xfrm flipV="1">
          <a:off x="6972300" y="18190463"/>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120666</xdr:rowOff>
    </xdr:from>
    <xdr:ext cx="469744" cy="259045"/>
    <xdr:sp macro="" textlink="">
      <xdr:nvSpPr>
        <xdr:cNvPr id="284" name="n_1aveValue【市民会館】&#10;一人当たり面積"/>
        <xdr:cNvSpPr txBox="1"/>
      </xdr:nvSpPr>
      <xdr:spPr>
        <a:xfrm>
          <a:off x="9391727" y="1778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126382</xdr:rowOff>
    </xdr:from>
    <xdr:ext cx="469744" cy="259045"/>
    <xdr:sp macro="" textlink="">
      <xdr:nvSpPr>
        <xdr:cNvPr id="285" name="n_2aveValue【市民会館】&#10;一人当たり面積"/>
        <xdr:cNvSpPr txBox="1"/>
      </xdr:nvSpPr>
      <xdr:spPr>
        <a:xfrm>
          <a:off x="8515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100092</xdr:rowOff>
    </xdr:from>
    <xdr:ext cx="469744" cy="259045"/>
    <xdr:sp macro="" textlink="">
      <xdr:nvSpPr>
        <xdr:cNvPr id="286" name="n_3aveValue【市民会館】&#10;一人当たり面積"/>
        <xdr:cNvSpPr txBox="1"/>
      </xdr:nvSpPr>
      <xdr:spPr>
        <a:xfrm>
          <a:off x="76264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7510</xdr:rowOff>
    </xdr:from>
    <xdr:ext cx="469744" cy="259045"/>
    <xdr:sp macro="" textlink="">
      <xdr:nvSpPr>
        <xdr:cNvPr id="287" name="n_4aveValue【市民会館】&#10;一人当たり面積"/>
        <xdr:cNvSpPr txBox="1"/>
      </xdr:nvSpPr>
      <xdr:spPr>
        <a:xfrm>
          <a:off x="6737427" y="1783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40975</xdr:rowOff>
    </xdr:from>
    <xdr:ext cx="469744" cy="259045"/>
    <xdr:sp macro="" textlink="">
      <xdr:nvSpPr>
        <xdr:cNvPr id="288" name="n_1mainValue【市民会館】&#10;一人当たり面積"/>
        <xdr:cNvSpPr txBox="1"/>
      </xdr:nvSpPr>
      <xdr:spPr>
        <a:xfrm>
          <a:off x="9391727" y="1821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48976</xdr:rowOff>
    </xdr:from>
    <xdr:ext cx="469744" cy="259045"/>
    <xdr:sp macro="" textlink="">
      <xdr:nvSpPr>
        <xdr:cNvPr id="289" name="n_2mainValue【市民会館】&#10;一人当たり面積"/>
        <xdr:cNvSpPr txBox="1"/>
      </xdr:nvSpPr>
      <xdr:spPr>
        <a:xfrm>
          <a:off x="8515427" y="18222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58690</xdr:rowOff>
    </xdr:from>
    <xdr:ext cx="469744" cy="259045"/>
    <xdr:sp macro="" textlink="">
      <xdr:nvSpPr>
        <xdr:cNvPr id="290" name="n_3mainValue【市民会館】&#10;一人当たり面積"/>
        <xdr:cNvSpPr txBox="1"/>
      </xdr:nvSpPr>
      <xdr:spPr>
        <a:xfrm>
          <a:off x="7626427" y="1823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64977</xdr:rowOff>
    </xdr:from>
    <xdr:ext cx="469744" cy="259045"/>
    <xdr:sp macro="" textlink="">
      <xdr:nvSpPr>
        <xdr:cNvPr id="291" name="n_4mainValue【市民会館】&#10;一人当たり面積"/>
        <xdr:cNvSpPr txBox="1"/>
      </xdr:nvSpPr>
      <xdr:spPr>
        <a:xfrm>
          <a:off x="6737427" y="1823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2" name="正方形/長方形 2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3" name="正方形/長方形 2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4" name="正方形/長方形 2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5" name="正方形/長方形 2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6" name="正方形/長方形 2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7" name="正方形/長方形 2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8" name="正方形/長方形 2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9" name="正方形/長方形 29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0" name="正方形/長方形 29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1" name="正方形/長方形 30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2" name="正方形/長方形 30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3" name="正方形/長方形 30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4" name="正方形/長方形 30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5" name="正方形/長方形 30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6" name="正方形/長方形 30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7" name="正方形/長方形 30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08" name="正方形/長方形 3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9" name="正方形/長方形 3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0" name="正方形/長方形 3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1" name="正方形/長方形 3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2" name="正方形/長方形 3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3" name="正方形/長方形 3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4" name="正方形/長方形 3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5" name="正方形/長方形 3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6" name="テキスト ボックス 3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7" name="直線コネクタ 3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18" name="テキスト ボックス 3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19" name="直線コネクタ 3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20" name="テキスト ボックス 31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1" name="直線コネクタ 3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2" name="テキスト ボックス 3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3" name="直線コネクタ 3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4" name="テキスト ボックス 3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25" name="直線コネクタ 3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26" name="テキスト ボックス 3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27" name="直線コネクタ 3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28" name="テキスト ボックス 32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29" name="直線コネクタ 3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30" name="テキスト ボックス 3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114300</xdr:rowOff>
    </xdr:from>
    <xdr:to>
      <xdr:col>85</xdr:col>
      <xdr:colOff>126364</xdr:colOff>
      <xdr:row>64</xdr:row>
      <xdr:rowOff>76200</xdr:rowOff>
    </xdr:to>
    <xdr:cxnSp macro="">
      <xdr:nvCxnSpPr>
        <xdr:cNvPr id="332" name="直線コネクタ 331"/>
        <xdr:cNvCxnSpPr/>
      </xdr:nvCxnSpPr>
      <xdr:spPr>
        <a:xfrm flipV="1">
          <a:off x="16318864" y="95440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333"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334" name="直線コネクタ 333"/>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60977</xdr:rowOff>
    </xdr:from>
    <xdr:ext cx="405111" cy="259045"/>
    <xdr:sp macro="" textlink="">
      <xdr:nvSpPr>
        <xdr:cNvPr id="335" name="【保健センター・保健所】&#10;有形固定資産減価償却率最大値テキスト"/>
        <xdr:cNvSpPr txBox="1"/>
      </xdr:nvSpPr>
      <xdr:spPr>
        <a:xfrm>
          <a:off x="16357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114300</xdr:rowOff>
    </xdr:from>
    <xdr:to>
      <xdr:col>86</xdr:col>
      <xdr:colOff>25400</xdr:colOff>
      <xdr:row>55</xdr:row>
      <xdr:rowOff>114300</xdr:rowOff>
    </xdr:to>
    <xdr:cxnSp macro="">
      <xdr:nvCxnSpPr>
        <xdr:cNvPr id="336" name="直線コネクタ 335"/>
        <xdr:cNvCxnSpPr/>
      </xdr:nvCxnSpPr>
      <xdr:spPr>
        <a:xfrm>
          <a:off x="16230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107332</xdr:rowOff>
    </xdr:from>
    <xdr:ext cx="405111" cy="259045"/>
    <xdr:sp macro="" textlink="">
      <xdr:nvSpPr>
        <xdr:cNvPr id="337" name="【保健センター・保健所】&#10;有形固定資産減価償却率平均値テキスト"/>
        <xdr:cNvSpPr txBox="1"/>
      </xdr:nvSpPr>
      <xdr:spPr>
        <a:xfrm>
          <a:off x="16357600" y="9879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84455</xdr:rowOff>
    </xdr:from>
    <xdr:to>
      <xdr:col>85</xdr:col>
      <xdr:colOff>177800</xdr:colOff>
      <xdr:row>59</xdr:row>
      <xdr:rowOff>14605</xdr:rowOff>
    </xdr:to>
    <xdr:sp macro="" textlink="">
      <xdr:nvSpPr>
        <xdr:cNvPr id="338" name="フローチャート: 判断 337"/>
        <xdr:cNvSpPr/>
      </xdr:nvSpPr>
      <xdr:spPr>
        <a:xfrm>
          <a:off x="16268700" y="1002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93980</xdr:rowOff>
    </xdr:from>
    <xdr:to>
      <xdr:col>81</xdr:col>
      <xdr:colOff>101600</xdr:colOff>
      <xdr:row>59</xdr:row>
      <xdr:rowOff>24130</xdr:rowOff>
    </xdr:to>
    <xdr:sp macro="" textlink="">
      <xdr:nvSpPr>
        <xdr:cNvPr id="339" name="フローチャート: 判断 338"/>
        <xdr:cNvSpPr/>
      </xdr:nvSpPr>
      <xdr:spPr>
        <a:xfrm>
          <a:off x="15430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145415</xdr:rowOff>
    </xdr:from>
    <xdr:to>
      <xdr:col>76</xdr:col>
      <xdr:colOff>165100</xdr:colOff>
      <xdr:row>59</xdr:row>
      <xdr:rowOff>75565</xdr:rowOff>
    </xdr:to>
    <xdr:sp macro="" textlink="">
      <xdr:nvSpPr>
        <xdr:cNvPr id="340" name="フローチャート: 判断 339"/>
        <xdr:cNvSpPr/>
      </xdr:nvSpPr>
      <xdr:spPr>
        <a:xfrm>
          <a:off x="14541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82550</xdr:rowOff>
    </xdr:from>
    <xdr:to>
      <xdr:col>72</xdr:col>
      <xdr:colOff>38100</xdr:colOff>
      <xdr:row>59</xdr:row>
      <xdr:rowOff>12700</xdr:rowOff>
    </xdr:to>
    <xdr:sp macro="" textlink="">
      <xdr:nvSpPr>
        <xdr:cNvPr id="341" name="フローチャート: 判断 340"/>
        <xdr:cNvSpPr/>
      </xdr:nvSpPr>
      <xdr:spPr>
        <a:xfrm>
          <a:off x="13652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33020</xdr:rowOff>
    </xdr:from>
    <xdr:to>
      <xdr:col>67</xdr:col>
      <xdr:colOff>101600</xdr:colOff>
      <xdr:row>58</xdr:row>
      <xdr:rowOff>134620</xdr:rowOff>
    </xdr:to>
    <xdr:sp macro="" textlink="">
      <xdr:nvSpPr>
        <xdr:cNvPr id="342" name="フローチャート: 判断 341"/>
        <xdr:cNvSpPr/>
      </xdr:nvSpPr>
      <xdr:spPr>
        <a:xfrm>
          <a:off x="12763500" y="99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3" name="テキスト ボックス 3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4" name="テキスト ボックス 3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5" name="テキスト ボックス 3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6" name="テキスト ボックス 3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7" name="テキスト ボックス 3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158750</xdr:rowOff>
    </xdr:from>
    <xdr:to>
      <xdr:col>85</xdr:col>
      <xdr:colOff>177800</xdr:colOff>
      <xdr:row>60</xdr:row>
      <xdr:rowOff>88900</xdr:rowOff>
    </xdr:to>
    <xdr:sp macro="" textlink="">
      <xdr:nvSpPr>
        <xdr:cNvPr id="348" name="楕円 347"/>
        <xdr:cNvSpPr/>
      </xdr:nvSpPr>
      <xdr:spPr>
        <a:xfrm>
          <a:off x="162687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137177</xdr:rowOff>
    </xdr:from>
    <xdr:ext cx="405111" cy="259045"/>
    <xdr:sp macro="" textlink="">
      <xdr:nvSpPr>
        <xdr:cNvPr id="349" name="【保健センター・保健所】&#10;有形固定資産減価償却率該当値テキスト"/>
        <xdr:cNvSpPr txBox="1"/>
      </xdr:nvSpPr>
      <xdr:spPr>
        <a:xfrm>
          <a:off x="16357600" y="1025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101600</xdr:rowOff>
    </xdr:from>
    <xdr:to>
      <xdr:col>81</xdr:col>
      <xdr:colOff>101600</xdr:colOff>
      <xdr:row>60</xdr:row>
      <xdr:rowOff>31750</xdr:rowOff>
    </xdr:to>
    <xdr:sp macro="" textlink="">
      <xdr:nvSpPr>
        <xdr:cNvPr id="350" name="楕円 349"/>
        <xdr:cNvSpPr/>
      </xdr:nvSpPr>
      <xdr:spPr>
        <a:xfrm>
          <a:off x="15430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152400</xdr:rowOff>
    </xdr:from>
    <xdr:to>
      <xdr:col>85</xdr:col>
      <xdr:colOff>127000</xdr:colOff>
      <xdr:row>60</xdr:row>
      <xdr:rowOff>38100</xdr:rowOff>
    </xdr:to>
    <xdr:cxnSp macro="">
      <xdr:nvCxnSpPr>
        <xdr:cNvPr id="351" name="直線コネクタ 350"/>
        <xdr:cNvCxnSpPr/>
      </xdr:nvCxnSpPr>
      <xdr:spPr>
        <a:xfrm>
          <a:off x="15481300" y="102679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46355</xdr:rowOff>
    </xdr:from>
    <xdr:to>
      <xdr:col>76</xdr:col>
      <xdr:colOff>165100</xdr:colOff>
      <xdr:row>59</xdr:row>
      <xdr:rowOff>147955</xdr:rowOff>
    </xdr:to>
    <xdr:sp macro="" textlink="">
      <xdr:nvSpPr>
        <xdr:cNvPr id="352" name="楕円 351"/>
        <xdr:cNvSpPr/>
      </xdr:nvSpPr>
      <xdr:spPr>
        <a:xfrm>
          <a:off x="145415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97155</xdr:rowOff>
    </xdr:from>
    <xdr:to>
      <xdr:col>81</xdr:col>
      <xdr:colOff>50800</xdr:colOff>
      <xdr:row>59</xdr:row>
      <xdr:rowOff>152400</xdr:rowOff>
    </xdr:to>
    <xdr:cxnSp macro="">
      <xdr:nvCxnSpPr>
        <xdr:cNvPr id="353" name="直線コネクタ 352"/>
        <xdr:cNvCxnSpPr/>
      </xdr:nvCxnSpPr>
      <xdr:spPr>
        <a:xfrm>
          <a:off x="14592300" y="1021270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6350</xdr:rowOff>
    </xdr:from>
    <xdr:to>
      <xdr:col>72</xdr:col>
      <xdr:colOff>38100</xdr:colOff>
      <xdr:row>59</xdr:row>
      <xdr:rowOff>107950</xdr:rowOff>
    </xdr:to>
    <xdr:sp macro="" textlink="">
      <xdr:nvSpPr>
        <xdr:cNvPr id="354" name="楕円 353"/>
        <xdr:cNvSpPr/>
      </xdr:nvSpPr>
      <xdr:spPr>
        <a:xfrm>
          <a:off x="13652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57150</xdr:rowOff>
    </xdr:from>
    <xdr:to>
      <xdr:col>76</xdr:col>
      <xdr:colOff>114300</xdr:colOff>
      <xdr:row>59</xdr:row>
      <xdr:rowOff>97155</xdr:rowOff>
    </xdr:to>
    <xdr:cxnSp macro="">
      <xdr:nvCxnSpPr>
        <xdr:cNvPr id="355" name="直線コネクタ 354"/>
        <xdr:cNvCxnSpPr/>
      </xdr:nvCxnSpPr>
      <xdr:spPr>
        <a:xfrm>
          <a:off x="13703300" y="101727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120650</xdr:rowOff>
    </xdr:from>
    <xdr:to>
      <xdr:col>67</xdr:col>
      <xdr:colOff>101600</xdr:colOff>
      <xdr:row>59</xdr:row>
      <xdr:rowOff>50800</xdr:rowOff>
    </xdr:to>
    <xdr:sp macro="" textlink="">
      <xdr:nvSpPr>
        <xdr:cNvPr id="356" name="楕円 355"/>
        <xdr:cNvSpPr/>
      </xdr:nvSpPr>
      <xdr:spPr>
        <a:xfrm>
          <a:off x="12763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0</xdr:rowOff>
    </xdr:from>
    <xdr:to>
      <xdr:col>71</xdr:col>
      <xdr:colOff>177800</xdr:colOff>
      <xdr:row>59</xdr:row>
      <xdr:rowOff>57150</xdr:rowOff>
    </xdr:to>
    <xdr:cxnSp macro="">
      <xdr:nvCxnSpPr>
        <xdr:cNvPr id="357" name="直線コネクタ 356"/>
        <xdr:cNvCxnSpPr/>
      </xdr:nvCxnSpPr>
      <xdr:spPr>
        <a:xfrm>
          <a:off x="12814300" y="10115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40657</xdr:rowOff>
    </xdr:from>
    <xdr:ext cx="405111" cy="259045"/>
    <xdr:sp macro="" textlink="">
      <xdr:nvSpPr>
        <xdr:cNvPr id="358" name="n_1aveValue【保健センター・保健所】&#10;有形固定資産減価償却率"/>
        <xdr:cNvSpPr txBox="1"/>
      </xdr:nvSpPr>
      <xdr:spPr>
        <a:xfrm>
          <a:off x="152660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92092</xdr:rowOff>
    </xdr:from>
    <xdr:ext cx="405111" cy="259045"/>
    <xdr:sp macro="" textlink="">
      <xdr:nvSpPr>
        <xdr:cNvPr id="359" name="n_2aveValue【保健センター・保健所】&#10;有形固定資産減価償却率"/>
        <xdr:cNvSpPr txBox="1"/>
      </xdr:nvSpPr>
      <xdr:spPr>
        <a:xfrm>
          <a:off x="143897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29227</xdr:rowOff>
    </xdr:from>
    <xdr:ext cx="405111" cy="259045"/>
    <xdr:sp macro="" textlink="">
      <xdr:nvSpPr>
        <xdr:cNvPr id="360" name="n_3aveValue【保健センター・保健所】&#10;有形固定資産減価償却率"/>
        <xdr:cNvSpPr txBox="1"/>
      </xdr:nvSpPr>
      <xdr:spPr>
        <a:xfrm>
          <a:off x="135007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151147</xdr:rowOff>
    </xdr:from>
    <xdr:ext cx="405111" cy="259045"/>
    <xdr:sp macro="" textlink="">
      <xdr:nvSpPr>
        <xdr:cNvPr id="361" name="n_4aveValue【保健センター・保健所】&#10;有形固定資産減価償却率"/>
        <xdr:cNvSpPr txBox="1"/>
      </xdr:nvSpPr>
      <xdr:spPr>
        <a:xfrm>
          <a:off x="12611744"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22877</xdr:rowOff>
    </xdr:from>
    <xdr:ext cx="405111" cy="259045"/>
    <xdr:sp macro="" textlink="">
      <xdr:nvSpPr>
        <xdr:cNvPr id="362" name="n_1mainValue【保健センター・保健所】&#10;有形固定資産減価償却率"/>
        <xdr:cNvSpPr txBox="1"/>
      </xdr:nvSpPr>
      <xdr:spPr>
        <a:xfrm>
          <a:off x="152660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139082</xdr:rowOff>
    </xdr:from>
    <xdr:ext cx="405111" cy="259045"/>
    <xdr:sp macro="" textlink="">
      <xdr:nvSpPr>
        <xdr:cNvPr id="363" name="n_2mainValue【保健センター・保健所】&#10;有形固定資産減価償却率"/>
        <xdr:cNvSpPr txBox="1"/>
      </xdr:nvSpPr>
      <xdr:spPr>
        <a:xfrm>
          <a:off x="14389744"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99077</xdr:rowOff>
    </xdr:from>
    <xdr:ext cx="405111" cy="259045"/>
    <xdr:sp macro="" textlink="">
      <xdr:nvSpPr>
        <xdr:cNvPr id="364" name="n_3mainValue【保健センター・保健所】&#10;有形固定資産減価償却率"/>
        <xdr:cNvSpPr txBox="1"/>
      </xdr:nvSpPr>
      <xdr:spPr>
        <a:xfrm>
          <a:off x="1350074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41927</xdr:rowOff>
    </xdr:from>
    <xdr:ext cx="405111" cy="259045"/>
    <xdr:sp macro="" textlink="">
      <xdr:nvSpPr>
        <xdr:cNvPr id="365" name="n_4mainValue【保健センター・保健所】&#10;有形固定資産減価償却率"/>
        <xdr:cNvSpPr txBox="1"/>
      </xdr:nvSpPr>
      <xdr:spPr>
        <a:xfrm>
          <a:off x="126117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6" name="正方形/長方形 3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7" name="正方形/長方形 3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8" name="正方形/長方形 3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9" name="正方形/長方形 3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0" name="正方形/長方形 3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1" name="正方形/長方形 3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2" name="正方形/長方形 3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3" name="正方形/長方形 3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4" name="テキスト ボックス 3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5" name="直線コネクタ 3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76" name="直線コネクタ 37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77" name="テキスト ボックス 37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78" name="直線コネクタ 37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79" name="テキスト ボックス 37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80" name="直線コネクタ 37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81" name="テキスト ボックス 38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82" name="直線コネクタ 38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83" name="テキスト ボックス 38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4" name="直線コネクタ 3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5" name="テキスト ボックス 3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32233</xdr:rowOff>
    </xdr:from>
    <xdr:to>
      <xdr:col>116</xdr:col>
      <xdr:colOff>62864</xdr:colOff>
      <xdr:row>63</xdr:row>
      <xdr:rowOff>156591</xdr:rowOff>
    </xdr:to>
    <xdr:cxnSp macro="">
      <xdr:nvCxnSpPr>
        <xdr:cNvPr id="387" name="直線コネクタ 386"/>
        <xdr:cNvCxnSpPr/>
      </xdr:nvCxnSpPr>
      <xdr:spPr>
        <a:xfrm flipV="1">
          <a:off x="22160864" y="9804883"/>
          <a:ext cx="0" cy="1153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160418</xdr:rowOff>
    </xdr:from>
    <xdr:ext cx="469744" cy="259045"/>
    <xdr:sp macro="" textlink="">
      <xdr:nvSpPr>
        <xdr:cNvPr id="388" name="【保健センター・保健所】&#10;一人当たり面積最小値テキスト"/>
        <xdr:cNvSpPr txBox="1"/>
      </xdr:nvSpPr>
      <xdr:spPr>
        <a:xfrm>
          <a:off x="22199600" y="1096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156591</xdr:rowOff>
    </xdr:from>
    <xdr:to>
      <xdr:col>116</xdr:col>
      <xdr:colOff>152400</xdr:colOff>
      <xdr:row>63</xdr:row>
      <xdr:rowOff>156591</xdr:rowOff>
    </xdr:to>
    <xdr:cxnSp macro="">
      <xdr:nvCxnSpPr>
        <xdr:cNvPr id="389" name="直線コネクタ 388"/>
        <xdr:cNvCxnSpPr/>
      </xdr:nvCxnSpPr>
      <xdr:spPr>
        <a:xfrm>
          <a:off x="22072600" y="109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150360</xdr:rowOff>
    </xdr:from>
    <xdr:ext cx="469744" cy="259045"/>
    <xdr:sp macro="" textlink="">
      <xdr:nvSpPr>
        <xdr:cNvPr id="390" name="【保健センター・保健所】&#10;一人当たり面積最大値テキスト"/>
        <xdr:cNvSpPr txBox="1"/>
      </xdr:nvSpPr>
      <xdr:spPr>
        <a:xfrm>
          <a:off x="22199600" y="9580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32233</xdr:rowOff>
    </xdr:from>
    <xdr:to>
      <xdr:col>116</xdr:col>
      <xdr:colOff>152400</xdr:colOff>
      <xdr:row>57</xdr:row>
      <xdr:rowOff>32233</xdr:rowOff>
    </xdr:to>
    <xdr:cxnSp macro="">
      <xdr:nvCxnSpPr>
        <xdr:cNvPr id="391" name="直線コネクタ 390"/>
        <xdr:cNvCxnSpPr/>
      </xdr:nvCxnSpPr>
      <xdr:spPr>
        <a:xfrm>
          <a:off x="22072600" y="980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22953</xdr:rowOff>
    </xdr:from>
    <xdr:ext cx="469744" cy="259045"/>
    <xdr:sp macro="" textlink="">
      <xdr:nvSpPr>
        <xdr:cNvPr id="392" name="【保健センター・保健所】&#10;一人当たり面積平均値テキスト"/>
        <xdr:cNvSpPr txBox="1"/>
      </xdr:nvSpPr>
      <xdr:spPr>
        <a:xfrm>
          <a:off x="22199600" y="10824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44526</xdr:rowOff>
    </xdr:from>
    <xdr:to>
      <xdr:col>116</xdr:col>
      <xdr:colOff>114300</xdr:colOff>
      <xdr:row>63</xdr:row>
      <xdr:rowOff>146126</xdr:rowOff>
    </xdr:to>
    <xdr:sp macro="" textlink="">
      <xdr:nvSpPr>
        <xdr:cNvPr id="393" name="フローチャート: 判断 392"/>
        <xdr:cNvSpPr/>
      </xdr:nvSpPr>
      <xdr:spPr>
        <a:xfrm>
          <a:off x="22110700" y="1084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33782</xdr:rowOff>
    </xdr:from>
    <xdr:to>
      <xdr:col>112</xdr:col>
      <xdr:colOff>38100</xdr:colOff>
      <xdr:row>63</xdr:row>
      <xdr:rowOff>135382</xdr:rowOff>
    </xdr:to>
    <xdr:sp macro="" textlink="">
      <xdr:nvSpPr>
        <xdr:cNvPr id="394" name="フローチャート: 判断 393"/>
        <xdr:cNvSpPr/>
      </xdr:nvSpPr>
      <xdr:spPr>
        <a:xfrm>
          <a:off x="21272500" y="1083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36982</xdr:rowOff>
    </xdr:from>
    <xdr:to>
      <xdr:col>107</xdr:col>
      <xdr:colOff>101600</xdr:colOff>
      <xdr:row>63</xdr:row>
      <xdr:rowOff>138582</xdr:rowOff>
    </xdr:to>
    <xdr:sp macro="" textlink="">
      <xdr:nvSpPr>
        <xdr:cNvPr id="395" name="フローチャート: 判断 394"/>
        <xdr:cNvSpPr/>
      </xdr:nvSpPr>
      <xdr:spPr>
        <a:xfrm>
          <a:off x="20383500" y="108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40411</xdr:rowOff>
    </xdr:from>
    <xdr:to>
      <xdr:col>102</xdr:col>
      <xdr:colOff>165100</xdr:colOff>
      <xdr:row>63</xdr:row>
      <xdr:rowOff>142011</xdr:rowOff>
    </xdr:to>
    <xdr:sp macro="" textlink="">
      <xdr:nvSpPr>
        <xdr:cNvPr id="396" name="フローチャート: 判断 395"/>
        <xdr:cNvSpPr/>
      </xdr:nvSpPr>
      <xdr:spPr>
        <a:xfrm>
          <a:off x="19494500" y="1084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32182</xdr:rowOff>
    </xdr:from>
    <xdr:to>
      <xdr:col>98</xdr:col>
      <xdr:colOff>38100</xdr:colOff>
      <xdr:row>63</xdr:row>
      <xdr:rowOff>133782</xdr:rowOff>
    </xdr:to>
    <xdr:sp macro="" textlink="">
      <xdr:nvSpPr>
        <xdr:cNvPr id="397" name="フローチャート: 判断 396"/>
        <xdr:cNvSpPr/>
      </xdr:nvSpPr>
      <xdr:spPr>
        <a:xfrm>
          <a:off x="18605500" y="108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98" name="テキスト ボックス 3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99" name="テキスト ボックス 3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0" name="テキスト ボックス 3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1" name="テキスト ボックス 4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2" name="テキスト ボックス 4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148310</xdr:rowOff>
    </xdr:from>
    <xdr:to>
      <xdr:col>116</xdr:col>
      <xdr:colOff>114300</xdr:colOff>
      <xdr:row>63</xdr:row>
      <xdr:rowOff>78460</xdr:rowOff>
    </xdr:to>
    <xdr:sp macro="" textlink="">
      <xdr:nvSpPr>
        <xdr:cNvPr id="403" name="楕円 402"/>
        <xdr:cNvSpPr/>
      </xdr:nvSpPr>
      <xdr:spPr>
        <a:xfrm>
          <a:off x="22110700" y="1077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171187</xdr:rowOff>
    </xdr:from>
    <xdr:ext cx="469744" cy="259045"/>
    <xdr:sp macro="" textlink="">
      <xdr:nvSpPr>
        <xdr:cNvPr id="404" name="【保健センター・保健所】&#10;一人当たり面積該当値テキスト"/>
        <xdr:cNvSpPr txBox="1"/>
      </xdr:nvSpPr>
      <xdr:spPr>
        <a:xfrm>
          <a:off x="22199600" y="1062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152654</xdr:rowOff>
    </xdr:from>
    <xdr:to>
      <xdr:col>112</xdr:col>
      <xdr:colOff>38100</xdr:colOff>
      <xdr:row>63</xdr:row>
      <xdr:rowOff>82804</xdr:rowOff>
    </xdr:to>
    <xdr:sp macro="" textlink="">
      <xdr:nvSpPr>
        <xdr:cNvPr id="405" name="楕円 404"/>
        <xdr:cNvSpPr/>
      </xdr:nvSpPr>
      <xdr:spPr>
        <a:xfrm>
          <a:off x="21272500" y="1078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27660</xdr:rowOff>
    </xdr:from>
    <xdr:to>
      <xdr:col>116</xdr:col>
      <xdr:colOff>63500</xdr:colOff>
      <xdr:row>63</xdr:row>
      <xdr:rowOff>32004</xdr:rowOff>
    </xdr:to>
    <xdr:cxnSp macro="">
      <xdr:nvCxnSpPr>
        <xdr:cNvPr id="406" name="直線コネクタ 405"/>
        <xdr:cNvCxnSpPr/>
      </xdr:nvCxnSpPr>
      <xdr:spPr>
        <a:xfrm flipV="1">
          <a:off x="21323300" y="10829010"/>
          <a:ext cx="8382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156311</xdr:rowOff>
    </xdr:from>
    <xdr:to>
      <xdr:col>107</xdr:col>
      <xdr:colOff>101600</xdr:colOff>
      <xdr:row>63</xdr:row>
      <xdr:rowOff>86461</xdr:rowOff>
    </xdr:to>
    <xdr:sp macro="" textlink="">
      <xdr:nvSpPr>
        <xdr:cNvPr id="407" name="楕円 406"/>
        <xdr:cNvSpPr/>
      </xdr:nvSpPr>
      <xdr:spPr>
        <a:xfrm>
          <a:off x="20383500" y="1078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32004</xdr:rowOff>
    </xdr:from>
    <xdr:to>
      <xdr:col>111</xdr:col>
      <xdr:colOff>177800</xdr:colOff>
      <xdr:row>63</xdr:row>
      <xdr:rowOff>35661</xdr:rowOff>
    </xdr:to>
    <xdr:cxnSp macro="">
      <xdr:nvCxnSpPr>
        <xdr:cNvPr id="408" name="直線コネクタ 407"/>
        <xdr:cNvCxnSpPr/>
      </xdr:nvCxnSpPr>
      <xdr:spPr>
        <a:xfrm flipV="1">
          <a:off x="20434300" y="10833354"/>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160655</xdr:rowOff>
    </xdr:from>
    <xdr:to>
      <xdr:col>102</xdr:col>
      <xdr:colOff>165100</xdr:colOff>
      <xdr:row>63</xdr:row>
      <xdr:rowOff>90805</xdr:rowOff>
    </xdr:to>
    <xdr:sp macro="" textlink="">
      <xdr:nvSpPr>
        <xdr:cNvPr id="409" name="楕円 408"/>
        <xdr:cNvSpPr/>
      </xdr:nvSpPr>
      <xdr:spPr>
        <a:xfrm>
          <a:off x="19494500" y="1079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35661</xdr:rowOff>
    </xdr:from>
    <xdr:to>
      <xdr:col>107</xdr:col>
      <xdr:colOff>50800</xdr:colOff>
      <xdr:row>63</xdr:row>
      <xdr:rowOff>40005</xdr:rowOff>
    </xdr:to>
    <xdr:cxnSp macro="">
      <xdr:nvCxnSpPr>
        <xdr:cNvPr id="410" name="直線コネクタ 409"/>
        <xdr:cNvCxnSpPr/>
      </xdr:nvCxnSpPr>
      <xdr:spPr>
        <a:xfrm flipV="1">
          <a:off x="19545300" y="10837011"/>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163626</xdr:rowOff>
    </xdr:from>
    <xdr:to>
      <xdr:col>98</xdr:col>
      <xdr:colOff>38100</xdr:colOff>
      <xdr:row>63</xdr:row>
      <xdr:rowOff>93776</xdr:rowOff>
    </xdr:to>
    <xdr:sp macro="" textlink="">
      <xdr:nvSpPr>
        <xdr:cNvPr id="411" name="楕円 410"/>
        <xdr:cNvSpPr/>
      </xdr:nvSpPr>
      <xdr:spPr>
        <a:xfrm>
          <a:off x="18605500" y="1079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40005</xdr:rowOff>
    </xdr:from>
    <xdr:to>
      <xdr:col>102</xdr:col>
      <xdr:colOff>114300</xdr:colOff>
      <xdr:row>63</xdr:row>
      <xdr:rowOff>42976</xdr:rowOff>
    </xdr:to>
    <xdr:cxnSp macro="">
      <xdr:nvCxnSpPr>
        <xdr:cNvPr id="412" name="直線コネクタ 411"/>
        <xdr:cNvCxnSpPr/>
      </xdr:nvCxnSpPr>
      <xdr:spPr>
        <a:xfrm flipV="1">
          <a:off x="18656300" y="10841355"/>
          <a:ext cx="8890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126509</xdr:rowOff>
    </xdr:from>
    <xdr:ext cx="469744" cy="259045"/>
    <xdr:sp macro="" textlink="">
      <xdr:nvSpPr>
        <xdr:cNvPr id="413" name="n_1aveValue【保健センター・保健所】&#10;一人当たり面積"/>
        <xdr:cNvSpPr txBox="1"/>
      </xdr:nvSpPr>
      <xdr:spPr>
        <a:xfrm>
          <a:off x="21075727"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129709</xdr:rowOff>
    </xdr:from>
    <xdr:ext cx="469744" cy="259045"/>
    <xdr:sp macro="" textlink="">
      <xdr:nvSpPr>
        <xdr:cNvPr id="414" name="n_2aveValue【保健センター・保健所】&#10;一人当たり面積"/>
        <xdr:cNvSpPr txBox="1"/>
      </xdr:nvSpPr>
      <xdr:spPr>
        <a:xfrm>
          <a:off x="20199427" y="10931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133138</xdr:rowOff>
    </xdr:from>
    <xdr:ext cx="469744" cy="259045"/>
    <xdr:sp macro="" textlink="">
      <xdr:nvSpPr>
        <xdr:cNvPr id="415" name="n_3aveValue【保健センター・保健所】&#10;一人当たり面積"/>
        <xdr:cNvSpPr txBox="1"/>
      </xdr:nvSpPr>
      <xdr:spPr>
        <a:xfrm>
          <a:off x="19310427" y="10934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124909</xdr:rowOff>
    </xdr:from>
    <xdr:ext cx="469744" cy="259045"/>
    <xdr:sp macro="" textlink="">
      <xdr:nvSpPr>
        <xdr:cNvPr id="416" name="n_4aveValue【保健センター・保健所】&#10;一人当たり面積"/>
        <xdr:cNvSpPr txBox="1"/>
      </xdr:nvSpPr>
      <xdr:spPr>
        <a:xfrm>
          <a:off x="18421427" y="1092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99331</xdr:rowOff>
    </xdr:from>
    <xdr:ext cx="469744" cy="259045"/>
    <xdr:sp macro="" textlink="">
      <xdr:nvSpPr>
        <xdr:cNvPr id="417" name="n_1mainValue【保健センター・保健所】&#10;一人当たり面積"/>
        <xdr:cNvSpPr txBox="1"/>
      </xdr:nvSpPr>
      <xdr:spPr>
        <a:xfrm>
          <a:off x="21075727" y="1055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102988</xdr:rowOff>
    </xdr:from>
    <xdr:ext cx="469744" cy="259045"/>
    <xdr:sp macro="" textlink="">
      <xdr:nvSpPr>
        <xdr:cNvPr id="418" name="n_2mainValue【保健センター・保健所】&#10;一人当たり面積"/>
        <xdr:cNvSpPr txBox="1"/>
      </xdr:nvSpPr>
      <xdr:spPr>
        <a:xfrm>
          <a:off x="20199427" y="1056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107332</xdr:rowOff>
    </xdr:from>
    <xdr:ext cx="469744" cy="259045"/>
    <xdr:sp macro="" textlink="">
      <xdr:nvSpPr>
        <xdr:cNvPr id="419" name="n_3mainValue【保健センター・保健所】&#10;一人当たり面積"/>
        <xdr:cNvSpPr txBox="1"/>
      </xdr:nvSpPr>
      <xdr:spPr>
        <a:xfrm>
          <a:off x="19310427" y="10565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110303</xdr:rowOff>
    </xdr:from>
    <xdr:ext cx="469744" cy="259045"/>
    <xdr:sp macro="" textlink="">
      <xdr:nvSpPr>
        <xdr:cNvPr id="420" name="n_4mainValue【保健センター・保健所】&#10;一人当たり面積"/>
        <xdr:cNvSpPr txBox="1"/>
      </xdr:nvSpPr>
      <xdr:spPr>
        <a:xfrm>
          <a:off x="18421427" y="1056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1" name="正方形/長方形 4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2" name="正方形/長方形 4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3" name="正方形/長方形 4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4" name="正方形/長方形 4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5" name="正方形/長方形 4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6" name="正方形/長方形 4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7" name="正方形/長方形 4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8" name="正方形/長方形 4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9" name="テキスト ボックス 4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0" name="直線コネクタ 4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1" name="テキスト ボックス 4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2" name="直線コネクタ 43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33" name="テキスト ボックス 43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4" name="直線コネクタ 43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35" name="テキスト ボックス 43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36" name="直線コネクタ 43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37" name="テキスト ボックス 43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38" name="直線コネクタ 43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39" name="テキスト ボックス 43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0" name="直線コネクタ 43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41" name="テキスト ボックス 44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2" name="直線コネクタ 4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43" name="テキスト ボックス 44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60961</xdr:rowOff>
    </xdr:from>
    <xdr:to>
      <xdr:col>85</xdr:col>
      <xdr:colOff>126364</xdr:colOff>
      <xdr:row>86</xdr:row>
      <xdr:rowOff>60961</xdr:rowOff>
    </xdr:to>
    <xdr:cxnSp macro="">
      <xdr:nvCxnSpPr>
        <xdr:cNvPr id="445" name="直線コネクタ 444"/>
        <xdr:cNvCxnSpPr/>
      </xdr:nvCxnSpPr>
      <xdr:spPr>
        <a:xfrm flipV="1">
          <a:off x="16318864" y="13262611"/>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64788</xdr:rowOff>
    </xdr:from>
    <xdr:ext cx="405111" cy="259045"/>
    <xdr:sp macro="" textlink="">
      <xdr:nvSpPr>
        <xdr:cNvPr id="446" name="【消防施設】&#10;有形固定資産減価償却率最小値テキスト"/>
        <xdr:cNvSpPr txBox="1"/>
      </xdr:nvSpPr>
      <xdr:spPr>
        <a:xfrm>
          <a:off x="163576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60961</xdr:rowOff>
    </xdr:from>
    <xdr:to>
      <xdr:col>86</xdr:col>
      <xdr:colOff>25400</xdr:colOff>
      <xdr:row>86</xdr:row>
      <xdr:rowOff>60961</xdr:rowOff>
    </xdr:to>
    <xdr:cxnSp macro="">
      <xdr:nvCxnSpPr>
        <xdr:cNvPr id="447" name="直線コネクタ 446"/>
        <xdr:cNvCxnSpPr/>
      </xdr:nvCxnSpPr>
      <xdr:spPr>
        <a:xfrm>
          <a:off x="16230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7638</xdr:rowOff>
    </xdr:from>
    <xdr:ext cx="405111" cy="259045"/>
    <xdr:sp macro="" textlink="">
      <xdr:nvSpPr>
        <xdr:cNvPr id="448" name="【消防施設】&#10;有形固定資産減価償却率最大値テキスト"/>
        <xdr:cNvSpPr txBox="1"/>
      </xdr:nvSpPr>
      <xdr:spPr>
        <a:xfrm>
          <a:off x="16357600" y="1303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60961</xdr:rowOff>
    </xdr:from>
    <xdr:to>
      <xdr:col>86</xdr:col>
      <xdr:colOff>25400</xdr:colOff>
      <xdr:row>77</xdr:row>
      <xdr:rowOff>60961</xdr:rowOff>
    </xdr:to>
    <xdr:cxnSp macro="">
      <xdr:nvCxnSpPr>
        <xdr:cNvPr id="449" name="直線コネクタ 448"/>
        <xdr:cNvCxnSpPr/>
      </xdr:nvCxnSpPr>
      <xdr:spPr>
        <a:xfrm>
          <a:off x="16230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71138</xdr:rowOff>
    </xdr:from>
    <xdr:ext cx="405111" cy="259045"/>
    <xdr:sp macro="" textlink="">
      <xdr:nvSpPr>
        <xdr:cNvPr id="450" name="【消防施設】&#10;有形固定資産減価償却率平均値テキスト"/>
        <xdr:cNvSpPr txBox="1"/>
      </xdr:nvSpPr>
      <xdr:spPr>
        <a:xfrm>
          <a:off x="16357600" y="13787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48261</xdr:rowOff>
    </xdr:from>
    <xdr:to>
      <xdr:col>85</xdr:col>
      <xdr:colOff>177800</xdr:colOff>
      <xdr:row>81</xdr:row>
      <xdr:rowOff>149861</xdr:rowOff>
    </xdr:to>
    <xdr:sp macro="" textlink="">
      <xdr:nvSpPr>
        <xdr:cNvPr id="451" name="フローチャート: 判断 450"/>
        <xdr:cNvSpPr/>
      </xdr:nvSpPr>
      <xdr:spPr>
        <a:xfrm>
          <a:off x="16268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162561</xdr:rowOff>
    </xdr:from>
    <xdr:to>
      <xdr:col>81</xdr:col>
      <xdr:colOff>101600</xdr:colOff>
      <xdr:row>82</xdr:row>
      <xdr:rowOff>92711</xdr:rowOff>
    </xdr:to>
    <xdr:sp macro="" textlink="">
      <xdr:nvSpPr>
        <xdr:cNvPr id="452" name="フローチャート: 判断 451"/>
        <xdr:cNvSpPr/>
      </xdr:nvSpPr>
      <xdr:spPr>
        <a:xfrm>
          <a:off x="154305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23495</xdr:rowOff>
    </xdr:from>
    <xdr:to>
      <xdr:col>76</xdr:col>
      <xdr:colOff>165100</xdr:colOff>
      <xdr:row>82</xdr:row>
      <xdr:rowOff>125095</xdr:rowOff>
    </xdr:to>
    <xdr:sp macro="" textlink="">
      <xdr:nvSpPr>
        <xdr:cNvPr id="453" name="フローチャート: 判断 452"/>
        <xdr:cNvSpPr/>
      </xdr:nvSpPr>
      <xdr:spPr>
        <a:xfrm>
          <a:off x="14541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166370</xdr:rowOff>
    </xdr:from>
    <xdr:to>
      <xdr:col>72</xdr:col>
      <xdr:colOff>38100</xdr:colOff>
      <xdr:row>82</xdr:row>
      <xdr:rowOff>96520</xdr:rowOff>
    </xdr:to>
    <xdr:sp macro="" textlink="">
      <xdr:nvSpPr>
        <xdr:cNvPr id="454" name="フローチャート: 判断 453"/>
        <xdr:cNvSpPr/>
      </xdr:nvSpPr>
      <xdr:spPr>
        <a:xfrm>
          <a:off x="13652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69214</xdr:rowOff>
    </xdr:from>
    <xdr:to>
      <xdr:col>67</xdr:col>
      <xdr:colOff>101600</xdr:colOff>
      <xdr:row>81</xdr:row>
      <xdr:rowOff>170814</xdr:rowOff>
    </xdr:to>
    <xdr:sp macro="" textlink="">
      <xdr:nvSpPr>
        <xdr:cNvPr id="455" name="フローチャート: 判断 454"/>
        <xdr:cNvSpPr/>
      </xdr:nvSpPr>
      <xdr:spPr>
        <a:xfrm>
          <a:off x="127635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6" name="テキスト ボックス 4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7" name="テキスト ボックス 4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8" name="テキスト ボックス 4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9" name="テキスト ボックス 4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0" name="テキスト ボックス 4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118745</xdr:rowOff>
    </xdr:from>
    <xdr:to>
      <xdr:col>85</xdr:col>
      <xdr:colOff>177800</xdr:colOff>
      <xdr:row>82</xdr:row>
      <xdr:rowOff>48895</xdr:rowOff>
    </xdr:to>
    <xdr:sp macro="" textlink="">
      <xdr:nvSpPr>
        <xdr:cNvPr id="461" name="楕円 460"/>
        <xdr:cNvSpPr/>
      </xdr:nvSpPr>
      <xdr:spPr>
        <a:xfrm>
          <a:off x="16268700" y="140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97172</xdr:rowOff>
    </xdr:from>
    <xdr:ext cx="405111" cy="259045"/>
    <xdr:sp macro="" textlink="">
      <xdr:nvSpPr>
        <xdr:cNvPr id="462" name="【消防施設】&#10;有形固定資産減価償却率該当値テキスト"/>
        <xdr:cNvSpPr txBox="1"/>
      </xdr:nvSpPr>
      <xdr:spPr>
        <a:xfrm>
          <a:off x="16357600"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76836</xdr:rowOff>
    </xdr:from>
    <xdr:to>
      <xdr:col>81</xdr:col>
      <xdr:colOff>101600</xdr:colOff>
      <xdr:row>82</xdr:row>
      <xdr:rowOff>6986</xdr:rowOff>
    </xdr:to>
    <xdr:sp macro="" textlink="">
      <xdr:nvSpPr>
        <xdr:cNvPr id="463" name="楕円 462"/>
        <xdr:cNvSpPr/>
      </xdr:nvSpPr>
      <xdr:spPr>
        <a:xfrm>
          <a:off x="15430500" y="13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127636</xdr:rowOff>
    </xdr:from>
    <xdr:to>
      <xdr:col>85</xdr:col>
      <xdr:colOff>127000</xdr:colOff>
      <xdr:row>81</xdr:row>
      <xdr:rowOff>169545</xdr:rowOff>
    </xdr:to>
    <xdr:cxnSp macro="">
      <xdr:nvCxnSpPr>
        <xdr:cNvPr id="464" name="直線コネクタ 463"/>
        <xdr:cNvCxnSpPr/>
      </xdr:nvCxnSpPr>
      <xdr:spPr>
        <a:xfrm>
          <a:off x="15481300" y="14015086"/>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97789</xdr:rowOff>
    </xdr:from>
    <xdr:to>
      <xdr:col>76</xdr:col>
      <xdr:colOff>165100</xdr:colOff>
      <xdr:row>84</xdr:row>
      <xdr:rowOff>27939</xdr:rowOff>
    </xdr:to>
    <xdr:sp macro="" textlink="">
      <xdr:nvSpPr>
        <xdr:cNvPr id="465" name="楕円 464"/>
        <xdr:cNvSpPr/>
      </xdr:nvSpPr>
      <xdr:spPr>
        <a:xfrm>
          <a:off x="145415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127636</xdr:rowOff>
    </xdr:from>
    <xdr:to>
      <xdr:col>81</xdr:col>
      <xdr:colOff>50800</xdr:colOff>
      <xdr:row>83</xdr:row>
      <xdr:rowOff>148589</xdr:rowOff>
    </xdr:to>
    <xdr:cxnSp macro="">
      <xdr:nvCxnSpPr>
        <xdr:cNvPr id="466" name="直線コネクタ 465"/>
        <xdr:cNvCxnSpPr/>
      </xdr:nvCxnSpPr>
      <xdr:spPr>
        <a:xfrm flipV="1">
          <a:off x="14592300" y="14015086"/>
          <a:ext cx="889000" cy="36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86361</xdr:rowOff>
    </xdr:from>
    <xdr:to>
      <xdr:col>72</xdr:col>
      <xdr:colOff>38100</xdr:colOff>
      <xdr:row>85</xdr:row>
      <xdr:rowOff>16511</xdr:rowOff>
    </xdr:to>
    <xdr:sp macro="" textlink="">
      <xdr:nvSpPr>
        <xdr:cNvPr id="467" name="楕円 466"/>
        <xdr:cNvSpPr/>
      </xdr:nvSpPr>
      <xdr:spPr>
        <a:xfrm>
          <a:off x="136525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148589</xdr:rowOff>
    </xdr:from>
    <xdr:to>
      <xdr:col>76</xdr:col>
      <xdr:colOff>114300</xdr:colOff>
      <xdr:row>84</xdr:row>
      <xdr:rowOff>137161</xdr:rowOff>
    </xdr:to>
    <xdr:cxnSp macro="">
      <xdr:nvCxnSpPr>
        <xdr:cNvPr id="468" name="直線コネクタ 467"/>
        <xdr:cNvCxnSpPr/>
      </xdr:nvCxnSpPr>
      <xdr:spPr>
        <a:xfrm flipV="1">
          <a:off x="13703300" y="14378939"/>
          <a:ext cx="8890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73025</xdr:rowOff>
    </xdr:from>
    <xdr:to>
      <xdr:col>67</xdr:col>
      <xdr:colOff>101600</xdr:colOff>
      <xdr:row>85</xdr:row>
      <xdr:rowOff>3175</xdr:rowOff>
    </xdr:to>
    <xdr:sp macro="" textlink="">
      <xdr:nvSpPr>
        <xdr:cNvPr id="469" name="楕円 468"/>
        <xdr:cNvSpPr/>
      </xdr:nvSpPr>
      <xdr:spPr>
        <a:xfrm>
          <a:off x="12763500" y="1447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123825</xdr:rowOff>
    </xdr:from>
    <xdr:to>
      <xdr:col>71</xdr:col>
      <xdr:colOff>177800</xdr:colOff>
      <xdr:row>84</xdr:row>
      <xdr:rowOff>137161</xdr:rowOff>
    </xdr:to>
    <xdr:cxnSp macro="">
      <xdr:nvCxnSpPr>
        <xdr:cNvPr id="470" name="直線コネクタ 469"/>
        <xdr:cNvCxnSpPr/>
      </xdr:nvCxnSpPr>
      <xdr:spPr>
        <a:xfrm>
          <a:off x="12814300" y="14525625"/>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83838</xdr:rowOff>
    </xdr:from>
    <xdr:ext cx="405111" cy="259045"/>
    <xdr:sp macro="" textlink="">
      <xdr:nvSpPr>
        <xdr:cNvPr id="471" name="n_1aveValue【消防施設】&#10;有形固定資産減価償却率"/>
        <xdr:cNvSpPr txBox="1"/>
      </xdr:nvSpPr>
      <xdr:spPr>
        <a:xfrm>
          <a:off x="15266044" y="1414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141622</xdr:rowOff>
    </xdr:from>
    <xdr:ext cx="405111" cy="259045"/>
    <xdr:sp macro="" textlink="">
      <xdr:nvSpPr>
        <xdr:cNvPr id="472" name="n_2aveValue【消防施設】&#10;有形固定資産減価償却率"/>
        <xdr:cNvSpPr txBox="1"/>
      </xdr:nvSpPr>
      <xdr:spPr>
        <a:xfrm>
          <a:off x="143897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113047</xdr:rowOff>
    </xdr:from>
    <xdr:ext cx="405111" cy="259045"/>
    <xdr:sp macro="" textlink="">
      <xdr:nvSpPr>
        <xdr:cNvPr id="473" name="n_3aveValue【消防施設】&#10;有形固定資産減価償却率"/>
        <xdr:cNvSpPr txBox="1"/>
      </xdr:nvSpPr>
      <xdr:spPr>
        <a:xfrm>
          <a:off x="1350074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15891</xdr:rowOff>
    </xdr:from>
    <xdr:ext cx="405111" cy="259045"/>
    <xdr:sp macro="" textlink="">
      <xdr:nvSpPr>
        <xdr:cNvPr id="474" name="n_4aveValue【消防施設】&#10;有形固定資産減価償却率"/>
        <xdr:cNvSpPr txBox="1"/>
      </xdr:nvSpPr>
      <xdr:spPr>
        <a:xfrm>
          <a:off x="12611744"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23513</xdr:rowOff>
    </xdr:from>
    <xdr:ext cx="405111" cy="259045"/>
    <xdr:sp macro="" textlink="">
      <xdr:nvSpPr>
        <xdr:cNvPr id="475" name="n_1mainValue【消防施設】&#10;有形固定資産減価償却率"/>
        <xdr:cNvSpPr txBox="1"/>
      </xdr:nvSpPr>
      <xdr:spPr>
        <a:xfrm>
          <a:off x="152660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19066</xdr:rowOff>
    </xdr:from>
    <xdr:ext cx="405111" cy="259045"/>
    <xdr:sp macro="" textlink="">
      <xdr:nvSpPr>
        <xdr:cNvPr id="476" name="n_2mainValue【消防施設】&#10;有形固定資産減価償却率"/>
        <xdr:cNvSpPr txBox="1"/>
      </xdr:nvSpPr>
      <xdr:spPr>
        <a:xfrm>
          <a:off x="14389744" y="1442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7638</xdr:rowOff>
    </xdr:from>
    <xdr:ext cx="405111" cy="259045"/>
    <xdr:sp macro="" textlink="">
      <xdr:nvSpPr>
        <xdr:cNvPr id="477" name="n_3mainValue【消防施設】&#10;有形固定資産減価償却率"/>
        <xdr:cNvSpPr txBox="1"/>
      </xdr:nvSpPr>
      <xdr:spPr>
        <a:xfrm>
          <a:off x="13500744"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165752</xdr:rowOff>
    </xdr:from>
    <xdr:ext cx="405111" cy="259045"/>
    <xdr:sp macro="" textlink="">
      <xdr:nvSpPr>
        <xdr:cNvPr id="478" name="n_4mainValue【消防施設】&#10;有形固定資産減価償却率"/>
        <xdr:cNvSpPr txBox="1"/>
      </xdr:nvSpPr>
      <xdr:spPr>
        <a:xfrm>
          <a:off x="12611744" y="1456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9" name="正方形/長方形 4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0" name="正方形/長方形 4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1" name="正方形/長方形 4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2" name="正方形/長方形 4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3" name="正方形/長方形 4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4" name="正方形/長方形 4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5" name="正方形/長方形 4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6" name="正方形/長方形 4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7" name="テキスト ボックス 4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8" name="直線コネクタ 4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89" name="直線コネクタ 48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90" name="テキスト ボックス 48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91" name="直線コネクタ 49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92" name="テキスト ボックス 49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93" name="直線コネクタ 49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94" name="テキスト ボックス 49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95" name="直線コネクタ 49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96" name="テキスト ボックス 49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7" name="直線コネクタ 4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98" name="テキスト ボックス 4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9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117424</xdr:rowOff>
    </xdr:from>
    <xdr:to>
      <xdr:col>116</xdr:col>
      <xdr:colOff>62864</xdr:colOff>
      <xdr:row>86</xdr:row>
      <xdr:rowOff>25755</xdr:rowOff>
    </xdr:to>
    <xdr:cxnSp macro="">
      <xdr:nvCxnSpPr>
        <xdr:cNvPr id="500" name="直線コネクタ 499"/>
        <xdr:cNvCxnSpPr/>
      </xdr:nvCxnSpPr>
      <xdr:spPr>
        <a:xfrm flipV="1">
          <a:off x="22160864" y="13490524"/>
          <a:ext cx="0" cy="1279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29582</xdr:rowOff>
    </xdr:from>
    <xdr:ext cx="469744" cy="259045"/>
    <xdr:sp macro="" textlink="">
      <xdr:nvSpPr>
        <xdr:cNvPr id="501" name="【消防施設】&#10;一人当たり面積最小値テキスト"/>
        <xdr:cNvSpPr txBox="1"/>
      </xdr:nvSpPr>
      <xdr:spPr>
        <a:xfrm>
          <a:off x="22199600" y="1477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25755</xdr:rowOff>
    </xdr:from>
    <xdr:to>
      <xdr:col>116</xdr:col>
      <xdr:colOff>152400</xdr:colOff>
      <xdr:row>86</xdr:row>
      <xdr:rowOff>25755</xdr:rowOff>
    </xdr:to>
    <xdr:cxnSp macro="">
      <xdr:nvCxnSpPr>
        <xdr:cNvPr id="502" name="直線コネクタ 501"/>
        <xdr:cNvCxnSpPr/>
      </xdr:nvCxnSpPr>
      <xdr:spPr>
        <a:xfrm>
          <a:off x="22072600" y="1477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64101</xdr:rowOff>
    </xdr:from>
    <xdr:ext cx="469744" cy="259045"/>
    <xdr:sp macro="" textlink="">
      <xdr:nvSpPr>
        <xdr:cNvPr id="503" name="【消防施設】&#10;一人当たり面積最大値テキスト"/>
        <xdr:cNvSpPr txBox="1"/>
      </xdr:nvSpPr>
      <xdr:spPr>
        <a:xfrm>
          <a:off x="22199600" y="1326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117424</xdr:rowOff>
    </xdr:from>
    <xdr:to>
      <xdr:col>116</xdr:col>
      <xdr:colOff>152400</xdr:colOff>
      <xdr:row>78</xdr:row>
      <xdr:rowOff>117424</xdr:rowOff>
    </xdr:to>
    <xdr:cxnSp macro="">
      <xdr:nvCxnSpPr>
        <xdr:cNvPr id="504" name="直線コネクタ 503"/>
        <xdr:cNvCxnSpPr/>
      </xdr:nvCxnSpPr>
      <xdr:spPr>
        <a:xfrm>
          <a:off x="22072600" y="1349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36592</xdr:rowOff>
    </xdr:from>
    <xdr:ext cx="469744" cy="259045"/>
    <xdr:sp macro="" textlink="">
      <xdr:nvSpPr>
        <xdr:cNvPr id="505" name="【消防施設】&#10;一人当たり面積平均値テキスト"/>
        <xdr:cNvSpPr txBox="1"/>
      </xdr:nvSpPr>
      <xdr:spPr>
        <a:xfrm>
          <a:off x="22199600" y="14609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58165</xdr:rowOff>
    </xdr:from>
    <xdr:to>
      <xdr:col>116</xdr:col>
      <xdr:colOff>114300</xdr:colOff>
      <xdr:row>85</xdr:row>
      <xdr:rowOff>159765</xdr:rowOff>
    </xdr:to>
    <xdr:sp macro="" textlink="">
      <xdr:nvSpPr>
        <xdr:cNvPr id="506" name="フローチャート: 判断 505"/>
        <xdr:cNvSpPr/>
      </xdr:nvSpPr>
      <xdr:spPr>
        <a:xfrm>
          <a:off x="22110700" y="1463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88342</xdr:rowOff>
    </xdr:from>
    <xdr:to>
      <xdr:col>112</xdr:col>
      <xdr:colOff>38100</xdr:colOff>
      <xdr:row>86</xdr:row>
      <xdr:rowOff>18492</xdr:rowOff>
    </xdr:to>
    <xdr:sp macro="" textlink="">
      <xdr:nvSpPr>
        <xdr:cNvPr id="507" name="フローチャート: 判断 506"/>
        <xdr:cNvSpPr/>
      </xdr:nvSpPr>
      <xdr:spPr>
        <a:xfrm>
          <a:off x="21272500" y="146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83769</xdr:rowOff>
    </xdr:from>
    <xdr:to>
      <xdr:col>107</xdr:col>
      <xdr:colOff>101600</xdr:colOff>
      <xdr:row>86</xdr:row>
      <xdr:rowOff>13919</xdr:rowOff>
    </xdr:to>
    <xdr:sp macro="" textlink="">
      <xdr:nvSpPr>
        <xdr:cNvPr id="508" name="フローチャート: 判断 507"/>
        <xdr:cNvSpPr/>
      </xdr:nvSpPr>
      <xdr:spPr>
        <a:xfrm>
          <a:off x="20383500"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79654</xdr:rowOff>
    </xdr:from>
    <xdr:to>
      <xdr:col>102</xdr:col>
      <xdr:colOff>165100</xdr:colOff>
      <xdr:row>86</xdr:row>
      <xdr:rowOff>9804</xdr:rowOff>
    </xdr:to>
    <xdr:sp macro="" textlink="">
      <xdr:nvSpPr>
        <xdr:cNvPr id="509" name="フローチャート: 判断 508"/>
        <xdr:cNvSpPr/>
      </xdr:nvSpPr>
      <xdr:spPr>
        <a:xfrm>
          <a:off x="19494500" y="14652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35306</xdr:rowOff>
    </xdr:from>
    <xdr:to>
      <xdr:col>98</xdr:col>
      <xdr:colOff>38100</xdr:colOff>
      <xdr:row>85</xdr:row>
      <xdr:rowOff>136906</xdr:rowOff>
    </xdr:to>
    <xdr:sp macro="" textlink="">
      <xdr:nvSpPr>
        <xdr:cNvPr id="510" name="フローチャート: 判断 509"/>
        <xdr:cNvSpPr/>
      </xdr:nvSpPr>
      <xdr:spPr>
        <a:xfrm>
          <a:off x="18605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1" name="テキスト ボックス 5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2" name="テキスト ボックス 5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3" name="テキスト ボックス 5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4" name="テキスト ボックス 5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5" name="テキスト ボックス 5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121946</xdr:rowOff>
    </xdr:from>
    <xdr:to>
      <xdr:col>116</xdr:col>
      <xdr:colOff>114300</xdr:colOff>
      <xdr:row>84</xdr:row>
      <xdr:rowOff>52096</xdr:rowOff>
    </xdr:to>
    <xdr:sp macro="" textlink="">
      <xdr:nvSpPr>
        <xdr:cNvPr id="516" name="楕円 515"/>
        <xdr:cNvSpPr/>
      </xdr:nvSpPr>
      <xdr:spPr>
        <a:xfrm>
          <a:off x="22110700" y="1435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144823</xdr:rowOff>
    </xdr:from>
    <xdr:ext cx="469744" cy="259045"/>
    <xdr:sp macro="" textlink="">
      <xdr:nvSpPr>
        <xdr:cNvPr id="517" name="【消防施設】&#10;一人当たり面積該当値テキスト"/>
        <xdr:cNvSpPr txBox="1"/>
      </xdr:nvSpPr>
      <xdr:spPr>
        <a:xfrm>
          <a:off x="22199600" y="1420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133375</xdr:rowOff>
    </xdr:from>
    <xdr:to>
      <xdr:col>112</xdr:col>
      <xdr:colOff>38100</xdr:colOff>
      <xdr:row>84</xdr:row>
      <xdr:rowOff>63525</xdr:rowOff>
    </xdr:to>
    <xdr:sp macro="" textlink="">
      <xdr:nvSpPr>
        <xdr:cNvPr id="518" name="楕円 517"/>
        <xdr:cNvSpPr/>
      </xdr:nvSpPr>
      <xdr:spPr>
        <a:xfrm>
          <a:off x="21272500" y="1436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1296</xdr:rowOff>
    </xdr:from>
    <xdr:to>
      <xdr:col>116</xdr:col>
      <xdr:colOff>63500</xdr:colOff>
      <xdr:row>84</xdr:row>
      <xdr:rowOff>12725</xdr:rowOff>
    </xdr:to>
    <xdr:cxnSp macro="">
      <xdr:nvCxnSpPr>
        <xdr:cNvPr id="519" name="直線コネクタ 518"/>
        <xdr:cNvCxnSpPr/>
      </xdr:nvCxnSpPr>
      <xdr:spPr>
        <a:xfrm flipV="1">
          <a:off x="21323300" y="14403096"/>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162637</xdr:rowOff>
    </xdr:from>
    <xdr:to>
      <xdr:col>107</xdr:col>
      <xdr:colOff>101600</xdr:colOff>
      <xdr:row>84</xdr:row>
      <xdr:rowOff>92787</xdr:rowOff>
    </xdr:to>
    <xdr:sp macro="" textlink="">
      <xdr:nvSpPr>
        <xdr:cNvPr id="520" name="楕円 519"/>
        <xdr:cNvSpPr/>
      </xdr:nvSpPr>
      <xdr:spPr>
        <a:xfrm>
          <a:off x="20383500" y="1439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12725</xdr:rowOff>
    </xdr:from>
    <xdr:to>
      <xdr:col>111</xdr:col>
      <xdr:colOff>177800</xdr:colOff>
      <xdr:row>84</xdr:row>
      <xdr:rowOff>41987</xdr:rowOff>
    </xdr:to>
    <xdr:cxnSp macro="">
      <xdr:nvCxnSpPr>
        <xdr:cNvPr id="521" name="直線コネクタ 520"/>
        <xdr:cNvCxnSpPr/>
      </xdr:nvCxnSpPr>
      <xdr:spPr>
        <a:xfrm flipV="1">
          <a:off x="20434300" y="14414525"/>
          <a:ext cx="889000" cy="2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9017</xdr:rowOff>
    </xdr:from>
    <xdr:to>
      <xdr:col>102</xdr:col>
      <xdr:colOff>165100</xdr:colOff>
      <xdr:row>84</xdr:row>
      <xdr:rowOff>110617</xdr:rowOff>
    </xdr:to>
    <xdr:sp macro="" textlink="">
      <xdr:nvSpPr>
        <xdr:cNvPr id="522" name="楕円 521"/>
        <xdr:cNvSpPr/>
      </xdr:nvSpPr>
      <xdr:spPr>
        <a:xfrm>
          <a:off x="19494500" y="1441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41987</xdr:rowOff>
    </xdr:from>
    <xdr:to>
      <xdr:col>107</xdr:col>
      <xdr:colOff>50800</xdr:colOff>
      <xdr:row>84</xdr:row>
      <xdr:rowOff>59817</xdr:rowOff>
    </xdr:to>
    <xdr:cxnSp macro="">
      <xdr:nvCxnSpPr>
        <xdr:cNvPr id="523" name="直線コネクタ 522"/>
        <xdr:cNvCxnSpPr/>
      </xdr:nvCxnSpPr>
      <xdr:spPr>
        <a:xfrm flipV="1">
          <a:off x="19545300" y="14443787"/>
          <a:ext cx="889000" cy="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16332</xdr:rowOff>
    </xdr:from>
    <xdr:to>
      <xdr:col>98</xdr:col>
      <xdr:colOff>38100</xdr:colOff>
      <xdr:row>84</xdr:row>
      <xdr:rowOff>117932</xdr:rowOff>
    </xdr:to>
    <xdr:sp macro="" textlink="">
      <xdr:nvSpPr>
        <xdr:cNvPr id="524" name="楕円 523"/>
        <xdr:cNvSpPr/>
      </xdr:nvSpPr>
      <xdr:spPr>
        <a:xfrm>
          <a:off x="18605500" y="1441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59817</xdr:rowOff>
    </xdr:from>
    <xdr:to>
      <xdr:col>102</xdr:col>
      <xdr:colOff>114300</xdr:colOff>
      <xdr:row>84</xdr:row>
      <xdr:rowOff>67132</xdr:rowOff>
    </xdr:to>
    <xdr:cxnSp macro="">
      <xdr:nvCxnSpPr>
        <xdr:cNvPr id="525" name="直線コネクタ 524"/>
        <xdr:cNvCxnSpPr/>
      </xdr:nvCxnSpPr>
      <xdr:spPr>
        <a:xfrm flipV="1">
          <a:off x="18656300" y="14461617"/>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9619</xdr:rowOff>
    </xdr:from>
    <xdr:ext cx="469744" cy="259045"/>
    <xdr:sp macro="" textlink="">
      <xdr:nvSpPr>
        <xdr:cNvPr id="526" name="n_1aveValue【消防施設】&#10;一人当たり面積"/>
        <xdr:cNvSpPr txBox="1"/>
      </xdr:nvSpPr>
      <xdr:spPr>
        <a:xfrm>
          <a:off x="21075727" y="1475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5046</xdr:rowOff>
    </xdr:from>
    <xdr:ext cx="469744" cy="259045"/>
    <xdr:sp macro="" textlink="">
      <xdr:nvSpPr>
        <xdr:cNvPr id="527" name="n_2aveValue【消防施設】&#10;一人当たり面積"/>
        <xdr:cNvSpPr txBox="1"/>
      </xdr:nvSpPr>
      <xdr:spPr>
        <a:xfrm>
          <a:off x="20199427" y="1474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931</xdr:rowOff>
    </xdr:from>
    <xdr:ext cx="469744" cy="259045"/>
    <xdr:sp macro="" textlink="">
      <xdr:nvSpPr>
        <xdr:cNvPr id="528" name="n_3aveValue【消防施設】&#10;一人当たり面積"/>
        <xdr:cNvSpPr txBox="1"/>
      </xdr:nvSpPr>
      <xdr:spPr>
        <a:xfrm>
          <a:off x="19310427" y="1474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128033</xdr:rowOff>
    </xdr:from>
    <xdr:ext cx="469744" cy="259045"/>
    <xdr:sp macro="" textlink="">
      <xdr:nvSpPr>
        <xdr:cNvPr id="529" name="n_4aveValue【消防施設】&#10;一人当たり面積"/>
        <xdr:cNvSpPr txBox="1"/>
      </xdr:nvSpPr>
      <xdr:spPr>
        <a:xfrm>
          <a:off x="18421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80052</xdr:rowOff>
    </xdr:from>
    <xdr:ext cx="469744" cy="259045"/>
    <xdr:sp macro="" textlink="">
      <xdr:nvSpPr>
        <xdr:cNvPr id="530" name="n_1mainValue【消防施設】&#10;一人当たり面積"/>
        <xdr:cNvSpPr txBox="1"/>
      </xdr:nvSpPr>
      <xdr:spPr>
        <a:xfrm>
          <a:off x="21075727" y="1413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109314</xdr:rowOff>
    </xdr:from>
    <xdr:ext cx="469744" cy="259045"/>
    <xdr:sp macro="" textlink="">
      <xdr:nvSpPr>
        <xdr:cNvPr id="531" name="n_2mainValue【消防施設】&#10;一人当たり面積"/>
        <xdr:cNvSpPr txBox="1"/>
      </xdr:nvSpPr>
      <xdr:spPr>
        <a:xfrm>
          <a:off x="20199427" y="1416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127144</xdr:rowOff>
    </xdr:from>
    <xdr:ext cx="469744" cy="259045"/>
    <xdr:sp macro="" textlink="">
      <xdr:nvSpPr>
        <xdr:cNvPr id="532" name="n_3mainValue【消防施設】&#10;一人当たり面積"/>
        <xdr:cNvSpPr txBox="1"/>
      </xdr:nvSpPr>
      <xdr:spPr>
        <a:xfrm>
          <a:off x="19310427" y="1418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134459</xdr:rowOff>
    </xdr:from>
    <xdr:ext cx="469744" cy="259045"/>
    <xdr:sp macro="" textlink="">
      <xdr:nvSpPr>
        <xdr:cNvPr id="533" name="n_4mainValue【消防施設】&#10;一人当たり面積"/>
        <xdr:cNvSpPr txBox="1"/>
      </xdr:nvSpPr>
      <xdr:spPr>
        <a:xfrm>
          <a:off x="18421427" y="1419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4" name="正方形/長方形 5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5" name="正方形/長方形 5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6" name="正方形/長方形 5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7" name="正方形/長方形 5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8" name="正方形/長方形 5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9" name="正方形/長方形 5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0" name="正方形/長方形 5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1" name="正方形/長方形 5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2" name="テキスト ボックス 5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3" name="直線コネクタ 5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4" name="テキスト ボックス 5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45" name="直線コネクタ 5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46" name="テキスト ボックス 54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7" name="直線コネクタ 5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8" name="テキスト ボックス 5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9" name="直線コネクタ 5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0" name="テキスト ボックス 5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1" name="直線コネクタ 5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2" name="テキスト ボックス 5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3" name="直線コネクタ 5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4" name="テキスト ボックス 5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5" name="直線コネクタ 5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56" name="テキスト ボックス 55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7" name="直線コネクタ 5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118655</xdr:rowOff>
    </xdr:from>
    <xdr:to>
      <xdr:col>85</xdr:col>
      <xdr:colOff>126364</xdr:colOff>
      <xdr:row>109</xdr:row>
      <xdr:rowOff>35379</xdr:rowOff>
    </xdr:to>
    <xdr:cxnSp macro="">
      <xdr:nvCxnSpPr>
        <xdr:cNvPr id="559" name="直線コネクタ 558"/>
        <xdr:cNvCxnSpPr/>
      </xdr:nvCxnSpPr>
      <xdr:spPr>
        <a:xfrm flipV="1">
          <a:off x="16318864" y="17092205"/>
          <a:ext cx="0" cy="1631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0"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1" name="直線コネクタ 56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65332</xdr:rowOff>
    </xdr:from>
    <xdr:ext cx="340478" cy="259045"/>
    <xdr:sp macro="" textlink="">
      <xdr:nvSpPr>
        <xdr:cNvPr id="562" name="【庁舎】&#10;有形固定資産減価償却率最大値テキスト"/>
        <xdr:cNvSpPr txBox="1"/>
      </xdr:nvSpPr>
      <xdr:spPr>
        <a:xfrm>
          <a:off x="16357600" y="168674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118655</xdr:rowOff>
    </xdr:from>
    <xdr:to>
      <xdr:col>86</xdr:col>
      <xdr:colOff>25400</xdr:colOff>
      <xdr:row>99</xdr:row>
      <xdr:rowOff>118655</xdr:rowOff>
    </xdr:to>
    <xdr:cxnSp macro="">
      <xdr:nvCxnSpPr>
        <xdr:cNvPr id="563" name="直線コネクタ 562"/>
        <xdr:cNvCxnSpPr/>
      </xdr:nvCxnSpPr>
      <xdr:spPr>
        <a:xfrm>
          <a:off x="16230600" y="1709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77669</xdr:rowOff>
    </xdr:from>
    <xdr:ext cx="405111" cy="259045"/>
    <xdr:sp macro="" textlink="">
      <xdr:nvSpPr>
        <xdr:cNvPr id="564" name="【庁舎】&#10;有形固定資産減価償却率平均値テキスト"/>
        <xdr:cNvSpPr txBox="1"/>
      </xdr:nvSpPr>
      <xdr:spPr>
        <a:xfrm>
          <a:off x="16357600" y="18079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54792</xdr:rowOff>
    </xdr:from>
    <xdr:to>
      <xdr:col>85</xdr:col>
      <xdr:colOff>177800</xdr:colOff>
      <xdr:row>106</xdr:row>
      <xdr:rowOff>156392</xdr:rowOff>
    </xdr:to>
    <xdr:sp macro="" textlink="">
      <xdr:nvSpPr>
        <xdr:cNvPr id="565" name="フローチャート: 判断 564"/>
        <xdr:cNvSpPr/>
      </xdr:nvSpPr>
      <xdr:spPr>
        <a:xfrm>
          <a:off x="16268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53158</xdr:rowOff>
    </xdr:from>
    <xdr:to>
      <xdr:col>81</xdr:col>
      <xdr:colOff>101600</xdr:colOff>
      <xdr:row>105</xdr:row>
      <xdr:rowOff>154758</xdr:rowOff>
    </xdr:to>
    <xdr:sp macro="" textlink="">
      <xdr:nvSpPr>
        <xdr:cNvPr id="566" name="フローチャート: 判断 565"/>
        <xdr:cNvSpPr/>
      </xdr:nvSpPr>
      <xdr:spPr>
        <a:xfrm>
          <a:off x="15430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66221</xdr:rowOff>
    </xdr:from>
    <xdr:to>
      <xdr:col>76</xdr:col>
      <xdr:colOff>165100</xdr:colOff>
      <xdr:row>105</xdr:row>
      <xdr:rowOff>167821</xdr:rowOff>
    </xdr:to>
    <xdr:sp macro="" textlink="">
      <xdr:nvSpPr>
        <xdr:cNvPr id="567" name="フローチャート: 判断 566"/>
        <xdr:cNvSpPr/>
      </xdr:nvSpPr>
      <xdr:spPr>
        <a:xfrm>
          <a:off x="14541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56424</xdr:rowOff>
    </xdr:from>
    <xdr:to>
      <xdr:col>72</xdr:col>
      <xdr:colOff>38100</xdr:colOff>
      <xdr:row>105</xdr:row>
      <xdr:rowOff>158024</xdr:rowOff>
    </xdr:to>
    <xdr:sp macro="" textlink="">
      <xdr:nvSpPr>
        <xdr:cNvPr id="568" name="フローチャート: 判断 567"/>
        <xdr:cNvSpPr/>
      </xdr:nvSpPr>
      <xdr:spPr>
        <a:xfrm>
          <a:off x="13652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151130</xdr:rowOff>
    </xdr:from>
    <xdr:to>
      <xdr:col>67</xdr:col>
      <xdr:colOff>101600</xdr:colOff>
      <xdr:row>105</xdr:row>
      <xdr:rowOff>81280</xdr:rowOff>
    </xdr:to>
    <xdr:sp macro="" textlink="">
      <xdr:nvSpPr>
        <xdr:cNvPr id="569" name="フローチャート: 判断 568"/>
        <xdr:cNvSpPr/>
      </xdr:nvSpPr>
      <xdr:spPr>
        <a:xfrm>
          <a:off x="12763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0" name="テキスト ボックス 5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1" name="テキスト ボックス 5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2" name="テキスト ボックス 5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3" name="テキスト ボックス 5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4" name="テキスト ボックス 5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165826</xdr:rowOff>
    </xdr:from>
    <xdr:to>
      <xdr:col>85</xdr:col>
      <xdr:colOff>177800</xdr:colOff>
      <xdr:row>107</xdr:row>
      <xdr:rowOff>95976</xdr:rowOff>
    </xdr:to>
    <xdr:sp macro="" textlink="">
      <xdr:nvSpPr>
        <xdr:cNvPr id="575" name="楕円 574"/>
        <xdr:cNvSpPr/>
      </xdr:nvSpPr>
      <xdr:spPr>
        <a:xfrm>
          <a:off x="162687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144253</xdr:rowOff>
    </xdr:from>
    <xdr:ext cx="405111" cy="259045"/>
    <xdr:sp macro="" textlink="">
      <xdr:nvSpPr>
        <xdr:cNvPr id="576" name="【庁舎】&#10;有形固定資産減価償却率該当値テキスト"/>
        <xdr:cNvSpPr txBox="1"/>
      </xdr:nvSpPr>
      <xdr:spPr>
        <a:xfrm>
          <a:off x="16357600" y="1831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139700</xdr:rowOff>
    </xdr:from>
    <xdr:to>
      <xdr:col>81</xdr:col>
      <xdr:colOff>101600</xdr:colOff>
      <xdr:row>107</xdr:row>
      <xdr:rowOff>69850</xdr:rowOff>
    </xdr:to>
    <xdr:sp macro="" textlink="">
      <xdr:nvSpPr>
        <xdr:cNvPr id="577" name="楕円 576"/>
        <xdr:cNvSpPr/>
      </xdr:nvSpPr>
      <xdr:spPr>
        <a:xfrm>
          <a:off x="15430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19050</xdr:rowOff>
    </xdr:from>
    <xdr:to>
      <xdr:col>85</xdr:col>
      <xdr:colOff>127000</xdr:colOff>
      <xdr:row>107</xdr:row>
      <xdr:rowOff>45176</xdr:rowOff>
    </xdr:to>
    <xdr:cxnSp macro="">
      <xdr:nvCxnSpPr>
        <xdr:cNvPr id="578" name="直線コネクタ 577"/>
        <xdr:cNvCxnSpPr/>
      </xdr:nvCxnSpPr>
      <xdr:spPr>
        <a:xfrm>
          <a:off x="15481300" y="1836420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100512</xdr:rowOff>
    </xdr:from>
    <xdr:to>
      <xdr:col>76</xdr:col>
      <xdr:colOff>165100</xdr:colOff>
      <xdr:row>107</xdr:row>
      <xdr:rowOff>30662</xdr:rowOff>
    </xdr:to>
    <xdr:sp macro="" textlink="">
      <xdr:nvSpPr>
        <xdr:cNvPr id="579" name="楕円 578"/>
        <xdr:cNvSpPr/>
      </xdr:nvSpPr>
      <xdr:spPr>
        <a:xfrm>
          <a:off x="145415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151312</xdr:rowOff>
    </xdr:from>
    <xdr:to>
      <xdr:col>81</xdr:col>
      <xdr:colOff>50800</xdr:colOff>
      <xdr:row>107</xdr:row>
      <xdr:rowOff>19050</xdr:rowOff>
    </xdr:to>
    <xdr:cxnSp macro="">
      <xdr:nvCxnSpPr>
        <xdr:cNvPr id="580" name="直線コネクタ 579"/>
        <xdr:cNvCxnSpPr/>
      </xdr:nvCxnSpPr>
      <xdr:spPr>
        <a:xfrm>
          <a:off x="14592300" y="1832501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31931</xdr:rowOff>
    </xdr:from>
    <xdr:to>
      <xdr:col>72</xdr:col>
      <xdr:colOff>38100</xdr:colOff>
      <xdr:row>107</xdr:row>
      <xdr:rowOff>133531</xdr:rowOff>
    </xdr:to>
    <xdr:sp macro="" textlink="">
      <xdr:nvSpPr>
        <xdr:cNvPr id="581" name="楕円 580"/>
        <xdr:cNvSpPr/>
      </xdr:nvSpPr>
      <xdr:spPr>
        <a:xfrm>
          <a:off x="13652500" y="1837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151312</xdr:rowOff>
    </xdr:from>
    <xdr:to>
      <xdr:col>76</xdr:col>
      <xdr:colOff>114300</xdr:colOff>
      <xdr:row>107</xdr:row>
      <xdr:rowOff>82731</xdr:rowOff>
    </xdr:to>
    <xdr:cxnSp macro="">
      <xdr:nvCxnSpPr>
        <xdr:cNvPr id="582" name="直線コネクタ 581"/>
        <xdr:cNvCxnSpPr/>
      </xdr:nvCxnSpPr>
      <xdr:spPr>
        <a:xfrm flipV="1">
          <a:off x="13703300" y="18325012"/>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170724</xdr:rowOff>
    </xdr:from>
    <xdr:to>
      <xdr:col>67</xdr:col>
      <xdr:colOff>101600</xdr:colOff>
      <xdr:row>107</xdr:row>
      <xdr:rowOff>100874</xdr:rowOff>
    </xdr:to>
    <xdr:sp macro="" textlink="">
      <xdr:nvSpPr>
        <xdr:cNvPr id="583" name="楕円 582"/>
        <xdr:cNvSpPr/>
      </xdr:nvSpPr>
      <xdr:spPr>
        <a:xfrm>
          <a:off x="12763500" y="1834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50074</xdr:rowOff>
    </xdr:from>
    <xdr:to>
      <xdr:col>71</xdr:col>
      <xdr:colOff>177800</xdr:colOff>
      <xdr:row>107</xdr:row>
      <xdr:rowOff>82731</xdr:rowOff>
    </xdr:to>
    <xdr:cxnSp macro="">
      <xdr:nvCxnSpPr>
        <xdr:cNvPr id="584" name="直線コネクタ 583"/>
        <xdr:cNvCxnSpPr/>
      </xdr:nvCxnSpPr>
      <xdr:spPr>
        <a:xfrm>
          <a:off x="12814300" y="1839522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171285</xdr:rowOff>
    </xdr:from>
    <xdr:ext cx="405111" cy="259045"/>
    <xdr:sp macro="" textlink="">
      <xdr:nvSpPr>
        <xdr:cNvPr id="585" name="n_1aveValue【庁舎】&#10;有形固定資産減価償却率"/>
        <xdr:cNvSpPr txBox="1"/>
      </xdr:nvSpPr>
      <xdr:spPr>
        <a:xfrm>
          <a:off x="152660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12898</xdr:rowOff>
    </xdr:from>
    <xdr:ext cx="405111" cy="259045"/>
    <xdr:sp macro="" textlink="">
      <xdr:nvSpPr>
        <xdr:cNvPr id="586" name="n_2aveValue【庁舎】&#10;有形固定資産減価償却率"/>
        <xdr:cNvSpPr txBox="1"/>
      </xdr:nvSpPr>
      <xdr:spPr>
        <a:xfrm>
          <a:off x="14389744" y="1784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3101</xdr:rowOff>
    </xdr:from>
    <xdr:ext cx="405111" cy="259045"/>
    <xdr:sp macro="" textlink="">
      <xdr:nvSpPr>
        <xdr:cNvPr id="587" name="n_3aveValue【庁舎】&#10;有形固定資産減価償却率"/>
        <xdr:cNvSpPr txBox="1"/>
      </xdr:nvSpPr>
      <xdr:spPr>
        <a:xfrm>
          <a:off x="13500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97807</xdr:rowOff>
    </xdr:from>
    <xdr:ext cx="405111" cy="259045"/>
    <xdr:sp macro="" textlink="">
      <xdr:nvSpPr>
        <xdr:cNvPr id="588" name="n_4aveValue【庁舎】&#10;有形固定資産減価償却率"/>
        <xdr:cNvSpPr txBox="1"/>
      </xdr:nvSpPr>
      <xdr:spPr>
        <a:xfrm>
          <a:off x="12611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60977</xdr:rowOff>
    </xdr:from>
    <xdr:ext cx="405111" cy="259045"/>
    <xdr:sp macro="" textlink="">
      <xdr:nvSpPr>
        <xdr:cNvPr id="589" name="n_1mainValue【庁舎】&#10;有形固定資産減価償却率"/>
        <xdr:cNvSpPr txBox="1"/>
      </xdr:nvSpPr>
      <xdr:spPr>
        <a:xfrm>
          <a:off x="152660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21789</xdr:rowOff>
    </xdr:from>
    <xdr:ext cx="405111" cy="259045"/>
    <xdr:sp macro="" textlink="">
      <xdr:nvSpPr>
        <xdr:cNvPr id="590" name="n_2mainValue【庁舎】&#10;有形固定資産減価償却率"/>
        <xdr:cNvSpPr txBox="1"/>
      </xdr:nvSpPr>
      <xdr:spPr>
        <a:xfrm>
          <a:off x="14389744" y="1836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124658</xdr:rowOff>
    </xdr:from>
    <xdr:ext cx="405111" cy="259045"/>
    <xdr:sp macro="" textlink="">
      <xdr:nvSpPr>
        <xdr:cNvPr id="591" name="n_3mainValue【庁舎】&#10;有形固定資産減価償却率"/>
        <xdr:cNvSpPr txBox="1"/>
      </xdr:nvSpPr>
      <xdr:spPr>
        <a:xfrm>
          <a:off x="13500744" y="1846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92001</xdr:rowOff>
    </xdr:from>
    <xdr:ext cx="405111" cy="259045"/>
    <xdr:sp macro="" textlink="">
      <xdr:nvSpPr>
        <xdr:cNvPr id="592" name="n_4mainValue【庁舎】&#10;有形固定資産減価償却率"/>
        <xdr:cNvSpPr txBox="1"/>
      </xdr:nvSpPr>
      <xdr:spPr>
        <a:xfrm>
          <a:off x="12611744" y="1843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3" name="正方形/長方形 5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4" name="正方形/長方形 5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5" name="正方形/長方形 5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6" name="正方形/長方形 5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7" name="正方形/長方形 5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8" name="正方形/長方形 5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9" name="正方形/長方形 5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0" name="正方形/長方形 5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1" name="テキスト ボックス 6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2" name="直線コネクタ 6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3" name="直線コネクタ 60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4" name="テキスト ボックス 60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5" name="直線コネクタ 60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6" name="テキスト ボックス 60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7" name="直線コネクタ 60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8" name="テキスト ボックス 60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9" name="直線コネクタ 60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0" name="テキスト ボックス 60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1" name="直線コネクタ 61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12" name="テキスト ボックス 611"/>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3" name="直線コネクタ 6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14" name="テキスト ボックス 613"/>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15875</xdr:rowOff>
    </xdr:from>
    <xdr:to>
      <xdr:col>116</xdr:col>
      <xdr:colOff>62864</xdr:colOff>
      <xdr:row>108</xdr:row>
      <xdr:rowOff>128524</xdr:rowOff>
    </xdr:to>
    <xdr:cxnSp macro="">
      <xdr:nvCxnSpPr>
        <xdr:cNvPr id="616" name="直線コネクタ 615"/>
        <xdr:cNvCxnSpPr/>
      </xdr:nvCxnSpPr>
      <xdr:spPr>
        <a:xfrm flipV="1">
          <a:off x="22160864" y="17332325"/>
          <a:ext cx="0" cy="1312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132351</xdr:rowOff>
    </xdr:from>
    <xdr:ext cx="469744" cy="259045"/>
    <xdr:sp macro="" textlink="">
      <xdr:nvSpPr>
        <xdr:cNvPr id="617" name="【庁舎】&#10;一人当たり面積最小値テキスト"/>
        <xdr:cNvSpPr txBox="1"/>
      </xdr:nvSpPr>
      <xdr:spPr>
        <a:xfrm>
          <a:off x="22199600" y="1864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128524</xdr:rowOff>
    </xdr:from>
    <xdr:to>
      <xdr:col>116</xdr:col>
      <xdr:colOff>152400</xdr:colOff>
      <xdr:row>108</xdr:row>
      <xdr:rowOff>128524</xdr:rowOff>
    </xdr:to>
    <xdr:cxnSp macro="">
      <xdr:nvCxnSpPr>
        <xdr:cNvPr id="618" name="直線コネクタ 617"/>
        <xdr:cNvCxnSpPr/>
      </xdr:nvCxnSpPr>
      <xdr:spPr>
        <a:xfrm>
          <a:off x="22072600" y="1864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134002</xdr:rowOff>
    </xdr:from>
    <xdr:ext cx="534377" cy="259045"/>
    <xdr:sp macro="" textlink="">
      <xdr:nvSpPr>
        <xdr:cNvPr id="619" name="【庁舎】&#10;一人当たり面積最大値テキスト"/>
        <xdr:cNvSpPr txBox="1"/>
      </xdr:nvSpPr>
      <xdr:spPr>
        <a:xfrm>
          <a:off x="22199600" y="1710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15875</xdr:rowOff>
    </xdr:from>
    <xdr:to>
      <xdr:col>116</xdr:col>
      <xdr:colOff>152400</xdr:colOff>
      <xdr:row>101</xdr:row>
      <xdr:rowOff>15875</xdr:rowOff>
    </xdr:to>
    <xdr:cxnSp macro="">
      <xdr:nvCxnSpPr>
        <xdr:cNvPr id="620" name="直線コネクタ 619"/>
        <xdr:cNvCxnSpPr/>
      </xdr:nvCxnSpPr>
      <xdr:spPr>
        <a:xfrm>
          <a:off x="22072600" y="1733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128033</xdr:rowOff>
    </xdr:from>
    <xdr:ext cx="469744" cy="259045"/>
    <xdr:sp macro="" textlink="">
      <xdr:nvSpPr>
        <xdr:cNvPr id="621" name="【庁舎】&#10;一人当たり面積平均値テキスト"/>
        <xdr:cNvSpPr txBox="1"/>
      </xdr:nvSpPr>
      <xdr:spPr>
        <a:xfrm>
          <a:off x="22199600" y="18473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149606</xdr:rowOff>
    </xdr:from>
    <xdr:to>
      <xdr:col>116</xdr:col>
      <xdr:colOff>114300</xdr:colOff>
      <xdr:row>108</xdr:row>
      <xdr:rowOff>79756</xdr:rowOff>
    </xdr:to>
    <xdr:sp macro="" textlink="">
      <xdr:nvSpPr>
        <xdr:cNvPr id="622" name="フローチャート: 判断 621"/>
        <xdr:cNvSpPr/>
      </xdr:nvSpPr>
      <xdr:spPr>
        <a:xfrm>
          <a:off x="221107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155829</xdr:rowOff>
    </xdr:from>
    <xdr:to>
      <xdr:col>112</xdr:col>
      <xdr:colOff>38100</xdr:colOff>
      <xdr:row>108</xdr:row>
      <xdr:rowOff>85979</xdr:rowOff>
    </xdr:to>
    <xdr:sp macro="" textlink="">
      <xdr:nvSpPr>
        <xdr:cNvPr id="623" name="フローチャート: 判断 622"/>
        <xdr:cNvSpPr/>
      </xdr:nvSpPr>
      <xdr:spPr>
        <a:xfrm>
          <a:off x="21272500" y="18500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157862</xdr:rowOff>
    </xdr:from>
    <xdr:to>
      <xdr:col>107</xdr:col>
      <xdr:colOff>101600</xdr:colOff>
      <xdr:row>108</xdr:row>
      <xdr:rowOff>88012</xdr:rowOff>
    </xdr:to>
    <xdr:sp macro="" textlink="">
      <xdr:nvSpPr>
        <xdr:cNvPr id="624" name="フローチャート: 判断 623"/>
        <xdr:cNvSpPr/>
      </xdr:nvSpPr>
      <xdr:spPr>
        <a:xfrm>
          <a:off x="20383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154939</xdr:rowOff>
    </xdr:from>
    <xdr:to>
      <xdr:col>102</xdr:col>
      <xdr:colOff>165100</xdr:colOff>
      <xdr:row>108</xdr:row>
      <xdr:rowOff>85089</xdr:rowOff>
    </xdr:to>
    <xdr:sp macro="" textlink="">
      <xdr:nvSpPr>
        <xdr:cNvPr id="625" name="フローチャート: 判断 624"/>
        <xdr:cNvSpPr/>
      </xdr:nvSpPr>
      <xdr:spPr>
        <a:xfrm>
          <a:off x="19494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160782</xdr:rowOff>
    </xdr:from>
    <xdr:to>
      <xdr:col>98</xdr:col>
      <xdr:colOff>38100</xdr:colOff>
      <xdr:row>108</xdr:row>
      <xdr:rowOff>90932</xdr:rowOff>
    </xdr:to>
    <xdr:sp macro="" textlink="">
      <xdr:nvSpPr>
        <xdr:cNvPr id="626" name="フローチャート: 判断 625"/>
        <xdr:cNvSpPr/>
      </xdr:nvSpPr>
      <xdr:spPr>
        <a:xfrm>
          <a:off x="18605500" y="185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7" name="テキスト ボックス 6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8" name="テキスト ボックス 6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9" name="テキスト ボックス 6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0" name="テキスト ボックス 6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1" name="テキスト ボックス 6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104139</xdr:rowOff>
    </xdr:from>
    <xdr:to>
      <xdr:col>116</xdr:col>
      <xdr:colOff>114300</xdr:colOff>
      <xdr:row>107</xdr:row>
      <xdr:rowOff>34289</xdr:rowOff>
    </xdr:to>
    <xdr:sp macro="" textlink="">
      <xdr:nvSpPr>
        <xdr:cNvPr id="632" name="楕円 631"/>
        <xdr:cNvSpPr/>
      </xdr:nvSpPr>
      <xdr:spPr>
        <a:xfrm>
          <a:off x="22110700" y="1827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127016</xdr:rowOff>
    </xdr:from>
    <xdr:ext cx="469744" cy="259045"/>
    <xdr:sp macro="" textlink="">
      <xdr:nvSpPr>
        <xdr:cNvPr id="633" name="【庁舎】&#10;一人当たり面積該当値テキスト"/>
        <xdr:cNvSpPr txBox="1"/>
      </xdr:nvSpPr>
      <xdr:spPr>
        <a:xfrm>
          <a:off x="22199600" y="1812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114427</xdr:rowOff>
    </xdr:from>
    <xdr:to>
      <xdr:col>112</xdr:col>
      <xdr:colOff>38100</xdr:colOff>
      <xdr:row>107</xdr:row>
      <xdr:rowOff>44577</xdr:rowOff>
    </xdr:to>
    <xdr:sp macro="" textlink="">
      <xdr:nvSpPr>
        <xdr:cNvPr id="634" name="楕円 633"/>
        <xdr:cNvSpPr/>
      </xdr:nvSpPr>
      <xdr:spPr>
        <a:xfrm>
          <a:off x="21272500" y="1828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154939</xdr:rowOff>
    </xdr:from>
    <xdr:to>
      <xdr:col>116</xdr:col>
      <xdr:colOff>63500</xdr:colOff>
      <xdr:row>106</xdr:row>
      <xdr:rowOff>165227</xdr:rowOff>
    </xdr:to>
    <xdr:cxnSp macro="">
      <xdr:nvCxnSpPr>
        <xdr:cNvPr id="635" name="直線コネクタ 634"/>
        <xdr:cNvCxnSpPr/>
      </xdr:nvCxnSpPr>
      <xdr:spPr>
        <a:xfrm flipV="1">
          <a:off x="21323300" y="18328639"/>
          <a:ext cx="83820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127381</xdr:rowOff>
    </xdr:from>
    <xdr:to>
      <xdr:col>107</xdr:col>
      <xdr:colOff>101600</xdr:colOff>
      <xdr:row>107</xdr:row>
      <xdr:rowOff>57531</xdr:rowOff>
    </xdr:to>
    <xdr:sp macro="" textlink="">
      <xdr:nvSpPr>
        <xdr:cNvPr id="636" name="楕円 635"/>
        <xdr:cNvSpPr/>
      </xdr:nvSpPr>
      <xdr:spPr>
        <a:xfrm>
          <a:off x="20383500" y="1830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165227</xdr:rowOff>
    </xdr:from>
    <xdr:to>
      <xdr:col>111</xdr:col>
      <xdr:colOff>177800</xdr:colOff>
      <xdr:row>107</xdr:row>
      <xdr:rowOff>6731</xdr:rowOff>
    </xdr:to>
    <xdr:cxnSp macro="">
      <xdr:nvCxnSpPr>
        <xdr:cNvPr id="637" name="直線コネクタ 636"/>
        <xdr:cNvCxnSpPr/>
      </xdr:nvCxnSpPr>
      <xdr:spPr>
        <a:xfrm flipV="1">
          <a:off x="20434300" y="18338927"/>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137540</xdr:rowOff>
    </xdr:from>
    <xdr:to>
      <xdr:col>102</xdr:col>
      <xdr:colOff>165100</xdr:colOff>
      <xdr:row>107</xdr:row>
      <xdr:rowOff>67690</xdr:rowOff>
    </xdr:to>
    <xdr:sp macro="" textlink="">
      <xdr:nvSpPr>
        <xdr:cNvPr id="638" name="楕円 637"/>
        <xdr:cNvSpPr/>
      </xdr:nvSpPr>
      <xdr:spPr>
        <a:xfrm>
          <a:off x="19494500" y="183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6731</xdr:rowOff>
    </xdr:from>
    <xdr:to>
      <xdr:col>107</xdr:col>
      <xdr:colOff>50800</xdr:colOff>
      <xdr:row>107</xdr:row>
      <xdr:rowOff>16890</xdr:rowOff>
    </xdr:to>
    <xdr:cxnSp macro="">
      <xdr:nvCxnSpPr>
        <xdr:cNvPr id="639" name="直線コネクタ 638"/>
        <xdr:cNvCxnSpPr/>
      </xdr:nvCxnSpPr>
      <xdr:spPr>
        <a:xfrm flipV="1">
          <a:off x="19545300" y="18351881"/>
          <a:ext cx="8890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144526</xdr:rowOff>
    </xdr:from>
    <xdr:to>
      <xdr:col>98</xdr:col>
      <xdr:colOff>38100</xdr:colOff>
      <xdr:row>107</xdr:row>
      <xdr:rowOff>74676</xdr:rowOff>
    </xdr:to>
    <xdr:sp macro="" textlink="">
      <xdr:nvSpPr>
        <xdr:cNvPr id="640" name="楕円 639"/>
        <xdr:cNvSpPr/>
      </xdr:nvSpPr>
      <xdr:spPr>
        <a:xfrm>
          <a:off x="18605500" y="1831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16890</xdr:rowOff>
    </xdr:from>
    <xdr:to>
      <xdr:col>102</xdr:col>
      <xdr:colOff>114300</xdr:colOff>
      <xdr:row>107</xdr:row>
      <xdr:rowOff>23876</xdr:rowOff>
    </xdr:to>
    <xdr:cxnSp macro="">
      <xdr:nvCxnSpPr>
        <xdr:cNvPr id="641" name="直線コネクタ 640"/>
        <xdr:cNvCxnSpPr/>
      </xdr:nvCxnSpPr>
      <xdr:spPr>
        <a:xfrm flipV="1">
          <a:off x="18656300" y="18362040"/>
          <a:ext cx="889000" cy="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77106</xdr:rowOff>
    </xdr:from>
    <xdr:ext cx="469744" cy="259045"/>
    <xdr:sp macro="" textlink="">
      <xdr:nvSpPr>
        <xdr:cNvPr id="642" name="n_1aveValue【庁舎】&#10;一人当たり面積"/>
        <xdr:cNvSpPr txBox="1"/>
      </xdr:nvSpPr>
      <xdr:spPr>
        <a:xfrm>
          <a:off x="21075727" y="1859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79139</xdr:rowOff>
    </xdr:from>
    <xdr:ext cx="469744" cy="259045"/>
    <xdr:sp macro="" textlink="">
      <xdr:nvSpPr>
        <xdr:cNvPr id="643" name="n_2aveValue【庁舎】&#10;一人当たり面積"/>
        <xdr:cNvSpPr txBox="1"/>
      </xdr:nvSpPr>
      <xdr:spPr>
        <a:xfrm>
          <a:off x="20199427" y="1859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76216</xdr:rowOff>
    </xdr:from>
    <xdr:ext cx="469744" cy="259045"/>
    <xdr:sp macro="" textlink="">
      <xdr:nvSpPr>
        <xdr:cNvPr id="644" name="n_3aveValue【庁舎】&#10;一人当たり面積"/>
        <xdr:cNvSpPr txBox="1"/>
      </xdr:nvSpPr>
      <xdr:spPr>
        <a:xfrm>
          <a:off x="193104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82059</xdr:rowOff>
    </xdr:from>
    <xdr:ext cx="469744" cy="259045"/>
    <xdr:sp macro="" textlink="">
      <xdr:nvSpPr>
        <xdr:cNvPr id="645" name="n_4aveValue【庁舎】&#10;一人当たり面積"/>
        <xdr:cNvSpPr txBox="1"/>
      </xdr:nvSpPr>
      <xdr:spPr>
        <a:xfrm>
          <a:off x="18421427" y="18598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61104</xdr:rowOff>
    </xdr:from>
    <xdr:ext cx="469744" cy="259045"/>
    <xdr:sp macro="" textlink="">
      <xdr:nvSpPr>
        <xdr:cNvPr id="646" name="n_1mainValue【庁舎】&#10;一人当たり面積"/>
        <xdr:cNvSpPr txBox="1"/>
      </xdr:nvSpPr>
      <xdr:spPr>
        <a:xfrm>
          <a:off x="21075727" y="1806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74058</xdr:rowOff>
    </xdr:from>
    <xdr:ext cx="469744" cy="259045"/>
    <xdr:sp macro="" textlink="">
      <xdr:nvSpPr>
        <xdr:cNvPr id="647" name="n_2mainValue【庁舎】&#10;一人当たり面積"/>
        <xdr:cNvSpPr txBox="1"/>
      </xdr:nvSpPr>
      <xdr:spPr>
        <a:xfrm>
          <a:off x="20199427" y="18076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84217</xdr:rowOff>
    </xdr:from>
    <xdr:ext cx="469744" cy="259045"/>
    <xdr:sp macro="" textlink="">
      <xdr:nvSpPr>
        <xdr:cNvPr id="648" name="n_3mainValue【庁舎】&#10;一人当たり面積"/>
        <xdr:cNvSpPr txBox="1"/>
      </xdr:nvSpPr>
      <xdr:spPr>
        <a:xfrm>
          <a:off x="19310427" y="1808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91203</xdr:rowOff>
    </xdr:from>
    <xdr:ext cx="469744" cy="259045"/>
    <xdr:sp macro="" textlink="">
      <xdr:nvSpPr>
        <xdr:cNvPr id="649" name="n_4mainValue【庁舎】&#10;一人当たり面積"/>
        <xdr:cNvSpPr txBox="1"/>
      </xdr:nvSpPr>
      <xdr:spPr>
        <a:xfrm>
          <a:off x="18421427" y="18093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0" name="正方形/長方形 6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1" name="正方形/長方形 6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2" name="テキスト ボックス 6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類似団体と比較して有形固定資産減価償却率が高くなっている施設は、保健センター、市民会館、庁舎となっている。中でも庁舎については、最も高い数値となっており、前年度に</a:t>
          </a:r>
          <a:r>
            <a:rPr kumimoji="1" lang="ja-JP" altLang="en-US" sz="1100">
              <a:solidFill>
                <a:schemeClr val="dk1"/>
              </a:solidFill>
              <a:effectLst/>
              <a:latin typeface="+mn-lt"/>
              <a:ea typeface="+mn-ea"/>
              <a:cs typeface="+mn-cs"/>
            </a:rPr>
            <a:t>続き今年度においても１．６％</a:t>
          </a:r>
          <a:r>
            <a:rPr kumimoji="1" lang="ja-JP" altLang="ja-JP" sz="1100">
              <a:solidFill>
                <a:schemeClr val="dk1"/>
              </a:solidFill>
              <a:effectLst/>
              <a:latin typeface="+mn-lt"/>
              <a:ea typeface="+mn-ea"/>
              <a:cs typeface="+mn-cs"/>
            </a:rPr>
            <a:t>の増加となっている。今後、令和２年度に策定</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公共施設の個別施設計画に基づき、村施設の建替、集約化、長寿命化、除却等の検討を進め、施設の老朽化対策を引き続き進めていく。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愛知県豊根村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1,057
1,038
155.88
2,712,278
2,583,678
125,252
1,292,747
2,131,016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人口減少や高い高齢化率（</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年度末</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50.0</a:t>
          </a:r>
          <a:r>
            <a:rPr kumimoji="1" lang="ja-JP" altLang="ja-JP" sz="1100">
              <a:solidFill>
                <a:schemeClr val="dk1"/>
              </a:solidFill>
              <a:effectLst/>
              <a:latin typeface="+mn-lt"/>
              <a:ea typeface="+mn-ea"/>
              <a:cs typeface="+mn-cs"/>
            </a:rPr>
            <a:t>％）に加え、村の中心産業（林業・土木建設業）の不振、</a:t>
          </a:r>
          <a:r>
            <a:rPr kumimoji="1" lang="en-US" altLang="ja-JP" sz="1100">
              <a:solidFill>
                <a:schemeClr val="dk1"/>
              </a:solidFill>
              <a:effectLst/>
              <a:latin typeface="+mn-lt"/>
              <a:ea typeface="+mn-ea"/>
              <a:cs typeface="+mn-cs"/>
            </a:rPr>
            <a:t>R2</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固定資産税収入の柱である大規模償却資産の税収入</a:t>
          </a:r>
          <a:r>
            <a:rPr kumimoji="1" lang="ja-JP" altLang="en-US" sz="1100">
              <a:solidFill>
                <a:schemeClr val="dk1"/>
              </a:solidFill>
              <a:effectLst/>
              <a:latin typeface="+mn-lt"/>
              <a:ea typeface="+mn-ea"/>
              <a:cs typeface="+mn-cs"/>
            </a:rPr>
            <a:t>が前年度より＋</a:t>
          </a:r>
          <a:r>
            <a:rPr kumimoji="1" lang="en-US" altLang="ja-JP" sz="1100">
              <a:solidFill>
                <a:schemeClr val="dk1"/>
              </a:solidFill>
              <a:effectLst/>
              <a:latin typeface="+mn-lt"/>
              <a:ea typeface="+mn-ea"/>
              <a:cs typeface="+mn-cs"/>
            </a:rPr>
            <a:t>21</a:t>
          </a:r>
          <a:r>
            <a:rPr kumimoji="1" lang="ja-JP" altLang="en-US" sz="1100">
              <a:solidFill>
                <a:schemeClr val="dk1"/>
              </a:solidFill>
              <a:effectLst/>
              <a:latin typeface="+mn-lt"/>
              <a:ea typeface="+mn-ea"/>
              <a:cs typeface="+mn-cs"/>
            </a:rPr>
            <a:t>百万円となったが</a:t>
          </a:r>
          <a:r>
            <a:rPr kumimoji="1" lang="ja-JP" altLang="ja-JP" sz="1100">
              <a:solidFill>
                <a:schemeClr val="dk1"/>
              </a:solidFill>
              <a:effectLst/>
              <a:latin typeface="+mn-lt"/>
              <a:ea typeface="+mn-ea"/>
              <a:cs typeface="+mn-cs"/>
            </a:rPr>
            <a:t>、財政基盤は弱い。類似団体をわずかに上回っているが、現状では収入額を増加させることは困難な</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、行政の効率化及び財政の健全化に努める。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11684</xdr:rowOff>
    </xdr:from>
    <xdr:to>
      <xdr:col>23</xdr:col>
      <xdr:colOff>133350</xdr:colOff>
      <xdr:row>44</xdr:row>
      <xdr:rowOff>97536</xdr:rowOff>
    </xdr:to>
    <xdr:cxnSp macro="">
      <xdr:nvCxnSpPr>
        <xdr:cNvPr id="61" name="直線コネクタ 60"/>
        <xdr:cNvCxnSpPr/>
      </xdr:nvCxnSpPr>
      <xdr:spPr>
        <a:xfrm flipV="1">
          <a:off x="4953000" y="6183884"/>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98061</xdr:rowOff>
    </xdr:from>
    <xdr:ext cx="762000" cy="259045"/>
    <xdr:sp macro="" textlink="">
      <xdr:nvSpPr>
        <xdr:cNvPr id="64" name="財政力最大値テキスト"/>
        <xdr:cNvSpPr txBox="1"/>
      </xdr:nvSpPr>
      <xdr:spPr>
        <a:xfrm>
          <a:off x="5041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11684</xdr:rowOff>
    </xdr:from>
    <xdr:to>
      <xdr:col>24</xdr:col>
      <xdr:colOff>12700</xdr:colOff>
      <xdr:row>36</xdr:row>
      <xdr:rowOff>11684</xdr:rowOff>
    </xdr:to>
    <xdr:cxnSp macro="">
      <xdr:nvCxnSpPr>
        <xdr:cNvPr id="65" name="直線コネクタ 64"/>
        <xdr:cNvCxnSpPr/>
      </xdr:nvCxnSpPr>
      <xdr:spPr>
        <a:xfrm>
          <a:off x="4864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66294</xdr:rowOff>
    </xdr:from>
    <xdr:to>
      <xdr:col>23</xdr:col>
      <xdr:colOff>133350</xdr:colOff>
      <xdr:row>43</xdr:row>
      <xdr:rowOff>85598</xdr:rowOff>
    </xdr:to>
    <xdr:cxnSp macro="">
      <xdr:nvCxnSpPr>
        <xdr:cNvPr id="66" name="直線コネクタ 65"/>
        <xdr:cNvCxnSpPr/>
      </xdr:nvCxnSpPr>
      <xdr:spPr>
        <a:xfrm flipV="1">
          <a:off x="4114800" y="743864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26179</xdr:rowOff>
    </xdr:from>
    <xdr:ext cx="762000" cy="259045"/>
    <xdr:sp macro="" textlink="">
      <xdr:nvSpPr>
        <xdr:cNvPr id="67" name="財政力平均値テキスト"/>
        <xdr:cNvSpPr txBox="1"/>
      </xdr:nvSpPr>
      <xdr:spPr>
        <a:xfrm>
          <a:off x="5041900" y="7398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85598</xdr:rowOff>
    </xdr:from>
    <xdr:to>
      <xdr:col>19</xdr:col>
      <xdr:colOff>133350</xdr:colOff>
      <xdr:row>43</xdr:row>
      <xdr:rowOff>95250</xdr:rowOff>
    </xdr:to>
    <xdr:cxnSp macro="">
      <xdr:nvCxnSpPr>
        <xdr:cNvPr id="69" name="直線コネクタ 68"/>
        <xdr:cNvCxnSpPr/>
      </xdr:nvCxnSpPr>
      <xdr:spPr>
        <a:xfrm flipV="1">
          <a:off x="3225800" y="745794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54102</xdr:rowOff>
    </xdr:from>
    <xdr:to>
      <xdr:col>19</xdr:col>
      <xdr:colOff>184150</xdr:colOff>
      <xdr:row>43</xdr:row>
      <xdr:rowOff>155702</xdr:rowOff>
    </xdr:to>
    <xdr:sp macro="" textlink="">
      <xdr:nvSpPr>
        <xdr:cNvPr id="70" name="フローチャート: 判断 69"/>
        <xdr:cNvSpPr/>
      </xdr:nvSpPr>
      <xdr:spPr>
        <a:xfrm>
          <a:off x="4064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140479</xdr:rowOff>
    </xdr:from>
    <xdr:ext cx="736600" cy="259045"/>
    <xdr:sp macro="" textlink="">
      <xdr:nvSpPr>
        <xdr:cNvPr id="71" name="テキスト ボックス 70"/>
        <xdr:cNvSpPr txBox="1"/>
      </xdr:nvSpPr>
      <xdr:spPr>
        <a:xfrm>
          <a:off x="3733800" y="7512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2" name="直線コネクタ 71"/>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169435</xdr:rowOff>
    </xdr:from>
    <xdr:ext cx="762000" cy="259045"/>
    <xdr:sp macro="" textlink="">
      <xdr:nvSpPr>
        <xdr:cNvPr id="74" name="テキスト ボックス 73"/>
        <xdr:cNvSpPr txBox="1"/>
      </xdr:nvSpPr>
      <xdr:spPr>
        <a:xfrm>
          <a:off x="2844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5" name="直線コネクタ 74"/>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83058</xdr:rowOff>
    </xdr:from>
    <xdr:to>
      <xdr:col>11</xdr:col>
      <xdr:colOff>82550</xdr:colOff>
      <xdr:row>44</xdr:row>
      <xdr:rowOff>13208</xdr:rowOff>
    </xdr:to>
    <xdr:sp macro="" textlink="">
      <xdr:nvSpPr>
        <xdr:cNvPr id="76" name="フローチャート: 判断 75"/>
        <xdr:cNvSpPr/>
      </xdr:nvSpPr>
      <xdr:spPr>
        <a:xfrm>
          <a:off x="2286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169435</xdr:rowOff>
    </xdr:from>
    <xdr:ext cx="762000" cy="259045"/>
    <xdr:sp macro="" textlink="">
      <xdr:nvSpPr>
        <xdr:cNvPr id="77" name="テキスト ボックス 76"/>
        <xdr:cNvSpPr txBox="1"/>
      </xdr:nvSpPr>
      <xdr:spPr>
        <a:xfrm>
          <a:off x="1955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73406</xdr:rowOff>
    </xdr:from>
    <xdr:to>
      <xdr:col>7</xdr:col>
      <xdr:colOff>31750</xdr:colOff>
      <xdr:row>44</xdr:row>
      <xdr:rowOff>3556</xdr:rowOff>
    </xdr:to>
    <xdr:sp macro="" textlink="">
      <xdr:nvSpPr>
        <xdr:cNvPr id="78" name="フローチャート: 判断 77"/>
        <xdr:cNvSpPr/>
      </xdr:nvSpPr>
      <xdr:spPr>
        <a:xfrm>
          <a:off x="1397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159783</xdr:rowOff>
    </xdr:from>
    <xdr:ext cx="762000" cy="259045"/>
    <xdr:sp macro="" textlink="">
      <xdr:nvSpPr>
        <xdr:cNvPr id="79" name="テキスト ボックス 78"/>
        <xdr:cNvSpPr txBox="1"/>
      </xdr:nvSpPr>
      <xdr:spPr>
        <a:xfrm>
          <a:off x="1066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15494</xdr:rowOff>
    </xdr:from>
    <xdr:to>
      <xdr:col>23</xdr:col>
      <xdr:colOff>184150</xdr:colOff>
      <xdr:row>43</xdr:row>
      <xdr:rowOff>117094</xdr:rowOff>
    </xdr:to>
    <xdr:sp macro="" textlink="">
      <xdr:nvSpPr>
        <xdr:cNvPr id="85" name="楕円 84"/>
        <xdr:cNvSpPr/>
      </xdr:nvSpPr>
      <xdr:spPr>
        <a:xfrm>
          <a:off x="49022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32021</xdr:rowOff>
    </xdr:from>
    <xdr:ext cx="762000" cy="259045"/>
    <xdr:sp macro="" textlink="">
      <xdr:nvSpPr>
        <xdr:cNvPr id="86" name="財政力該当値テキスト"/>
        <xdr:cNvSpPr txBox="1"/>
      </xdr:nvSpPr>
      <xdr:spPr>
        <a:xfrm>
          <a:off x="50419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34798</xdr:rowOff>
    </xdr:from>
    <xdr:to>
      <xdr:col>19</xdr:col>
      <xdr:colOff>184150</xdr:colOff>
      <xdr:row>43</xdr:row>
      <xdr:rowOff>136398</xdr:rowOff>
    </xdr:to>
    <xdr:sp macro="" textlink="">
      <xdr:nvSpPr>
        <xdr:cNvPr id="87" name="楕円 86"/>
        <xdr:cNvSpPr/>
      </xdr:nvSpPr>
      <xdr:spPr>
        <a:xfrm>
          <a:off x="4064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146575</xdr:rowOff>
    </xdr:from>
    <xdr:ext cx="736600" cy="259045"/>
    <xdr:sp macro="" textlink="">
      <xdr:nvSpPr>
        <xdr:cNvPr id="88" name="テキスト ボックス 87"/>
        <xdr:cNvSpPr txBox="1"/>
      </xdr:nvSpPr>
      <xdr:spPr>
        <a:xfrm>
          <a:off x="3733800" y="7176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89" name="楕円 88"/>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156227</xdr:rowOff>
    </xdr:from>
    <xdr:ext cx="762000" cy="259045"/>
    <xdr:sp macro="" textlink="">
      <xdr:nvSpPr>
        <xdr:cNvPr id="90" name="テキスト ボックス 89"/>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1" name="楕円 90"/>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156227</xdr:rowOff>
    </xdr:from>
    <xdr:ext cx="762000" cy="259045"/>
    <xdr:sp macro="" textlink="">
      <xdr:nvSpPr>
        <xdr:cNvPr id="92" name="テキスト ボックス 91"/>
        <xdr:cNvSpPr txBox="1"/>
      </xdr:nvSpPr>
      <xdr:spPr>
        <a:xfrm>
          <a:off x="1955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3" name="楕円 92"/>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156227</xdr:rowOff>
    </xdr:from>
    <xdr:ext cx="762000" cy="259045"/>
    <xdr:sp macro="" textlink="">
      <xdr:nvSpPr>
        <xdr:cNvPr id="94" name="テキスト ボックス 93"/>
        <xdr:cNvSpPr txBox="1"/>
      </xdr:nvSpPr>
      <xdr:spPr>
        <a:xfrm>
          <a:off x="1066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mn-lt"/>
              <a:ea typeface="+mn-ea"/>
              <a:cs typeface="+mn-cs"/>
            </a:rPr>
            <a:t>類似団体より</a:t>
          </a:r>
          <a:r>
            <a:rPr kumimoji="1" lang="en-US" altLang="ja-JP" sz="1100" baseline="0">
              <a:solidFill>
                <a:schemeClr val="dk1"/>
              </a:solidFill>
              <a:effectLst/>
              <a:latin typeface="+mn-lt"/>
              <a:ea typeface="+mn-ea"/>
              <a:cs typeface="+mn-cs"/>
            </a:rPr>
            <a:t>4.6</a:t>
          </a:r>
          <a:r>
            <a:rPr kumimoji="1" lang="ja-JP" altLang="ja-JP" sz="1100" baseline="0">
              <a:solidFill>
                <a:schemeClr val="dk1"/>
              </a:solidFill>
              <a:effectLst/>
              <a:latin typeface="+mn-lt"/>
              <a:ea typeface="+mn-ea"/>
              <a:cs typeface="+mn-cs"/>
            </a:rPr>
            <a:t>％高くなっている要因としては、</a:t>
          </a:r>
          <a:r>
            <a:rPr kumimoji="1" lang="ja-JP" altLang="ja-JP" sz="1100">
              <a:solidFill>
                <a:schemeClr val="dk1"/>
              </a:solidFill>
              <a:effectLst/>
              <a:latin typeface="+mn-lt"/>
              <a:ea typeface="+mn-ea"/>
              <a:cs typeface="+mn-cs"/>
            </a:rPr>
            <a:t>公共施設の指定管理料、電算機器にかかる保守委託が高いこと、広域連携の為に要する一部事務組合や同級他団体への負担金が多額であることなどが挙げられる。事務事業の抜本的な見直し等による事務の効率化を推進し経常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128270</xdr:rowOff>
    </xdr:to>
    <xdr:cxnSp macro="">
      <xdr:nvCxnSpPr>
        <xdr:cNvPr id="122" name="直線コネクタ 121"/>
        <xdr:cNvCxnSpPr/>
      </xdr:nvCxnSpPr>
      <xdr:spPr>
        <a:xfrm flipV="1">
          <a:off x="4953000" y="10056622"/>
          <a:ext cx="0" cy="1558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100347</xdr:rowOff>
    </xdr:from>
    <xdr:ext cx="762000" cy="259045"/>
    <xdr:sp macro="" textlink="">
      <xdr:nvSpPr>
        <xdr:cNvPr id="123" name="財政構造の弾力性最小値テキスト"/>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128270</xdr:rowOff>
    </xdr:from>
    <xdr:to>
      <xdr:col>24</xdr:col>
      <xdr:colOff>12700</xdr:colOff>
      <xdr:row>67</xdr:row>
      <xdr:rowOff>128270</xdr:rowOff>
    </xdr:to>
    <xdr:cxnSp macro="">
      <xdr:nvCxnSpPr>
        <xdr:cNvPr id="124" name="直線コネクタ 123"/>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5" name="財政構造の弾力性最大値テキスト"/>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6" name="直線コネクタ 125"/>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118872</xdr:rowOff>
    </xdr:from>
    <xdr:to>
      <xdr:col>23</xdr:col>
      <xdr:colOff>133350</xdr:colOff>
      <xdr:row>65</xdr:row>
      <xdr:rowOff>128524</xdr:rowOff>
    </xdr:to>
    <xdr:cxnSp macro="">
      <xdr:nvCxnSpPr>
        <xdr:cNvPr id="127" name="直線コネクタ 126"/>
        <xdr:cNvCxnSpPr/>
      </xdr:nvCxnSpPr>
      <xdr:spPr>
        <a:xfrm>
          <a:off x="4114800" y="1126312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154703</xdr:rowOff>
    </xdr:from>
    <xdr:ext cx="762000" cy="259045"/>
    <xdr:sp macro="" textlink="">
      <xdr:nvSpPr>
        <xdr:cNvPr id="128" name="財政構造の弾力性平均値テキスト"/>
        <xdr:cNvSpPr txBox="1"/>
      </xdr:nvSpPr>
      <xdr:spPr>
        <a:xfrm>
          <a:off x="5041900" y="1095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138176</xdr:rowOff>
    </xdr:from>
    <xdr:to>
      <xdr:col>23</xdr:col>
      <xdr:colOff>184150</xdr:colOff>
      <xdr:row>65</xdr:row>
      <xdr:rowOff>68326</xdr:rowOff>
    </xdr:to>
    <xdr:sp macro="" textlink="">
      <xdr:nvSpPr>
        <xdr:cNvPr id="129" name="フローチャート: 判断 128"/>
        <xdr:cNvSpPr/>
      </xdr:nvSpPr>
      <xdr:spPr>
        <a:xfrm>
          <a:off x="49022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118872</xdr:rowOff>
    </xdr:from>
    <xdr:to>
      <xdr:col>19</xdr:col>
      <xdr:colOff>133350</xdr:colOff>
      <xdr:row>65</xdr:row>
      <xdr:rowOff>118872</xdr:rowOff>
    </xdr:to>
    <xdr:cxnSp macro="">
      <xdr:nvCxnSpPr>
        <xdr:cNvPr id="130" name="直線コネクタ 129"/>
        <xdr:cNvCxnSpPr/>
      </xdr:nvCxnSpPr>
      <xdr:spPr>
        <a:xfrm>
          <a:off x="3225800" y="112631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5334</xdr:rowOff>
    </xdr:from>
    <xdr:to>
      <xdr:col>19</xdr:col>
      <xdr:colOff>184150</xdr:colOff>
      <xdr:row>65</xdr:row>
      <xdr:rowOff>106934</xdr:rowOff>
    </xdr:to>
    <xdr:sp macro="" textlink="">
      <xdr:nvSpPr>
        <xdr:cNvPr id="131" name="フローチャート: 判断 130"/>
        <xdr:cNvSpPr/>
      </xdr:nvSpPr>
      <xdr:spPr>
        <a:xfrm>
          <a:off x="4064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117111</xdr:rowOff>
    </xdr:from>
    <xdr:ext cx="736600" cy="259045"/>
    <xdr:sp macro="" textlink="">
      <xdr:nvSpPr>
        <xdr:cNvPr id="132" name="テキスト ボックス 131"/>
        <xdr:cNvSpPr txBox="1"/>
      </xdr:nvSpPr>
      <xdr:spPr>
        <a:xfrm>
          <a:off x="3733800" y="10918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116459</xdr:rowOff>
    </xdr:from>
    <xdr:to>
      <xdr:col>15</xdr:col>
      <xdr:colOff>82550</xdr:colOff>
      <xdr:row>65</xdr:row>
      <xdr:rowOff>118872</xdr:rowOff>
    </xdr:to>
    <xdr:cxnSp macro="">
      <xdr:nvCxnSpPr>
        <xdr:cNvPr id="133" name="直線コネクタ 132"/>
        <xdr:cNvCxnSpPr/>
      </xdr:nvCxnSpPr>
      <xdr:spPr>
        <a:xfrm>
          <a:off x="2336800" y="11260709"/>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39116</xdr:rowOff>
    </xdr:from>
    <xdr:to>
      <xdr:col>15</xdr:col>
      <xdr:colOff>133350</xdr:colOff>
      <xdr:row>65</xdr:row>
      <xdr:rowOff>140716</xdr:rowOff>
    </xdr:to>
    <xdr:sp macro="" textlink="">
      <xdr:nvSpPr>
        <xdr:cNvPr id="134" name="フローチャート: 判断 133"/>
        <xdr:cNvSpPr/>
      </xdr:nvSpPr>
      <xdr:spPr>
        <a:xfrm>
          <a:off x="3175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150893</xdr:rowOff>
    </xdr:from>
    <xdr:ext cx="762000" cy="259045"/>
    <xdr:sp macro="" textlink="">
      <xdr:nvSpPr>
        <xdr:cNvPr id="135" name="テキスト ボックス 134"/>
        <xdr:cNvSpPr txBox="1"/>
      </xdr:nvSpPr>
      <xdr:spPr>
        <a:xfrm>
          <a:off x="2844800" y="109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116459</xdr:rowOff>
    </xdr:from>
    <xdr:to>
      <xdr:col>11</xdr:col>
      <xdr:colOff>31750</xdr:colOff>
      <xdr:row>65</xdr:row>
      <xdr:rowOff>128524</xdr:rowOff>
    </xdr:to>
    <xdr:cxnSp macro="">
      <xdr:nvCxnSpPr>
        <xdr:cNvPr id="136" name="直線コネクタ 135"/>
        <xdr:cNvCxnSpPr/>
      </xdr:nvCxnSpPr>
      <xdr:spPr>
        <a:xfrm flipV="1">
          <a:off x="1447800" y="1126070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31877</xdr:rowOff>
    </xdr:from>
    <xdr:to>
      <xdr:col>11</xdr:col>
      <xdr:colOff>82550</xdr:colOff>
      <xdr:row>65</xdr:row>
      <xdr:rowOff>133477</xdr:rowOff>
    </xdr:to>
    <xdr:sp macro="" textlink="">
      <xdr:nvSpPr>
        <xdr:cNvPr id="137" name="フローチャート: 判断 136"/>
        <xdr:cNvSpPr/>
      </xdr:nvSpPr>
      <xdr:spPr>
        <a:xfrm>
          <a:off x="22860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143654</xdr:rowOff>
    </xdr:from>
    <xdr:ext cx="762000" cy="259045"/>
    <xdr:sp macro="" textlink="">
      <xdr:nvSpPr>
        <xdr:cNvPr id="138" name="テキスト ボックス 137"/>
        <xdr:cNvSpPr txBox="1"/>
      </xdr:nvSpPr>
      <xdr:spPr>
        <a:xfrm>
          <a:off x="1955800" y="10945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135763</xdr:rowOff>
    </xdr:from>
    <xdr:to>
      <xdr:col>7</xdr:col>
      <xdr:colOff>31750</xdr:colOff>
      <xdr:row>65</xdr:row>
      <xdr:rowOff>65913</xdr:rowOff>
    </xdr:to>
    <xdr:sp macro="" textlink="">
      <xdr:nvSpPr>
        <xdr:cNvPr id="139" name="フローチャート: 判断 138"/>
        <xdr:cNvSpPr/>
      </xdr:nvSpPr>
      <xdr:spPr>
        <a:xfrm>
          <a:off x="1397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76090</xdr:rowOff>
    </xdr:from>
    <xdr:ext cx="762000" cy="259045"/>
    <xdr:sp macro="" textlink="">
      <xdr:nvSpPr>
        <xdr:cNvPr id="140" name="テキスト ボックス 139"/>
        <xdr:cNvSpPr txBox="1"/>
      </xdr:nvSpPr>
      <xdr:spPr>
        <a:xfrm>
          <a:off x="1066800" y="1087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77724</xdr:rowOff>
    </xdr:from>
    <xdr:to>
      <xdr:col>23</xdr:col>
      <xdr:colOff>184150</xdr:colOff>
      <xdr:row>66</xdr:row>
      <xdr:rowOff>7874</xdr:rowOff>
    </xdr:to>
    <xdr:sp macro="" textlink="">
      <xdr:nvSpPr>
        <xdr:cNvPr id="146" name="楕円 145"/>
        <xdr:cNvSpPr/>
      </xdr:nvSpPr>
      <xdr:spPr>
        <a:xfrm>
          <a:off x="49022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49801</xdr:rowOff>
    </xdr:from>
    <xdr:ext cx="762000" cy="259045"/>
    <xdr:sp macro="" textlink="">
      <xdr:nvSpPr>
        <xdr:cNvPr id="147" name="財政構造の弾力性該当値テキスト"/>
        <xdr:cNvSpPr txBox="1"/>
      </xdr:nvSpPr>
      <xdr:spPr>
        <a:xfrm>
          <a:off x="5041900" y="1119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68072</xdr:rowOff>
    </xdr:from>
    <xdr:to>
      <xdr:col>19</xdr:col>
      <xdr:colOff>184150</xdr:colOff>
      <xdr:row>65</xdr:row>
      <xdr:rowOff>169672</xdr:rowOff>
    </xdr:to>
    <xdr:sp macro="" textlink="">
      <xdr:nvSpPr>
        <xdr:cNvPr id="148" name="楕円 147"/>
        <xdr:cNvSpPr/>
      </xdr:nvSpPr>
      <xdr:spPr>
        <a:xfrm>
          <a:off x="40640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154449</xdr:rowOff>
    </xdr:from>
    <xdr:ext cx="736600" cy="259045"/>
    <xdr:sp macro="" textlink="">
      <xdr:nvSpPr>
        <xdr:cNvPr id="149" name="テキスト ボックス 148"/>
        <xdr:cNvSpPr txBox="1"/>
      </xdr:nvSpPr>
      <xdr:spPr>
        <a:xfrm>
          <a:off x="3733800" y="11298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68072</xdr:rowOff>
    </xdr:from>
    <xdr:to>
      <xdr:col>15</xdr:col>
      <xdr:colOff>133350</xdr:colOff>
      <xdr:row>65</xdr:row>
      <xdr:rowOff>169672</xdr:rowOff>
    </xdr:to>
    <xdr:sp macro="" textlink="">
      <xdr:nvSpPr>
        <xdr:cNvPr id="150" name="楕円 149"/>
        <xdr:cNvSpPr/>
      </xdr:nvSpPr>
      <xdr:spPr>
        <a:xfrm>
          <a:off x="31750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154449</xdr:rowOff>
    </xdr:from>
    <xdr:ext cx="762000" cy="259045"/>
    <xdr:sp macro="" textlink="">
      <xdr:nvSpPr>
        <xdr:cNvPr id="151" name="テキスト ボックス 150"/>
        <xdr:cNvSpPr txBox="1"/>
      </xdr:nvSpPr>
      <xdr:spPr>
        <a:xfrm>
          <a:off x="2844800" y="1129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65659</xdr:rowOff>
    </xdr:from>
    <xdr:to>
      <xdr:col>11</xdr:col>
      <xdr:colOff>82550</xdr:colOff>
      <xdr:row>65</xdr:row>
      <xdr:rowOff>167259</xdr:rowOff>
    </xdr:to>
    <xdr:sp macro="" textlink="">
      <xdr:nvSpPr>
        <xdr:cNvPr id="152" name="楕円 151"/>
        <xdr:cNvSpPr/>
      </xdr:nvSpPr>
      <xdr:spPr>
        <a:xfrm>
          <a:off x="2286000" y="1120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152036</xdr:rowOff>
    </xdr:from>
    <xdr:ext cx="762000" cy="259045"/>
    <xdr:sp macro="" textlink="">
      <xdr:nvSpPr>
        <xdr:cNvPr id="153" name="テキスト ボックス 152"/>
        <xdr:cNvSpPr txBox="1"/>
      </xdr:nvSpPr>
      <xdr:spPr>
        <a:xfrm>
          <a:off x="1955800" y="11296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77724</xdr:rowOff>
    </xdr:from>
    <xdr:to>
      <xdr:col>7</xdr:col>
      <xdr:colOff>31750</xdr:colOff>
      <xdr:row>66</xdr:row>
      <xdr:rowOff>7874</xdr:rowOff>
    </xdr:to>
    <xdr:sp macro="" textlink="">
      <xdr:nvSpPr>
        <xdr:cNvPr id="154" name="楕円 153"/>
        <xdr:cNvSpPr/>
      </xdr:nvSpPr>
      <xdr:spPr>
        <a:xfrm>
          <a:off x="1397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164101</xdr:rowOff>
    </xdr:from>
    <xdr:ext cx="762000" cy="259045"/>
    <xdr:sp macro="" textlink="">
      <xdr:nvSpPr>
        <xdr:cNvPr id="155" name="テキスト ボックス 154"/>
        <xdr:cNvSpPr txBox="1"/>
      </xdr:nvSpPr>
      <xdr:spPr>
        <a:xfrm>
          <a:off x="1066800" y="1130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[1,086,964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人件費については全ての項目において、類似団体平均を上回っている。これは、学校給食共同調理場や診療所をはじめとした直営施設を運営するため職員数が多いことが要因である。実施可能な業務については、民間業者の活用も含め検討していく。</a:t>
          </a:r>
          <a:endParaRPr lang="ja-JP" altLang="ja-JP" sz="1200">
            <a:effectLst/>
          </a:endParaRPr>
        </a:p>
        <a:p>
          <a:r>
            <a:rPr kumimoji="1" lang="ja-JP" altLang="ja-JP" sz="1050">
              <a:solidFill>
                <a:schemeClr val="dk1"/>
              </a:solidFill>
              <a:effectLst/>
              <a:latin typeface="+mn-lt"/>
              <a:ea typeface="+mn-ea"/>
              <a:cs typeface="+mn-cs"/>
            </a:rPr>
            <a:t>物件費については、</a:t>
          </a:r>
          <a:r>
            <a:rPr kumimoji="1" lang="ja-JP" altLang="en-US" sz="1050">
              <a:solidFill>
                <a:schemeClr val="dk1"/>
              </a:solidFill>
              <a:effectLst/>
              <a:latin typeface="+mn-lt"/>
              <a:ea typeface="+mn-ea"/>
              <a:cs typeface="+mn-cs"/>
            </a:rPr>
            <a:t>森と緑づくり税事業、住民情報システム更新に伴う並行稼働期間システム使用料、茶臼山魅力周遊事業、コロナ対策事業な</a:t>
          </a:r>
          <a:r>
            <a:rPr kumimoji="1" lang="ja-JP" altLang="ja-JP" sz="1050">
              <a:solidFill>
                <a:schemeClr val="dk1"/>
              </a:solidFill>
              <a:effectLst/>
              <a:latin typeface="+mn-lt"/>
              <a:ea typeface="+mn-ea"/>
              <a:cs typeface="+mn-cs"/>
            </a:rPr>
            <a:t>どにより、前年度と比較して</a:t>
          </a:r>
          <a:r>
            <a:rPr kumimoji="1" lang="en-US" altLang="ja-JP" sz="1050">
              <a:solidFill>
                <a:schemeClr val="dk1"/>
              </a:solidFill>
              <a:effectLst/>
              <a:latin typeface="+mn-lt"/>
              <a:ea typeface="+mn-ea"/>
              <a:cs typeface="+mn-cs"/>
            </a:rPr>
            <a:t>3.4</a:t>
          </a:r>
          <a:r>
            <a:rPr kumimoji="1" lang="ja-JP" altLang="ja-JP" sz="1050">
              <a:solidFill>
                <a:schemeClr val="dk1"/>
              </a:solidFill>
              <a:effectLst/>
              <a:latin typeface="+mn-lt"/>
              <a:ea typeface="+mn-ea"/>
              <a:cs typeface="+mn-cs"/>
            </a:rPr>
            <a:t>％増加した。引き続き事務事業の改革、採算性の追求、公的支援と住民負担の在り方検討などを推進し経費の抑制に努める。</a:t>
          </a:r>
          <a:endParaRPr lang="ja-JP" altLang="ja-JP" sz="1200">
            <a:effectLst/>
          </a:endParaRPr>
        </a:p>
      </xdr:txBody>
    </xdr:sp>
    <xdr:clientData/>
  </xdr:twoCellAnchor>
  <xdr:oneCellAnchor>
    <xdr:from>
      <xdr:col>3</xdr:col>
      <xdr:colOff>95250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2" name="直線コネクタ 171"/>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3" name="テキスト ボックス 172"/>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4" name="直線コネクタ 173"/>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5" name="テキスト ボックス 174"/>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6" name="直線コネクタ 175"/>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7" name="テキスト ボックス 176"/>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8" name="直線コネクタ 177"/>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9" name="テキスト ボックス 178"/>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111077</xdr:rowOff>
    </xdr:from>
    <xdr:to>
      <xdr:col>23</xdr:col>
      <xdr:colOff>133350</xdr:colOff>
      <xdr:row>89</xdr:row>
      <xdr:rowOff>74044</xdr:rowOff>
    </xdr:to>
    <xdr:cxnSp macro="">
      <xdr:nvCxnSpPr>
        <xdr:cNvPr id="182" name="直線コネクタ 181"/>
        <xdr:cNvCxnSpPr/>
      </xdr:nvCxnSpPr>
      <xdr:spPr>
        <a:xfrm flipV="1">
          <a:off x="4953000" y="13998527"/>
          <a:ext cx="0" cy="1334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46121</xdr:rowOff>
    </xdr:from>
    <xdr:ext cx="762000" cy="259045"/>
    <xdr:sp macro="" textlink="">
      <xdr:nvSpPr>
        <xdr:cNvPr id="183" name="人件費・物件費等の状況最小値テキスト"/>
        <xdr:cNvSpPr txBox="1"/>
      </xdr:nvSpPr>
      <xdr:spPr>
        <a:xfrm>
          <a:off x="5041900" y="1530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74044</xdr:rowOff>
    </xdr:from>
    <xdr:to>
      <xdr:col>24</xdr:col>
      <xdr:colOff>12700</xdr:colOff>
      <xdr:row>89</xdr:row>
      <xdr:rowOff>74044</xdr:rowOff>
    </xdr:to>
    <xdr:cxnSp macro="">
      <xdr:nvCxnSpPr>
        <xdr:cNvPr id="184" name="直線コネクタ 183"/>
        <xdr:cNvCxnSpPr/>
      </xdr:nvCxnSpPr>
      <xdr:spPr>
        <a:xfrm>
          <a:off x="4864100" y="1533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26004</xdr:rowOff>
    </xdr:from>
    <xdr:ext cx="762000" cy="259045"/>
    <xdr:sp macro="" textlink="">
      <xdr:nvSpPr>
        <xdr:cNvPr id="185" name="人件費・物件費等の状況最大値テキスト"/>
        <xdr:cNvSpPr txBox="1"/>
      </xdr:nvSpPr>
      <xdr:spPr>
        <a:xfrm>
          <a:off x="5041900" y="1374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111077</xdr:rowOff>
    </xdr:from>
    <xdr:to>
      <xdr:col>24</xdr:col>
      <xdr:colOff>12700</xdr:colOff>
      <xdr:row>81</xdr:row>
      <xdr:rowOff>111077</xdr:rowOff>
    </xdr:to>
    <xdr:cxnSp macro="">
      <xdr:nvCxnSpPr>
        <xdr:cNvPr id="186" name="直線コネクタ 185"/>
        <xdr:cNvCxnSpPr/>
      </xdr:nvCxnSpPr>
      <xdr:spPr>
        <a:xfrm>
          <a:off x="4864100" y="13998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96493</xdr:rowOff>
    </xdr:from>
    <xdr:to>
      <xdr:col>23</xdr:col>
      <xdr:colOff>133350</xdr:colOff>
      <xdr:row>84</xdr:row>
      <xdr:rowOff>3870</xdr:rowOff>
    </xdr:to>
    <xdr:cxnSp macro="">
      <xdr:nvCxnSpPr>
        <xdr:cNvPr id="187" name="直線コネクタ 186"/>
        <xdr:cNvCxnSpPr/>
      </xdr:nvCxnSpPr>
      <xdr:spPr>
        <a:xfrm>
          <a:off x="4114800" y="14326843"/>
          <a:ext cx="838200" cy="7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36658</xdr:rowOff>
    </xdr:from>
    <xdr:ext cx="762000" cy="259045"/>
    <xdr:sp macro="" textlink="">
      <xdr:nvSpPr>
        <xdr:cNvPr id="188" name="人件費・物件費等の状況平均値テキスト"/>
        <xdr:cNvSpPr txBox="1"/>
      </xdr:nvSpPr>
      <xdr:spPr>
        <a:xfrm>
          <a:off x="5041900" y="13924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20131</xdr:rowOff>
    </xdr:from>
    <xdr:to>
      <xdr:col>23</xdr:col>
      <xdr:colOff>184150</xdr:colOff>
      <xdr:row>82</xdr:row>
      <xdr:rowOff>121731</xdr:rowOff>
    </xdr:to>
    <xdr:sp macro="" textlink="">
      <xdr:nvSpPr>
        <xdr:cNvPr id="189" name="フローチャート: 判断 188"/>
        <xdr:cNvSpPr/>
      </xdr:nvSpPr>
      <xdr:spPr>
        <a:xfrm>
          <a:off x="49022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96493</xdr:rowOff>
    </xdr:from>
    <xdr:to>
      <xdr:col>19</xdr:col>
      <xdr:colOff>133350</xdr:colOff>
      <xdr:row>83</xdr:row>
      <xdr:rowOff>102194</xdr:rowOff>
    </xdr:to>
    <xdr:cxnSp macro="">
      <xdr:nvCxnSpPr>
        <xdr:cNvPr id="190" name="直線コネクタ 189"/>
        <xdr:cNvCxnSpPr/>
      </xdr:nvCxnSpPr>
      <xdr:spPr>
        <a:xfrm flipV="1">
          <a:off x="3225800" y="14326843"/>
          <a:ext cx="889000" cy="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12669</xdr:rowOff>
    </xdr:from>
    <xdr:to>
      <xdr:col>19</xdr:col>
      <xdr:colOff>184150</xdr:colOff>
      <xdr:row>82</xdr:row>
      <xdr:rowOff>114269</xdr:rowOff>
    </xdr:to>
    <xdr:sp macro="" textlink="">
      <xdr:nvSpPr>
        <xdr:cNvPr id="191" name="フローチャート: 判断 190"/>
        <xdr:cNvSpPr/>
      </xdr:nvSpPr>
      <xdr:spPr>
        <a:xfrm>
          <a:off x="4064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124446</xdr:rowOff>
    </xdr:from>
    <xdr:ext cx="736600" cy="259045"/>
    <xdr:sp macro="" textlink="">
      <xdr:nvSpPr>
        <xdr:cNvPr id="192" name="テキスト ボックス 191"/>
        <xdr:cNvSpPr txBox="1"/>
      </xdr:nvSpPr>
      <xdr:spPr>
        <a:xfrm>
          <a:off x="3733800" y="13840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102194</xdr:rowOff>
    </xdr:from>
    <xdr:to>
      <xdr:col>15</xdr:col>
      <xdr:colOff>82550</xdr:colOff>
      <xdr:row>83</xdr:row>
      <xdr:rowOff>106966</xdr:rowOff>
    </xdr:to>
    <xdr:cxnSp macro="">
      <xdr:nvCxnSpPr>
        <xdr:cNvPr id="193" name="直線コネクタ 192"/>
        <xdr:cNvCxnSpPr/>
      </xdr:nvCxnSpPr>
      <xdr:spPr>
        <a:xfrm flipV="1">
          <a:off x="2336800" y="14332544"/>
          <a:ext cx="889000" cy="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12274</xdr:rowOff>
    </xdr:from>
    <xdr:to>
      <xdr:col>15</xdr:col>
      <xdr:colOff>133350</xdr:colOff>
      <xdr:row>82</xdr:row>
      <xdr:rowOff>113874</xdr:rowOff>
    </xdr:to>
    <xdr:sp macro="" textlink="">
      <xdr:nvSpPr>
        <xdr:cNvPr id="194" name="フローチャート: 判断 193"/>
        <xdr:cNvSpPr/>
      </xdr:nvSpPr>
      <xdr:spPr>
        <a:xfrm>
          <a:off x="3175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124051</xdr:rowOff>
    </xdr:from>
    <xdr:ext cx="762000" cy="259045"/>
    <xdr:sp macro="" textlink="">
      <xdr:nvSpPr>
        <xdr:cNvPr id="195" name="テキスト ボックス 194"/>
        <xdr:cNvSpPr txBox="1"/>
      </xdr:nvSpPr>
      <xdr:spPr>
        <a:xfrm>
          <a:off x="2844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106966</xdr:rowOff>
    </xdr:from>
    <xdr:to>
      <xdr:col>11</xdr:col>
      <xdr:colOff>31750</xdr:colOff>
      <xdr:row>83</xdr:row>
      <xdr:rowOff>107080</xdr:rowOff>
    </xdr:to>
    <xdr:cxnSp macro="">
      <xdr:nvCxnSpPr>
        <xdr:cNvPr id="196" name="直線コネクタ 195"/>
        <xdr:cNvCxnSpPr/>
      </xdr:nvCxnSpPr>
      <xdr:spPr>
        <a:xfrm flipV="1">
          <a:off x="1447800" y="14337316"/>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14717</xdr:rowOff>
    </xdr:from>
    <xdr:to>
      <xdr:col>11</xdr:col>
      <xdr:colOff>82550</xdr:colOff>
      <xdr:row>82</xdr:row>
      <xdr:rowOff>116317</xdr:rowOff>
    </xdr:to>
    <xdr:sp macro="" textlink="">
      <xdr:nvSpPr>
        <xdr:cNvPr id="197" name="フローチャート: 判断 196"/>
        <xdr:cNvSpPr/>
      </xdr:nvSpPr>
      <xdr:spPr>
        <a:xfrm>
          <a:off x="2286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126494</xdr:rowOff>
    </xdr:from>
    <xdr:ext cx="762000" cy="259045"/>
    <xdr:sp macro="" textlink="">
      <xdr:nvSpPr>
        <xdr:cNvPr id="198" name="テキスト ボックス 197"/>
        <xdr:cNvSpPr txBox="1"/>
      </xdr:nvSpPr>
      <xdr:spPr>
        <a:xfrm>
          <a:off x="1955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9320</xdr:rowOff>
    </xdr:from>
    <xdr:to>
      <xdr:col>7</xdr:col>
      <xdr:colOff>31750</xdr:colOff>
      <xdr:row>82</xdr:row>
      <xdr:rowOff>110920</xdr:rowOff>
    </xdr:to>
    <xdr:sp macro="" textlink="">
      <xdr:nvSpPr>
        <xdr:cNvPr id="199" name="フローチャート: 判断 198"/>
        <xdr:cNvSpPr/>
      </xdr:nvSpPr>
      <xdr:spPr>
        <a:xfrm>
          <a:off x="1397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121097</xdr:rowOff>
    </xdr:from>
    <xdr:ext cx="762000" cy="259045"/>
    <xdr:sp macro="" textlink="">
      <xdr:nvSpPr>
        <xdr:cNvPr id="200" name="テキスト ボックス 199"/>
        <xdr:cNvSpPr txBox="1"/>
      </xdr:nvSpPr>
      <xdr:spPr>
        <a:xfrm>
          <a:off x="1066800" y="138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124520</xdr:rowOff>
    </xdr:from>
    <xdr:to>
      <xdr:col>23</xdr:col>
      <xdr:colOff>184150</xdr:colOff>
      <xdr:row>84</xdr:row>
      <xdr:rowOff>54670</xdr:rowOff>
    </xdr:to>
    <xdr:sp macro="" textlink="">
      <xdr:nvSpPr>
        <xdr:cNvPr id="206" name="楕円 205"/>
        <xdr:cNvSpPr/>
      </xdr:nvSpPr>
      <xdr:spPr>
        <a:xfrm>
          <a:off x="4902200" y="1435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96597</xdr:rowOff>
    </xdr:from>
    <xdr:ext cx="762000" cy="259045"/>
    <xdr:sp macro="" textlink="">
      <xdr:nvSpPr>
        <xdr:cNvPr id="207" name="人件費・物件費等の状況該当値テキスト"/>
        <xdr:cNvSpPr txBox="1"/>
      </xdr:nvSpPr>
      <xdr:spPr>
        <a:xfrm>
          <a:off x="5041900" y="14326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45693</xdr:rowOff>
    </xdr:from>
    <xdr:to>
      <xdr:col>19</xdr:col>
      <xdr:colOff>184150</xdr:colOff>
      <xdr:row>83</xdr:row>
      <xdr:rowOff>147293</xdr:rowOff>
    </xdr:to>
    <xdr:sp macro="" textlink="">
      <xdr:nvSpPr>
        <xdr:cNvPr id="208" name="楕円 207"/>
        <xdr:cNvSpPr/>
      </xdr:nvSpPr>
      <xdr:spPr>
        <a:xfrm>
          <a:off x="4064000" y="1427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132070</xdr:rowOff>
    </xdr:from>
    <xdr:ext cx="736600" cy="259045"/>
    <xdr:sp macro="" textlink="">
      <xdr:nvSpPr>
        <xdr:cNvPr id="209" name="テキスト ボックス 208"/>
        <xdr:cNvSpPr txBox="1"/>
      </xdr:nvSpPr>
      <xdr:spPr>
        <a:xfrm>
          <a:off x="3733800" y="14362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51394</xdr:rowOff>
    </xdr:from>
    <xdr:to>
      <xdr:col>15</xdr:col>
      <xdr:colOff>133350</xdr:colOff>
      <xdr:row>83</xdr:row>
      <xdr:rowOff>152994</xdr:rowOff>
    </xdr:to>
    <xdr:sp macro="" textlink="">
      <xdr:nvSpPr>
        <xdr:cNvPr id="210" name="楕円 209"/>
        <xdr:cNvSpPr/>
      </xdr:nvSpPr>
      <xdr:spPr>
        <a:xfrm>
          <a:off x="3175000" y="1428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137771</xdr:rowOff>
    </xdr:from>
    <xdr:ext cx="762000" cy="259045"/>
    <xdr:sp macro="" textlink="">
      <xdr:nvSpPr>
        <xdr:cNvPr id="211" name="テキスト ボックス 210"/>
        <xdr:cNvSpPr txBox="1"/>
      </xdr:nvSpPr>
      <xdr:spPr>
        <a:xfrm>
          <a:off x="2844800" y="1436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56166</xdr:rowOff>
    </xdr:from>
    <xdr:to>
      <xdr:col>11</xdr:col>
      <xdr:colOff>82550</xdr:colOff>
      <xdr:row>83</xdr:row>
      <xdr:rowOff>157766</xdr:rowOff>
    </xdr:to>
    <xdr:sp macro="" textlink="">
      <xdr:nvSpPr>
        <xdr:cNvPr id="212" name="楕円 211"/>
        <xdr:cNvSpPr/>
      </xdr:nvSpPr>
      <xdr:spPr>
        <a:xfrm>
          <a:off x="2286000" y="1428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142543</xdr:rowOff>
    </xdr:from>
    <xdr:ext cx="762000" cy="259045"/>
    <xdr:sp macro="" textlink="">
      <xdr:nvSpPr>
        <xdr:cNvPr id="213" name="テキスト ボックス 212"/>
        <xdr:cNvSpPr txBox="1"/>
      </xdr:nvSpPr>
      <xdr:spPr>
        <a:xfrm>
          <a:off x="1955800" y="1437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56280</xdr:rowOff>
    </xdr:from>
    <xdr:to>
      <xdr:col>7</xdr:col>
      <xdr:colOff>31750</xdr:colOff>
      <xdr:row>83</xdr:row>
      <xdr:rowOff>157880</xdr:rowOff>
    </xdr:to>
    <xdr:sp macro="" textlink="">
      <xdr:nvSpPr>
        <xdr:cNvPr id="214" name="楕円 213"/>
        <xdr:cNvSpPr/>
      </xdr:nvSpPr>
      <xdr:spPr>
        <a:xfrm>
          <a:off x="1397000" y="1428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142657</xdr:rowOff>
    </xdr:from>
    <xdr:ext cx="762000" cy="259045"/>
    <xdr:sp macro="" textlink="">
      <xdr:nvSpPr>
        <xdr:cNvPr id="215" name="テキスト ボックス 214"/>
        <xdr:cNvSpPr txBox="1"/>
      </xdr:nvSpPr>
      <xdr:spPr>
        <a:xfrm>
          <a:off x="1066800" y="1437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7" name="テキスト ボックス 21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8" name="テキスト ボックス 21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3" name="正方形/長方形 22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4" name="正方形/長方形 22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職員数が少ないため、給与単価の高い職員の増減により、その数値が大きく変化する。今後も地元企業の平均給与の状況を踏まえて給与の適正化に努める。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1" name="直線コネクタ 23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2" name="テキスト ボックス 23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3" name="直線コネクタ 23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4" name="テキスト ボックス 23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5" name="直線コネクタ 23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6" name="テキスト ボックス 23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7" name="直線コネクタ 23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38" name="テキスト ボックス 23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3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0" name="直線コネクタ 239"/>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1" name="給与水準   （国との比較）最小値テキスト"/>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2" name="直線コネクタ 241"/>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3"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4" name="直線コネクタ 243"/>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77470</xdr:rowOff>
    </xdr:from>
    <xdr:to>
      <xdr:col>81</xdr:col>
      <xdr:colOff>44450</xdr:colOff>
      <xdr:row>86</xdr:row>
      <xdr:rowOff>101600</xdr:rowOff>
    </xdr:to>
    <xdr:cxnSp macro="">
      <xdr:nvCxnSpPr>
        <xdr:cNvPr id="245" name="直線コネクタ 244"/>
        <xdr:cNvCxnSpPr/>
      </xdr:nvCxnSpPr>
      <xdr:spPr>
        <a:xfrm flipV="1">
          <a:off x="16179800" y="1482217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40975</xdr:rowOff>
    </xdr:from>
    <xdr:ext cx="762000" cy="259045"/>
    <xdr:sp macro="" textlink="">
      <xdr:nvSpPr>
        <xdr:cNvPr id="246" name="給与水準   （国との比較）平均値テキスト"/>
        <xdr:cNvSpPr txBox="1"/>
      </xdr:nvSpPr>
      <xdr:spPr>
        <a:xfrm>
          <a:off x="17106900" y="14785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68898</xdr:rowOff>
    </xdr:from>
    <xdr:to>
      <xdr:col>81</xdr:col>
      <xdr:colOff>95250</xdr:colOff>
      <xdr:row>86</xdr:row>
      <xdr:rowOff>170498</xdr:rowOff>
    </xdr:to>
    <xdr:sp macro="" textlink="">
      <xdr:nvSpPr>
        <xdr:cNvPr id="247" name="フローチャート: 判断 246"/>
        <xdr:cNvSpPr/>
      </xdr:nvSpPr>
      <xdr:spPr>
        <a:xfrm>
          <a:off x="169672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59373</xdr:rowOff>
    </xdr:from>
    <xdr:to>
      <xdr:col>77</xdr:col>
      <xdr:colOff>44450</xdr:colOff>
      <xdr:row>86</xdr:row>
      <xdr:rowOff>101600</xdr:rowOff>
    </xdr:to>
    <xdr:cxnSp macro="">
      <xdr:nvCxnSpPr>
        <xdr:cNvPr id="248" name="直線コネクタ 247"/>
        <xdr:cNvCxnSpPr/>
      </xdr:nvCxnSpPr>
      <xdr:spPr>
        <a:xfrm>
          <a:off x="15290800" y="14804073"/>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32702</xdr:rowOff>
    </xdr:from>
    <xdr:to>
      <xdr:col>77</xdr:col>
      <xdr:colOff>95250</xdr:colOff>
      <xdr:row>86</xdr:row>
      <xdr:rowOff>134302</xdr:rowOff>
    </xdr:to>
    <xdr:sp macro="" textlink="">
      <xdr:nvSpPr>
        <xdr:cNvPr id="249" name="フローチャート: 判断 248"/>
        <xdr:cNvSpPr/>
      </xdr:nvSpPr>
      <xdr:spPr>
        <a:xfrm>
          <a:off x="16129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144479</xdr:rowOff>
    </xdr:from>
    <xdr:ext cx="736600" cy="259045"/>
    <xdr:sp macro="" textlink="">
      <xdr:nvSpPr>
        <xdr:cNvPr id="250" name="テキスト ボックス 249"/>
        <xdr:cNvSpPr txBox="1"/>
      </xdr:nvSpPr>
      <xdr:spPr>
        <a:xfrm>
          <a:off x="15798800" y="14546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59373</xdr:rowOff>
    </xdr:from>
    <xdr:to>
      <xdr:col>72</xdr:col>
      <xdr:colOff>203200</xdr:colOff>
      <xdr:row>87</xdr:row>
      <xdr:rowOff>2539</xdr:rowOff>
    </xdr:to>
    <xdr:cxnSp macro="">
      <xdr:nvCxnSpPr>
        <xdr:cNvPr id="251" name="直線コネクタ 250"/>
        <xdr:cNvCxnSpPr/>
      </xdr:nvCxnSpPr>
      <xdr:spPr>
        <a:xfrm flipV="1">
          <a:off x="14401800" y="14804073"/>
          <a:ext cx="889000" cy="11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52" name="フローチャート: 判断 251"/>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119079</xdr:rowOff>
    </xdr:from>
    <xdr:ext cx="762000" cy="259045"/>
    <xdr:sp macro="" textlink="">
      <xdr:nvSpPr>
        <xdr:cNvPr id="253" name="テキスト ボックス 252"/>
        <xdr:cNvSpPr txBox="1"/>
      </xdr:nvSpPr>
      <xdr:spPr>
        <a:xfrm>
          <a:off x="14909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2539</xdr:rowOff>
    </xdr:from>
    <xdr:to>
      <xdr:col>68</xdr:col>
      <xdr:colOff>152400</xdr:colOff>
      <xdr:row>87</xdr:row>
      <xdr:rowOff>14605</xdr:rowOff>
    </xdr:to>
    <xdr:cxnSp macro="">
      <xdr:nvCxnSpPr>
        <xdr:cNvPr id="254" name="直線コネクタ 253"/>
        <xdr:cNvCxnSpPr/>
      </xdr:nvCxnSpPr>
      <xdr:spPr>
        <a:xfrm flipV="1">
          <a:off x="13512800" y="14918689"/>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5" name="フローチャート: 判断 254"/>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56" name="テキスト ボックス 255"/>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62864</xdr:rowOff>
    </xdr:from>
    <xdr:to>
      <xdr:col>64</xdr:col>
      <xdr:colOff>152400</xdr:colOff>
      <xdr:row>86</xdr:row>
      <xdr:rowOff>164464</xdr:rowOff>
    </xdr:to>
    <xdr:sp macro="" textlink="">
      <xdr:nvSpPr>
        <xdr:cNvPr id="257" name="フローチャート: 判断 256"/>
        <xdr:cNvSpPr/>
      </xdr:nvSpPr>
      <xdr:spPr>
        <a:xfrm>
          <a:off x="13462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3191</xdr:rowOff>
    </xdr:from>
    <xdr:ext cx="762000" cy="259045"/>
    <xdr:sp macro="" textlink="">
      <xdr:nvSpPr>
        <xdr:cNvPr id="258" name="テキスト ボックス 257"/>
        <xdr:cNvSpPr txBox="1"/>
      </xdr:nvSpPr>
      <xdr:spPr>
        <a:xfrm>
          <a:off x="13131800" y="1457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59" name="テキスト ボックス 25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0" name="テキスト ボックス 25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1" name="テキスト ボックス 26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2" name="テキスト ボックス 26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3" name="テキスト ボックス 26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26670</xdr:rowOff>
    </xdr:from>
    <xdr:to>
      <xdr:col>81</xdr:col>
      <xdr:colOff>95250</xdr:colOff>
      <xdr:row>86</xdr:row>
      <xdr:rowOff>128270</xdr:rowOff>
    </xdr:to>
    <xdr:sp macro="" textlink="">
      <xdr:nvSpPr>
        <xdr:cNvPr id="264" name="楕円 263"/>
        <xdr:cNvSpPr/>
      </xdr:nvSpPr>
      <xdr:spPr>
        <a:xfrm>
          <a:off x="169672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43197</xdr:rowOff>
    </xdr:from>
    <xdr:ext cx="762000" cy="259045"/>
    <xdr:sp macro="" textlink="">
      <xdr:nvSpPr>
        <xdr:cNvPr id="265" name="給与水準   （国との比較）該当値テキスト"/>
        <xdr:cNvSpPr txBox="1"/>
      </xdr:nvSpPr>
      <xdr:spPr>
        <a:xfrm>
          <a:off x="17106900" y="1461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66" name="楕円 265"/>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7" name="テキスト ボックス 266"/>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8573</xdr:rowOff>
    </xdr:from>
    <xdr:to>
      <xdr:col>73</xdr:col>
      <xdr:colOff>44450</xdr:colOff>
      <xdr:row>86</xdr:row>
      <xdr:rowOff>110173</xdr:rowOff>
    </xdr:to>
    <xdr:sp macro="" textlink="">
      <xdr:nvSpPr>
        <xdr:cNvPr id="268" name="楕円 267"/>
        <xdr:cNvSpPr/>
      </xdr:nvSpPr>
      <xdr:spPr>
        <a:xfrm>
          <a:off x="15240000" y="1475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120350</xdr:rowOff>
    </xdr:from>
    <xdr:ext cx="762000" cy="259045"/>
    <xdr:sp macro="" textlink="">
      <xdr:nvSpPr>
        <xdr:cNvPr id="269" name="テキスト ボックス 268"/>
        <xdr:cNvSpPr txBox="1"/>
      </xdr:nvSpPr>
      <xdr:spPr>
        <a:xfrm>
          <a:off x="14909800" y="14522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123189</xdr:rowOff>
    </xdr:from>
    <xdr:to>
      <xdr:col>68</xdr:col>
      <xdr:colOff>203200</xdr:colOff>
      <xdr:row>87</xdr:row>
      <xdr:rowOff>53339</xdr:rowOff>
    </xdr:to>
    <xdr:sp macro="" textlink="">
      <xdr:nvSpPr>
        <xdr:cNvPr id="270" name="楕円 269"/>
        <xdr:cNvSpPr/>
      </xdr:nvSpPr>
      <xdr:spPr>
        <a:xfrm>
          <a:off x="14351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38116</xdr:rowOff>
    </xdr:from>
    <xdr:ext cx="762000" cy="259045"/>
    <xdr:sp macro="" textlink="">
      <xdr:nvSpPr>
        <xdr:cNvPr id="271" name="テキスト ボックス 270"/>
        <xdr:cNvSpPr txBox="1"/>
      </xdr:nvSpPr>
      <xdr:spPr>
        <a:xfrm>
          <a:off x="14020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135255</xdr:rowOff>
    </xdr:from>
    <xdr:to>
      <xdr:col>64</xdr:col>
      <xdr:colOff>152400</xdr:colOff>
      <xdr:row>87</xdr:row>
      <xdr:rowOff>65405</xdr:rowOff>
    </xdr:to>
    <xdr:sp macro="" textlink="">
      <xdr:nvSpPr>
        <xdr:cNvPr id="272" name="楕円 271"/>
        <xdr:cNvSpPr/>
      </xdr:nvSpPr>
      <xdr:spPr>
        <a:xfrm>
          <a:off x="13462000" y="1487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50182</xdr:rowOff>
    </xdr:from>
    <xdr:ext cx="762000" cy="259045"/>
    <xdr:sp macro="" textlink="">
      <xdr:nvSpPr>
        <xdr:cNvPr id="273" name="テキスト ボックス 272"/>
        <xdr:cNvSpPr txBox="1"/>
      </xdr:nvSpPr>
      <xdr:spPr>
        <a:xfrm>
          <a:off x="13131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4" name="正方形/長方形 27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5" name="テキスト ボックス 27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6" name="テキスト ボックス 27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7" name="正方形/長方形 27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78" name="正方形/長方形 27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79" name="正方形/長方形 27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0" name="正方形/長方形 27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1" name="正方形/長方形 28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2" name="正方形/長方形 28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3" name="正方形/長方形 28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4" name="正方形/長方形 28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5" name="正方形/長方形 28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6" name="テキスト ボックス 28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類似団体平均を大幅に上回っているのは、総人口の少なさや、直営施設があることによる職員数の多さが大きく影響している。実施可能な業務については民間業者の活用も含め検討していく。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87" name="テキスト ボックス 28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8" name="直線コネクタ 28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9" name="テキスト ボックス 28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0" name="直線コネクタ 28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1" name="テキスト ボックス 29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2" name="直線コネクタ 29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3" name="テキスト ボックス 29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4" name="直線コネクタ 29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5" name="テキスト ボックス 29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96" name="直線コネクタ 29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97" name="テキスト ボックス 29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298" name="直線コネクタ 29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299" name="テキスト ボックス 29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0" name="直線コネクタ 29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1" name="テキスト ボックス 30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85749</xdr:rowOff>
    </xdr:from>
    <xdr:to>
      <xdr:col>81</xdr:col>
      <xdr:colOff>44450</xdr:colOff>
      <xdr:row>67</xdr:row>
      <xdr:rowOff>47722</xdr:rowOff>
    </xdr:to>
    <xdr:cxnSp macro="">
      <xdr:nvCxnSpPr>
        <xdr:cNvPr id="304" name="直線コネクタ 303"/>
        <xdr:cNvCxnSpPr/>
      </xdr:nvCxnSpPr>
      <xdr:spPr>
        <a:xfrm flipV="1">
          <a:off x="17018000" y="10029849"/>
          <a:ext cx="0" cy="15050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19799</xdr:rowOff>
    </xdr:from>
    <xdr:ext cx="762000" cy="259045"/>
    <xdr:sp macro="" textlink="">
      <xdr:nvSpPr>
        <xdr:cNvPr id="305" name="定員管理の状況最小値テキスト"/>
        <xdr:cNvSpPr txBox="1"/>
      </xdr:nvSpPr>
      <xdr:spPr>
        <a:xfrm>
          <a:off x="17106900" y="1150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47722</xdr:rowOff>
    </xdr:from>
    <xdr:to>
      <xdr:col>81</xdr:col>
      <xdr:colOff>133350</xdr:colOff>
      <xdr:row>67</xdr:row>
      <xdr:rowOff>47722</xdr:rowOff>
    </xdr:to>
    <xdr:cxnSp macro="">
      <xdr:nvCxnSpPr>
        <xdr:cNvPr id="306" name="直線コネクタ 305"/>
        <xdr:cNvCxnSpPr/>
      </xdr:nvCxnSpPr>
      <xdr:spPr>
        <a:xfrm>
          <a:off x="16929100" y="115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676</xdr:rowOff>
    </xdr:from>
    <xdr:ext cx="762000" cy="259045"/>
    <xdr:sp macro="" textlink="">
      <xdr:nvSpPr>
        <xdr:cNvPr id="307" name="定員管理の状況最大値テキスト"/>
        <xdr:cNvSpPr txBox="1"/>
      </xdr:nvSpPr>
      <xdr:spPr>
        <a:xfrm>
          <a:off x="17106900" y="977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85749</xdr:rowOff>
    </xdr:from>
    <xdr:to>
      <xdr:col>81</xdr:col>
      <xdr:colOff>133350</xdr:colOff>
      <xdr:row>58</xdr:row>
      <xdr:rowOff>85749</xdr:rowOff>
    </xdr:to>
    <xdr:cxnSp macro="">
      <xdr:nvCxnSpPr>
        <xdr:cNvPr id="308" name="直線コネクタ 307"/>
        <xdr:cNvCxnSpPr/>
      </xdr:nvCxnSpPr>
      <xdr:spPr>
        <a:xfrm>
          <a:off x="16929100" y="1002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65145</xdr:rowOff>
    </xdr:from>
    <xdr:to>
      <xdr:col>81</xdr:col>
      <xdr:colOff>44450</xdr:colOff>
      <xdr:row>61</xdr:row>
      <xdr:rowOff>126964</xdr:rowOff>
    </xdr:to>
    <xdr:cxnSp macro="">
      <xdr:nvCxnSpPr>
        <xdr:cNvPr id="309" name="直線コネクタ 308"/>
        <xdr:cNvCxnSpPr/>
      </xdr:nvCxnSpPr>
      <xdr:spPr>
        <a:xfrm>
          <a:off x="16179800" y="10523595"/>
          <a:ext cx="838200" cy="6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65598</xdr:rowOff>
    </xdr:from>
    <xdr:ext cx="762000" cy="259045"/>
    <xdr:sp macro="" textlink="">
      <xdr:nvSpPr>
        <xdr:cNvPr id="310" name="定員管理の状況平均値テキスト"/>
        <xdr:cNvSpPr txBox="1"/>
      </xdr:nvSpPr>
      <xdr:spPr>
        <a:xfrm>
          <a:off x="17106900" y="10009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49071</xdr:rowOff>
    </xdr:from>
    <xdr:to>
      <xdr:col>81</xdr:col>
      <xdr:colOff>95250</xdr:colOff>
      <xdr:row>59</xdr:row>
      <xdr:rowOff>150671</xdr:rowOff>
    </xdr:to>
    <xdr:sp macro="" textlink="">
      <xdr:nvSpPr>
        <xdr:cNvPr id="311" name="フローチャート: 判断 310"/>
        <xdr:cNvSpPr/>
      </xdr:nvSpPr>
      <xdr:spPr>
        <a:xfrm>
          <a:off x="169672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60089</xdr:rowOff>
    </xdr:from>
    <xdr:to>
      <xdr:col>77</xdr:col>
      <xdr:colOff>44450</xdr:colOff>
      <xdr:row>61</xdr:row>
      <xdr:rowOff>65145</xdr:rowOff>
    </xdr:to>
    <xdr:cxnSp macro="">
      <xdr:nvCxnSpPr>
        <xdr:cNvPr id="312" name="直線コネクタ 311"/>
        <xdr:cNvCxnSpPr/>
      </xdr:nvCxnSpPr>
      <xdr:spPr>
        <a:xfrm>
          <a:off x="15290800" y="10518539"/>
          <a:ext cx="889000" cy="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59412</xdr:rowOff>
    </xdr:from>
    <xdr:to>
      <xdr:col>77</xdr:col>
      <xdr:colOff>95250</xdr:colOff>
      <xdr:row>59</xdr:row>
      <xdr:rowOff>161012</xdr:rowOff>
    </xdr:to>
    <xdr:sp macro="" textlink="">
      <xdr:nvSpPr>
        <xdr:cNvPr id="313" name="フローチャート: 判断 312"/>
        <xdr:cNvSpPr/>
      </xdr:nvSpPr>
      <xdr:spPr>
        <a:xfrm>
          <a:off x="16129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171189</xdr:rowOff>
    </xdr:from>
    <xdr:ext cx="736600" cy="259045"/>
    <xdr:sp macro="" textlink="">
      <xdr:nvSpPr>
        <xdr:cNvPr id="314" name="テキスト ボックス 313"/>
        <xdr:cNvSpPr txBox="1"/>
      </xdr:nvSpPr>
      <xdr:spPr>
        <a:xfrm>
          <a:off x="15798800" y="9943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60089</xdr:rowOff>
    </xdr:from>
    <xdr:to>
      <xdr:col>72</xdr:col>
      <xdr:colOff>203200</xdr:colOff>
      <xdr:row>61</xdr:row>
      <xdr:rowOff>71120</xdr:rowOff>
    </xdr:to>
    <xdr:cxnSp macro="">
      <xdr:nvCxnSpPr>
        <xdr:cNvPr id="315" name="直線コネクタ 314"/>
        <xdr:cNvCxnSpPr/>
      </xdr:nvCxnSpPr>
      <xdr:spPr>
        <a:xfrm flipV="1">
          <a:off x="14401800" y="10518539"/>
          <a:ext cx="889000" cy="1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54815</xdr:rowOff>
    </xdr:from>
    <xdr:to>
      <xdr:col>73</xdr:col>
      <xdr:colOff>44450</xdr:colOff>
      <xdr:row>59</xdr:row>
      <xdr:rowOff>156415</xdr:rowOff>
    </xdr:to>
    <xdr:sp macro="" textlink="">
      <xdr:nvSpPr>
        <xdr:cNvPr id="316" name="フローチャート: 判断 315"/>
        <xdr:cNvSpPr/>
      </xdr:nvSpPr>
      <xdr:spPr>
        <a:xfrm>
          <a:off x="15240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166592</xdr:rowOff>
    </xdr:from>
    <xdr:ext cx="762000" cy="259045"/>
    <xdr:sp macro="" textlink="">
      <xdr:nvSpPr>
        <xdr:cNvPr id="317" name="テキスト ボックス 316"/>
        <xdr:cNvSpPr txBox="1"/>
      </xdr:nvSpPr>
      <xdr:spPr>
        <a:xfrm>
          <a:off x="14909800" y="993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38143</xdr:rowOff>
    </xdr:from>
    <xdr:to>
      <xdr:col>68</xdr:col>
      <xdr:colOff>152400</xdr:colOff>
      <xdr:row>61</xdr:row>
      <xdr:rowOff>71120</xdr:rowOff>
    </xdr:to>
    <xdr:cxnSp macro="">
      <xdr:nvCxnSpPr>
        <xdr:cNvPr id="318" name="直線コネクタ 317"/>
        <xdr:cNvCxnSpPr/>
      </xdr:nvCxnSpPr>
      <xdr:spPr>
        <a:xfrm>
          <a:off x="13512800" y="10496593"/>
          <a:ext cx="889000" cy="3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59872</xdr:rowOff>
    </xdr:from>
    <xdr:to>
      <xdr:col>68</xdr:col>
      <xdr:colOff>203200</xdr:colOff>
      <xdr:row>59</xdr:row>
      <xdr:rowOff>161472</xdr:rowOff>
    </xdr:to>
    <xdr:sp macro="" textlink="">
      <xdr:nvSpPr>
        <xdr:cNvPr id="319" name="フローチャート: 判断 318"/>
        <xdr:cNvSpPr/>
      </xdr:nvSpPr>
      <xdr:spPr>
        <a:xfrm>
          <a:off x="14351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199</xdr:rowOff>
    </xdr:from>
    <xdr:ext cx="762000" cy="259045"/>
    <xdr:sp macro="" textlink="">
      <xdr:nvSpPr>
        <xdr:cNvPr id="320" name="テキスト ボックス 319"/>
        <xdr:cNvSpPr txBox="1"/>
      </xdr:nvSpPr>
      <xdr:spPr>
        <a:xfrm>
          <a:off x="14020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50909</xdr:rowOff>
    </xdr:from>
    <xdr:to>
      <xdr:col>64</xdr:col>
      <xdr:colOff>152400</xdr:colOff>
      <xdr:row>59</xdr:row>
      <xdr:rowOff>152509</xdr:rowOff>
    </xdr:to>
    <xdr:sp macro="" textlink="">
      <xdr:nvSpPr>
        <xdr:cNvPr id="321" name="フローチャート: 判断 320"/>
        <xdr:cNvSpPr/>
      </xdr:nvSpPr>
      <xdr:spPr>
        <a:xfrm>
          <a:off x="13462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162686</xdr:rowOff>
    </xdr:from>
    <xdr:ext cx="762000" cy="259045"/>
    <xdr:sp macro="" textlink="">
      <xdr:nvSpPr>
        <xdr:cNvPr id="322" name="テキスト ボックス 321"/>
        <xdr:cNvSpPr txBox="1"/>
      </xdr:nvSpPr>
      <xdr:spPr>
        <a:xfrm>
          <a:off x="13131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76164</xdr:rowOff>
    </xdr:from>
    <xdr:to>
      <xdr:col>81</xdr:col>
      <xdr:colOff>95250</xdr:colOff>
      <xdr:row>62</xdr:row>
      <xdr:rowOff>6314</xdr:rowOff>
    </xdr:to>
    <xdr:sp macro="" textlink="">
      <xdr:nvSpPr>
        <xdr:cNvPr id="328" name="楕円 327"/>
        <xdr:cNvSpPr/>
      </xdr:nvSpPr>
      <xdr:spPr>
        <a:xfrm>
          <a:off x="16967200" y="1053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48241</xdr:rowOff>
    </xdr:from>
    <xdr:ext cx="762000" cy="259045"/>
    <xdr:sp macro="" textlink="">
      <xdr:nvSpPr>
        <xdr:cNvPr id="329" name="定員管理の状況該当値テキスト"/>
        <xdr:cNvSpPr txBox="1"/>
      </xdr:nvSpPr>
      <xdr:spPr>
        <a:xfrm>
          <a:off x="17106900" y="1050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14345</xdr:rowOff>
    </xdr:from>
    <xdr:to>
      <xdr:col>77</xdr:col>
      <xdr:colOff>95250</xdr:colOff>
      <xdr:row>61</xdr:row>
      <xdr:rowOff>115945</xdr:rowOff>
    </xdr:to>
    <xdr:sp macro="" textlink="">
      <xdr:nvSpPr>
        <xdr:cNvPr id="330" name="楕円 329"/>
        <xdr:cNvSpPr/>
      </xdr:nvSpPr>
      <xdr:spPr>
        <a:xfrm>
          <a:off x="16129000" y="1047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100722</xdr:rowOff>
    </xdr:from>
    <xdr:ext cx="736600" cy="259045"/>
    <xdr:sp macro="" textlink="">
      <xdr:nvSpPr>
        <xdr:cNvPr id="331" name="テキスト ボックス 330"/>
        <xdr:cNvSpPr txBox="1"/>
      </xdr:nvSpPr>
      <xdr:spPr>
        <a:xfrm>
          <a:off x="15798800" y="10559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9289</xdr:rowOff>
    </xdr:from>
    <xdr:to>
      <xdr:col>73</xdr:col>
      <xdr:colOff>44450</xdr:colOff>
      <xdr:row>61</xdr:row>
      <xdr:rowOff>110889</xdr:rowOff>
    </xdr:to>
    <xdr:sp macro="" textlink="">
      <xdr:nvSpPr>
        <xdr:cNvPr id="332" name="楕円 331"/>
        <xdr:cNvSpPr/>
      </xdr:nvSpPr>
      <xdr:spPr>
        <a:xfrm>
          <a:off x="15240000" y="1046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95666</xdr:rowOff>
    </xdr:from>
    <xdr:ext cx="762000" cy="259045"/>
    <xdr:sp macro="" textlink="">
      <xdr:nvSpPr>
        <xdr:cNvPr id="333" name="テキスト ボックス 332"/>
        <xdr:cNvSpPr txBox="1"/>
      </xdr:nvSpPr>
      <xdr:spPr>
        <a:xfrm>
          <a:off x="14909800" y="105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20320</xdr:rowOff>
    </xdr:from>
    <xdr:to>
      <xdr:col>68</xdr:col>
      <xdr:colOff>203200</xdr:colOff>
      <xdr:row>61</xdr:row>
      <xdr:rowOff>121920</xdr:rowOff>
    </xdr:to>
    <xdr:sp macro="" textlink="">
      <xdr:nvSpPr>
        <xdr:cNvPr id="334" name="楕円 333"/>
        <xdr:cNvSpPr/>
      </xdr:nvSpPr>
      <xdr:spPr>
        <a:xfrm>
          <a:off x="14351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106697</xdr:rowOff>
    </xdr:from>
    <xdr:ext cx="762000" cy="259045"/>
    <xdr:sp macro="" textlink="">
      <xdr:nvSpPr>
        <xdr:cNvPr id="335" name="テキスト ボックス 334"/>
        <xdr:cNvSpPr txBox="1"/>
      </xdr:nvSpPr>
      <xdr:spPr>
        <a:xfrm>
          <a:off x="14020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158793</xdr:rowOff>
    </xdr:from>
    <xdr:to>
      <xdr:col>64</xdr:col>
      <xdr:colOff>152400</xdr:colOff>
      <xdr:row>61</xdr:row>
      <xdr:rowOff>88943</xdr:rowOff>
    </xdr:to>
    <xdr:sp macro="" textlink="">
      <xdr:nvSpPr>
        <xdr:cNvPr id="336" name="楕円 335"/>
        <xdr:cNvSpPr/>
      </xdr:nvSpPr>
      <xdr:spPr>
        <a:xfrm>
          <a:off x="13462000" y="1044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73720</xdr:rowOff>
    </xdr:from>
    <xdr:ext cx="762000" cy="259045"/>
    <xdr:sp macro="" textlink="">
      <xdr:nvSpPr>
        <xdr:cNvPr id="337" name="テキスト ボックス 336"/>
        <xdr:cNvSpPr txBox="1"/>
      </xdr:nvSpPr>
      <xdr:spPr>
        <a:xfrm>
          <a:off x="13131800" y="10532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900">
              <a:solidFill>
                <a:schemeClr val="dk1"/>
              </a:solidFill>
              <a:effectLst/>
              <a:latin typeface="+mn-lt"/>
              <a:ea typeface="+mn-ea"/>
              <a:cs typeface="+mn-cs"/>
            </a:rPr>
            <a:t>実質公債費比率の分子である元利償還金については、償還開始となった地方債があったため増加したものの、</a:t>
          </a:r>
          <a:r>
            <a:rPr kumimoji="1" lang="ja-JP" altLang="ja-JP" sz="900">
              <a:solidFill>
                <a:schemeClr val="dk1"/>
              </a:solidFill>
              <a:effectLst/>
              <a:latin typeface="+mn-lt"/>
              <a:ea typeface="+mn-ea"/>
              <a:cs typeface="+mn-cs"/>
            </a:rPr>
            <a:t>地域総合整備事業債の償還金が大幅に減（△</a:t>
          </a:r>
          <a:r>
            <a:rPr kumimoji="1" lang="en-US" altLang="ja-JP" sz="900">
              <a:solidFill>
                <a:schemeClr val="dk1"/>
              </a:solidFill>
              <a:effectLst/>
              <a:latin typeface="+mn-lt"/>
              <a:ea typeface="+mn-ea"/>
              <a:cs typeface="+mn-cs"/>
            </a:rPr>
            <a:t>30</a:t>
          </a:r>
          <a:r>
            <a:rPr kumimoji="1" lang="ja-JP" altLang="en-US" sz="900">
              <a:solidFill>
                <a:schemeClr val="dk1"/>
              </a:solidFill>
              <a:effectLst/>
              <a:latin typeface="+mn-lt"/>
              <a:ea typeface="+mn-ea"/>
              <a:cs typeface="+mn-cs"/>
            </a:rPr>
            <a:t>百万円</a:t>
          </a:r>
          <a:r>
            <a:rPr kumimoji="1" lang="ja-JP" altLang="ja-JP" sz="900">
              <a:solidFill>
                <a:schemeClr val="dk1"/>
              </a:solidFill>
              <a:effectLst/>
              <a:latin typeface="+mn-lt"/>
              <a:ea typeface="+mn-ea"/>
              <a:cs typeface="+mn-cs"/>
            </a:rPr>
            <a:t>）となったことや</a:t>
          </a:r>
          <a:r>
            <a:rPr lang="ja-JP" altLang="ja-JP" sz="900">
              <a:solidFill>
                <a:schemeClr val="dk1"/>
              </a:solidFill>
              <a:effectLst/>
              <a:latin typeface="+mn-lt"/>
              <a:ea typeface="+mn-ea"/>
              <a:cs typeface="+mn-cs"/>
            </a:rPr>
            <a:t>、分母にあたる標準財政規模が増加したことにより、単年度の実質公債費比率は前年度と比較して減少した。</a:t>
          </a:r>
          <a:endParaRPr lang="ja-JP" altLang="ja-JP" sz="900">
            <a:effectLst/>
          </a:endParaRPr>
        </a:p>
        <a:p>
          <a:r>
            <a:rPr lang="ja-JP" altLang="ja-JP" sz="900">
              <a:solidFill>
                <a:schemeClr val="dk1"/>
              </a:solidFill>
              <a:effectLst/>
              <a:latin typeface="+mn-lt"/>
              <a:ea typeface="+mn-ea"/>
              <a:cs typeface="+mn-cs"/>
            </a:rPr>
            <a:t>　しかし、</a:t>
          </a:r>
          <a:r>
            <a:rPr lang="en-US" altLang="ja-JP" sz="900">
              <a:solidFill>
                <a:schemeClr val="dk1"/>
              </a:solidFill>
              <a:effectLst/>
              <a:latin typeface="+mn-lt"/>
              <a:ea typeface="+mn-ea"/>
              <a:cs typeface="+mn-cs"/>
            </a:rPr>
            <a:t>H30</a:t>
          </a:r>
          <a:r>
            <a:rPr lang="ja-JP" altLang="ja-JP" sz="900">
              <a:solidFill>
                <a:schemeClr val="dk1"/>
              </a:solidFill>
              <a:effectLst/>
              <a:latin typeface="+mn-lt"/>
              <a:ea typeface="+mn-ea"/>
              <a:cs typeface="+mn-cs"/>
            </a:rPr>
            <a:t>年度の学校給食共同調理場整備事業の際に借り入れた過疎債の償還が令和</a:t>
          </a:r>
          <a:r>
            <a:rPr lang="en-US" altLang="ja-JP" sz="900">
              <a:solidFill>
                <a:schemeClr val="dk1"/>
              </a:solidFill>
              <a:effectLst/>
              <a:latin typeface="+mn-lt"/>
              <a:ea typeface="+mn-ea"/>
              <a:cs typeface="+mn-cs"/>
            </a:rPr>
            <a:t>4</a:t>
          </a:r>
          <a:r>
            <a:rPr lang="ja-JP" altLang="ja-JP" sz="900">
              <a:solidFill>
                <a:schemeClr val="dk1"/>
              </a:solidFill>
              <a:effectLst/>
              <a:latin typeface="+mn-lt"/>
              <a:ea typeface="+mn-ea"/>
              <a:cs typeface="+mn-cs"/>
            </a:rPr>
            <a:t>年度に開始されることから、今後元利償還金の増加が予想され、標準財政規模については普通交付税の減額に伴う減少が予想される。</a:t>
          </a:r>
          <a:endParaRPr lang="ja-JP" altLang="ja-JP" sz="900">
            <a:effectLst/>
          </a:endParaRPr>
        </a:p>
        <a:p>
          <a:r>
            <a:rPr lang="ja-JP" altLang="ja-JP" sz="900">
              <a:solidFill>
                <a:schemeClr val="dk1"/>
              </a:solidFill>
              <a:effectLst/>
              <a:latin typeface="+mn-lt"/>
              <a:ea typeface="+mn-ea"/>
              <a:cs typeface="+mn-cs"/>
            </a:rPr>
            <a:t>　大型事業などを実施するにあたり地方債を借り入れる場合でやむを得ず地方債借入額が増加する年度以外は、地方債の借入抑制に引き続き努める。</a:t>
          </a:r>
          <a:endParaRPr lang="ja-JP" altLang="ja-JP" sz="900">
            <a:effectLst/>
          </a:endParaRPr>
        </a:p>
      </xdr:txBody>
    </xdr:sp>
    <xdr:clientData/>
  </xdr:twoCellAnchor>
  <xdr:oneCellAnchor>
    <xdr:from>
      <xdr:col>61</xdr:col>
      <xdr:colOff>6350</xdr:colOff>
      <xdr:row>32</xdr:row>
      <xdr:rowOff>101600</xdr:rowOff>
    </xdr:from>
    <xdr:ext cx="298543" cy="225703"/>
    <xdr:sp macro="" textlink="">
      <xdr:nvSpPr>
        <xdr:cNvPr id="351" name="テキスト ボックス 35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4" name="直線コネクタ 35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5" name="テキスト ボックス 35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6" name="直線コネクタ 35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7" name="テキスト ボックス 35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58" name="直線コネクタ 35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59" name="テキスト ボックス 35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0" name="直線コネクタ 35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25908</xdr:rowOff>
    </xdr:from>
    <xdr:to>
      <xdr:col>81</xdr:col>
      <xdr:colOff>44450</xdr:colOff>
      <xdr:row>43</xdr:row>
      <xdr:rowOff>143510</xdr:rowOff>
    </xdr:to>
    <xdr:cxnSp macro="">
      <xdr:nvCxnSpPr>
        <xdr:cNvPr id="363" name="直線コネクタ 362"/>
        <xdr:cNvCxnSpPr/>
      </xdr:nvCxnSpPr>
      <xdr:spPr>
        <a:xfrm flipV="1">
          <a:off x="17018000" y="6541008"/>
          <a:ext cx="0" cy="97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64"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65" name="直線コネクタ 364"/>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112285</xdr:rowOff>
    </xdr:from>
    <xdr:ext cx="762000" cy="259045"/>
    <xdr:sp macro="" textlink="">
      <xdr:nvSpPr>
        <xdr:cNvPr id="366"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25908</xdr:rowOff>
    </xdr:from>
    <xdr:to>
      <xdr:col>81</xdr:col>
      <xdr:colOff>133350</xdr:colOff>
      <xdr:row>38</xdr:row>
      <xdr:rowOff>25908</xdr:rowOff>
    </xdr:to>
    <xdr:cxnSp macro="">
      <xdr:nvCxnSpPr>
        <xdr:cNvPr id="367" name="直線コネクタ 366"/>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20574</xdr:rowOff>
    </xdr:from>
    <xdr:to>
      <xdr:col>81</xdr:col>
      <xdr:colOff>44450</xdr:colOff>
      <xdr:row>42</xdr:row>
      <xdr:rowOff>68834</xdr:rowOff>
    </xdr:to>
    <xdr:cxnSp macro="">
      <xdr:nvCxnSpPr>
        <xdr:cNvPr id="368" name="直線コネクタ 367"/>
        <xdr:cNvCxnSpPr/>
      </xdr:nvCxnSpPr>
      <xdr:spPr>
        <a:xfrm flipV="1">
          <a:off x="16179800" y="722147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69" name="公債費負担の状況平均値テキスト"/>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0" name="フローチャート: 判断 369"/>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68834</xdr:rowOff>
    </xdr:from>
    <xdr:to>
      <xdr:col>77</xdr:col>
      <xdr:colOff>44450</xdr:colOff>
      <xdr:row>42</xdr:row>
      <xdr:rowOff>68834</xdr:rowOff>
    </xdr:to>
    <xdr:cxnSp macro="">
      <xdr:nvCxnSpPr>
        <xdr:cNvPr id="371" name="直線コネクタ 370"/>
        <xdr:cNvCxnSpPr/>
      </xdr:nvCxnSpPr>
      <xdr:spPr>
        <a:xfrm>
          <a:off x="15290800" y="72697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72" name="フローチャート: 判断 371"/>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132351</xdr:rowOff>
    </xdr:from>
    <xdr:ext cx="736600" cy="259045"/>
    <xdr:sp macro="" textlink="">
      <xdr:nvSpPr>
        <xdr:cNvPr id="373" name="テキスト ボックス 372"/>
        <xdr:cNvSpPr txBox="1"/>
      </xdr:nvSpPr>
      <xdr:spPr>
        <a:xfrm>
          <a:off x="15798800" y="6818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25400</xdr:rowOff>
    </xdr:from>
    <xdr:to>
      <xdr:col>72</xdr:col>
      <xdr:colOff>203200</xdr:colOff>
      <xdr:row>42</xdr:row>
      <xdr:rowOff>68834</xdr:rowOff>
    </xdr:to>
    <xdr:cxnSp macro="">
      <xdr:nvCxnSpPr>
        <xdr:cNvPr id="374" name="直線コネクタ 373"/>
        <xdr:cNvCxnSpPr/>
      </xdr:nvCxnSpPr>
      <xdr:spPr>
        <a:xfrm>
          <a:off x="14401800" y="722630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75" name="フローチャート: 判断 374"/>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76" name="テキスト ボックス 375"/>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1270</xdr:rowOff>
    </xdr:from>
    <xdr:to>
      <xdr:col>68</xdr:col>
      <xdr:colOff>152400</xdr:colOff>
      <xdr:row>42</xdr:row>
      <xdr:rowOff>25400</xdr:rowOff>
    </xdr:to>
    <xdr:cxnSp macro="">
      <xdr:nvCxnSpPr>
        <xdr:cNvPr id="377" name="直線コネクタ 376"/>
        <xdr:cNvCxnSpPr/>
      </xdr:nvCxnSpPr>
      <xdr:spPr>
        <a:xfrm>
          <a:off x="13512800" y="72021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6096</xdr:rowOff>
    </xdr:from>
    <xdr:to>
      <xdr:col>68</xdr:col>
      <xdr:colOff>203200</xdr:colOff>
      <xdr:row>41</xdr:row>
      <xdr:rowOff>107696</xdr:rowOff>
    </xdr:to>
    <xdr:sp macro="" textlink="">
      <xdr:nvSpPr>
        <xdr:cNvPr id="378" name="フローチャート: 判断 377"/>
        <xdr:cNvSpPr/>
      </xdr:nvSpPr>
      <xdr:spPr>
        <a:xfrm>
          <a:off x="14351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117873</xdr:rowOff>
    </xdr:from>
    <xdr:ext cx="762000" cy="259045"/>
    <xdr:sp macro="" textlink="">
      <xdr:nvSpPr>
        <xdr:cNvPr id="379" name="テキスト ボックス 378"/>
        <xdr:cNvSpPr txBox="1"/>
      </xdr:nvSpPr>
      <xdr:spPr>
        <a:xfrm>
          <a:off x="14020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167894</xdr:rowOff>
    </xdr:from>
    <xdr:to>
      <xdr:col>64</xdr:col>
      <xdr:colOff>152400</xdr:colOff>
      <xdr:row>41</xdr:row>
      <xdr:rowOff>98044</xdr:rowOff>
    </xdr:to>
    <xdr:sp macro="" textlink="">
      <xdr:nvSpPr>
        <xdr:cNvPr id="380" name="フローチャート: 判断 379"/>
        <xdr:cNvSpPr/>
      </xdr:nvSpPr>
      <xdr:spPr>
        <a:xfrm>
          <a:off x="13462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108221</xdr:rowOff>
    </xdr:from>
    <xdr:ext cx="762000" cy="259045"/>
    <xdr:sp macro="" textlink="">
      <xdr:nvSpPr>
        <xdr:cNvPr id="381" name="テキスト ボックス 380"/>
        <xdr:cNvSpPr txBox="1"/>
      </xdr:nvSpPr>
      <xdr:spPr>
        <a:xfrm>
          <a:off x="13131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2" name="テキスト ボックス 38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3" name="テキスト ボックス 38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4" name="テキスト ボックス 38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5" name="テキスト ボックス 38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6" name="テキスト ボックス 38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141224</xdr:rowOff>
    </xdr:from>
    <xdr:to>
      <xdr:col>81</xdr:col>
      <xdr:colOff>95250</xdr:colOff>
      <xdr:row>42</xdr:row>
      <xdr:rowOff>71374</xdr:rowOff>
    </xdr:to>
    <xdr:sp macro="" textlink="">
      <xdr:nvSpPr>
        <xdr:cNvPr id="387" name="楕円 386"/>
        <xdr:cNvSpPr/>
      </xdr:nvSpPr>
      <xdr:spPr>
        <a:xfrm>
          <a:off x="16967200" y="71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113301</xdr:rowOff>
    </xdr:from>
    <xdr:ext cx="762000" cy="259045"/>
    <xdr:sp macro="" textlink="">
      <xdr:nvSpPr>
        <xdr:cNvPr id="388" name="公債費負担の状況該当値テキスト"/>
        <xdr:cNvSpPr txBox="1"/>
      </xdr:nvSpPr>
      <xdr:spPr>
        <a:xfrm>
          <a:off x="17106900" y="714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18034</xdr:rowOff>
    </xdr:from>
    <xdr:to>
      <xdr:col>77</xdr:col>
      <xdr:colOff>95250</xdr:colOff>
      <xdr:row>42</xdr:row>
      <xdr:rowOff>119634</xdr:rowOff>
    </xdr:to>
    <xdr:sp macro="" textlink="">
      <xdr:nvSpPr>
        <xdr:cNvPr id="389" name="楕円 388"/>
        <xdr:cNvSpPr/>
      </xdr:nvSpPr>
      <xdr:spPr>
        <a:xfrm>
          <a:off x="16129000" y="721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104411</xdr:rowOff>
    </xdr:from>
    <xdr:ext cx="736600" cy="259045"/>
    <xdr:sp macro="" textlink="">
      <xdr:nvSpPr>
        <xdr:cNvPr id="390" name="テキスト ボックス 389"/>
        <xdr:cNvSpPr txBox="1"/>
      </xdr:nvSpPr>
      <xdr:spPr>
        <a:xfrm>
          <a:off x="15798800" y="7305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18034</xdr:rowOff>
    </xdr:from>
    <xdr:to>
      <xdr:col>73</xdr:col>
      <xdr:colOff>44450</xdr:colOff>
      <xdr:row>42</xdr:row>
      <xdr:rowOff>119634</xdr:rowOff>
    </xdr:to>
    <xdr:sp macro="" textlink="">
      <xdr:nvSpPr>
        <xdr:cNvPr id="391" name="楕円 390"/>
        <xdr:cNvSpPr/>
      </xdr:nvSpPr>
      <xdr:spPr>
        <a:xfrm>
          <a:off x="15240000" y="721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104411</xdr:rowOff>
    </xdr:from>
    <xdr:ext cx="762000" cy="259045"/>
    <xdr:sp macro="" textlink="">
      <xdr:nvSpPr>
        <xdr:cNvPr id="392" name="テキスト ボックス 391"/>
        <xdr:cNvSpPr txBox="1"/>
      </xdr:nvSpPr>
      <xdr:spPr>
        <a:xfrm>
          <a:off x="14909800" y="730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393" name="楕円 392"/>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394" name="テキスト ボックス 393"/>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395" name="楕円 394"/>
        <xdr:cNvSpPr/>
      </xdr:nvSpPr>
      <xdr:spPr>
        <a:xfrm>
          <a:off x="13462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36847</xdr:rowOff>
    </xdr:from>
    <xdr:ext cx="762000" cy="259045"/>
    <xdr:sp macro="" textlink="">
      <xdr:nvSpPr>
        <xdr:cNvPr id="396" name="テキスト ボックス 395"/>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7" name="正方形/長方形 39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398" name="テキスト ボックス 39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399" name="テキスト ボックス 39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0" name="正方形/長方形 39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1" name="正方形/長方形 40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2" name="正方形/長方形 40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3" name="正方形/長方形 40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4" name="正方形/長方形 40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5" name="正方形/長方形 40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6" name="正方形/長方形 40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7" name="正方形/長方形 40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8" name="正方形/長方形 40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9" name="テキスト ボックス 40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50">
              <a:solidFill>
                <a:schemeClr val="dk1"/>
              </a:solidFill>
              <a:effectLst/>
              <a:latin typeface="+mn-lt"/>
              <a:ea typeface="+mn-ea"/>
              <a:cs typeface="+mn-cs"/>
            </a:rPr>
            <a:t>H24</a:t>
          </a:r>
          <a:r>
            <a:rPr kumimoji="1" lang="ja-JP" altLang="ja-JP" sz="1050">
              <a:solidFill>
                <a:schemeClr val="dk1"/>
              </a:solidFill>
              <a:effectLst/>
              <a:latin typeface="+mn-lt"/>
              <a:ea typeface="+mn-ea"/>
              <a:cs typeface="+mn-cs"/>
            </a:rPr>
            <a:t>年度以降将来負担比率は計上されていない。</a:t>
          </a:r>
          <a:r>
            <a:rPr lang="ja-JP" altLang="ja-JP" sz="1050">
              <a:solidFill>
                <a:schemeClr val="dk1"/>
              </a:solidFill>
              <a:effectLst/>
              <a:latin typeface="+mn-lt"/>
              <a:ea typeface="+mn-ea"/>
              <a:cs typeface="+mn-cs"/>
            </a:rPr>
            <a:t>将来負担額よりも充当可能財源等が上回っている状態であるため将来負担比率の計上は無い。しかし、</a:t>
          </a:r>
          <a:r>
            <a:rPr lang="en-US" altLang="ja-JP" sz="1050">
              <a:solidFill>
                <a:schemeClr val="dk1"/>
              </a:solidFill>
              <a:effectLst/>
              <a:latin typeface="+mn-lt"/>
              <a:ea typeface="+mn-ea"/>
              <a:cs typeface="+mn-cs"/>
            </a:rPr>
            <a:t>R2</a:t>
          </a:r>
          <a:r>
            <a:rPr lang="ja-JP" altLang="ja-JP" sz="1050">
              <a:solidFill>
                <a:schemeClr val="dk1"/>
              </a:solidFill>
              <a:effectLst/>
              <a:latin typeface="+mn-lt"/>
              <a:ea typeface="+mn-ea"/>
              <a:cs typeface="+mn-cs"/>
            </a:rPr>
            <a:t>年度の充当可能財源等は前年度と比較して減少していることから、地方債をはじめとする将来負担額を抑制していく必要があると考えられる。大型事業などを実施するにあたり地方債を借り入れる場合でやむを得ず地方債借入額が増加する年度以外は、地方債の借入を抑制するなど将来負担額が充当可能財源等を上回らないよう引き続き努める。</a:t>
          </a:r>
          <a:endParaRPr lang="ja-JP" altLang="ja-JP" sz="1200">
            <a:effectLst/>
          </a:endParaRPr>
        </a:p>
      </xdr:txBody>
    </xdr:sp>
    <xdr:clientData/>
  </xdr:twoCellAnchor>
  <xdr:oneCellAnchor>
    <xdr:from>
      <xdr:col>61</xdr:col>
      <xdr:colOff>6350</xdr:colOff>
      <xdr:row>10</xdr:row>
      <xdr:rowOff>63500</xdr:rowOff>
    </xdr:from>
    <xdr:ext cx="298543" cy="225703"/>
    <xdr:sp macro="" textlink="">
      <xdr:nvSpPr>
        <xdr:cNvPr id="410" name="テキスト ボックス 40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1" name="直線コネクタ 41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2" name="テキスト ボックス 41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3" name="直線コネクタ 41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4" name="テキスト ボックス 41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5" name="直線コネクタ 41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6" name="テキスト ボックス 41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7" name="直線コネクタ 41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18" name="テキスト ボックス 41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19" name="直線コネクタ 41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0" name="テキスト ボックス 41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1" name="直線コネクタ 42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2" name="テキスト ボックス 42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3" name="直線コネクタ 42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4" name="テキスト ボックス 42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69306</xdr:rowOff>
    </xdr:to>
    <xdr:cxnSp macro="">
      <xdr:nvCxnSpPr>
        <xdr:cNvPr id="427" name="直線コネクタ 426"/>
        <xdr:cNvCxnSpPr/>
      </xdr:nvCxnSpPr>
      <xdr:spPr>
        <a:xfrm flipV="1">
          <a:off x="17018000" y="2313214"/>
          <a:ext cx="0" cy="1699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41383</xdr:rowOff>
    </xdr:from>
    <xdr:ext cx="762000" cy="259045"/>
    <xdr:sp macro="" textlink="">
      <xdr:nvSpPr>
        <xdr:cNvPr id="428" name="将来負担の状況最小値テキスト"/>
        <xdr:cNvSpPr txBox="1"/>
      </xdr:nvSpPr>
      <xdr:spPr>
        <a:xfrm>
          <a:off x="17106900" y="39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69306</xdr:rowOff>
    </xdr:from>
    <xdr:to>
      <xdr:col>81</xdr:col>
      <xdr:colOff>133350</xdr:colOff>
      <xdr:row>23</xdr:row>
      <xdr:rowOff>69306</xdr:rowOff>
    </xdr:to>
    <xdr:cxnSp macro="">
      <xdr:nvCxnSpPr>
        <xdr:cNvPr id="429" name="直線コネクタ 428"/>
        <xdr:cNvCxnSpPr/>
      </xdr:nvCxnSpPr>
      <xdr:spPr>
        <a:xfrm>
          <a:off x="16929100" y="401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0"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1" name="直線コネクタ 43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2"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3" name="フローチャート: 判断 432"/>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4" name="フローチャート: 判断 433"/>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5" name="テキスト ボックス 434"/>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36" name="フローチャート: 判断 435"/>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37" name="テキスト ボックス 436"/>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38" name="フローチャート: 判断 437"/>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39" name="テキスト ボックス 438"/>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0" name="フローチャート: 判断 439"/>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1" name="テキスト ボックス 440"/>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愛知県豊根村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1,057
1,038
155.88
2,712,278
2,583,678
125,252
1,292,747
2,131,016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名の新規採用職員が増え、定年退職</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名（</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級相当職）、育児休業取得職員</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名などにより</a:t>
          </a:r>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減少した。一方で、類似団体と比べ上回っているのは、学校給食共同調理場、診療所及び村営バスの各施設を直営で運営しており、職員数が類似団体平均と比較して多いことが主な要因であり、行政サービスの提供方法の差異によるものといえるが、引き続き適正な</a:t>
          </a:r>
          <a:r>
            <a:rPr kumimoji="1" lang="ja-JP" altLang="ja-JP" sz="1050">
              <a:solidFill>
                <a:schemeClr val="dk1"/>
              </a:solidFill>
              <a:effectLst/>
              <a:latin typeface="+mn-lt"/>
              <a:ea typeface="+mn-ea"/>
              <a:cs typeface="+mn-cs"/>
            </a:rPr>
            <a:t>人員</a:t>
          </a:r>
          <a:r>
            <a:rPr kumimoji="1" lang="ja-JP" altLang="ja-JP" sz="1100">
              <a:solidFill>
                <a:schemeClr val="dk1"/>
              </a:solidFill>
              <a:effectLst/>
              <a:latin typeface="+mn-lt"/>
              <a:ea typeface="+mn-ea"/>
              <a:cs typeface="+mn-cs"/>
            </a:rPr>
            <a:t>管理に努める。</a:t>
          </a:r>
          <a:r>
            <a:rPr kumimoji="1" lang="en-US"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125367</xdr:rowOff>
    </xdr:from>
    <xdr:to>
      <xdr:col>24</xdr:col>
      <xdr:colOff>25400</xdr:colOff>
      <xdr:row>40</xdr:row>
      <xdr:rowOff>130266</xdr:rowOff>
    </xdr:to>
    <xdr:cxnSp macro="">
      <xdr:nvCxnSpPr>
        <xdr:cNvPr id="63" name="直線コネクタ 62"/>
        <xdr:cNvCxnSpPr/>
      </xdr:nvCxnSpPr>
      <xdr:spPr>
        <a:xfrm flipV="1">
          <a:off x="4826000" y="5783217"/>
          <a:ext cx="0" cy="1205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40294</xdr:rowOff>
    </xdr:from>
    <xdr:ext cx="762000" cy="259045"/>
    <xdr:sp macro="" textlink="">
      <xdr:nvSpPr>
        <xdr:cNvPr id="66" name="人件費最大値テキスト"/>
        <xdr:cNvSpPr txBox="1"/>
      </xdr:nvSpPr>
      <xdr:spPr>
        <a:xfrm>
          <a:off x="4914900" y="552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125367</xdr:rowOff>
    </xdr:from>
    <xdr:to>
      <xdr:col>24</xdr:col>
      <xdr:colOff>114300</xdr:colOff>
      <xdr:row>33</xdr:row>
      <xdr:rowOff>125367</xdr:rowOff>
    </xdr:to>
    <xdr:cxnSp macro="">
      <xdr:nvCxnSpPr>
        <xdr:cNvPr id="67" name="直線コネクタ 66"/>
        <xdr:cNvCxnSpPr/>
      </xdr:nvCxnSpPr>
      <xdr:spPr>
        <a:xfrm>
          <a:off x="4737100" y="578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43724</xdr:rowOff>
    </xdr:from>
    <xdr:to>
      <xdr:col>24</xdr:col>
      <xdr:colOff>25400</xdr:colOff>
      <xdr:row>37</xdr:row>
      <xdr:rowOff>60053</xdr:rowOff>
    </xdr:to>
    <xdr:cxnSp macro="">
      <xdr:nvCxnSpPr>
        <xdr:cNvPr id="68" name="直線コネクタ 67"/>
        <xdr:cNvCxnSpPr/>
      </xdr:nvCxnSpPr>
      <xdr:spPr>
        <a:xfrm flipV="1">
          <a:off x="3987800" y="638737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130283</xdr:rowOff>
    </xdr:from>
    <xdr:ext cx="762000" cy="259045"/>
    <xdr:sp macro="" textlink="">
      <xdr:nvSpPr>
        <xdr:cNvPr id="69" name="人件費平均値テキスト"/>
        <xdr:cNvSpPr txBox="1"/>
      </xdr:nvSpPr>
      <xdr:spPr>
        <a:xfrm>
          <a:off x="4914900" y="5959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113756</xdr:rowOff>
    </xdr:from>
    <xdr:to>
      <xdr:col>24</xdr:col>
      <xdr:colOff>76200</xdr:colOff>
      <xdr:row>36</xdr:row>
      <xdr:rowOff>43906</xdr:rowOff>
    </xdr:to>
    <xdr:sp macro="" textlink="">
      <xdr:nvSpPr>
        <xdr:cNvPr id="70" name="フローチャート: 判断 69"/>
        <xdr:cNvSpPr/>
      </xdr:nvSpPr>
      <xdr:spPr>
        <a:xfrm>
          <a:off x="47752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60053</xdr:rowOff>
    </xdr:from>
    <xdr:to>
      <xdr:col>19</xdr:col>
      <xdr:colOff>187325</xdr:colOff>
      <xdr:row>37</xdr:row>
      <xdr:rowOff>99242</xdr:rowOff>
    </xdr:to>
    <xdr:cxnSp macro="">
      <xdr:nvCxnSpPr>
        <xdr:cNvPr id="71" name="直線コネクタ 70"/>
        <xdr:cNvCxnSpPr/>
      </xdr:nvCxnSpPr>
      <xdr:spPr>
        <a:xfrm flipV="1">
          <a:off x="3098800" y="640370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61504</xdr:rowOff>
    </xdr:from>
    <xdr:to>
      <xdr:col>20</xdr:col>
      <xdr:colOff>38100</xdr:colOff>
      <xdr:row>35</xdr:row>
      <xdr:rowOff>163104</xdr:rowOff>
    </xdr:to>
    <xdr:sp macro="" textlink="">
      <xdr:nvSpPr>
        <xdr:cNvPr id="72" name="フローチャート: 判断 71"/>
        <xdr:cNvSpPr/>
      </xdr:nvSpPr>
      <xdr:spPr>
        <a:xfrm>
          <a:off x="3937000" y="606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1831</xdr:rowOff>
    </xdr:from>
    <xdr:ext cx="736600" cy="259045"/>
    <xdr:sp macro="" textlink="">
      <xdr:nvSpPr>
        <xdr:cNvPr id="73" name="テキスト ボックス 72"/>
        <xdr:cNvSpPr txBox="1"/>
      </xdr:nvSpPr>
      <xdr:spPr>
        <a:xfrm>
          <a:off x="3606800" y="5831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4536</xdr:rowOff>
    </xdr:from>
    <xdr:to>
      <xdr:col>15</xdr:col>
      <xdr:colOff>98425</xdr:colOff>
      <xdr:row>37</xdr:row>
      <xdr:rowOff>99242</xdr:rowOff>
    </xdr:to>
    <xdr:cxnSp macro="">
      <xdr:nvCxnSpPr>
        <xdr:cNvPr id="74" name="直線コネクタ 73"/>
        <xdr:cNvCxnSpPr/>
      </xdr:nvCxnSpPr>
      <xdr:spPr>
        <a:xfrm>
          <a:off x="2209800" y="6348186"/>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68036</xdr:rowOff>
    </xdr:from>
    <xdr:to>
      <xdr:col>15</xdr:col>
      <xdr:colOff>149225</xdr:colOff>
      <xdr:row>35</xdr:row>
      <xdr:rowOff>169636</xdr:rowOff>
    </xdr:to>
    <xdr:sp macro="" textlink="">
      <xdr:nvSpPr>
        <xdr:cNvPr id="75" name="フローチャート: 判断 74"/>
        <xdr:cNvSpPr/>
      </xdr:nvSpPr>
      <xdr:spPr>
        <a:xfrm>
          <a:off x="30480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8363</xdr:rowOff>
    </xdr:from>
    <xdr:ext cx="762000" cy="259045"/>
    <xdr:sp macro="" textlink="">
      <xdr:nvSpPr>
        <xdr:cNvPr id="76" name="テキスト ボックス 75"/>
        <xdr:cNvSpPr txBox="1"/>
      </xdr:nvSpPr>
      <xdr:spPr>
        <a:xfrm>
          <a:off x="2717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151493</xdr:rowOff>
    </xdr:from>
    <xdr:to>
      <xdr:col>11</xdr:col>
      <xdr:colOff>9525</xdr:colOff>
      <xdr:row>37</xdr:row>
      <xdr:rowOff>4536</xdr:rowOff>
    </xdr:to>
    <xdr:cxnSp macro="">
      <xdr:nvCxnSpPr>
        <xdr:cNvPr id="77" name="直線コネクタ 76"/>
        <xdr:cNvCxnSpPr/>
      </xdr:nvCxnSpPr>
      <xdr:spPr>
        <a:xfrm>
          <a:off x="1320800" y="6152243"/>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8" name="フローチャート: 判断 77"/>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79" name="テキスト ボックス 78"/>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54973</xdr:rowOff>
    </xdr:from>
    <xdr:to>
      <xdr:col>6</xdr:col>
      <xdr:colOff>171450</xdr:colOff>
      <xdr:row>35</xdr:row>
      <xdr:rowOff>156573</xdr:rowOff>
    </xdr:to>
    <xdr:sp macro="" textlink="">
      <xdr:nvSpPr>
        <xdr:cNvPr id="80" name="フローチャート: 判断 79"/>
        <xdr:cNvSpPr/>
      </xdr:nvSpPr>
      <xdr:spPr>
        <a:xfrm>
          <a:off x="1270000" y="60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166750</xdr:rowOff>
    </xdr:from>
    <xdr:ext cx="762000" cy="259045"/>
    <xdr:sp macro="" textlink="">
      <xdr:nvSpPr>
        <xdr:cNvPr id="81" name="テキスト ボックス 80"/>
        <xdr:cNvSpPr txBox="1"/>
      </xdr:nvSpPr>
      <xdr:spPr>
        <a:xfrm>
          <a:off x="939800" y="58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164374</xdr:rowOff>
    </xdr:from>
    <xdr:to>
      <xdr:col>24</xdr:col>
      <xdr:colOff>76200</xdr:colOff>
      <xdr:row>37</xdr:row>
      <xdr:rowOff>94524</xdr:rowOff>
    </xdr:to>
    <xdr:sp macro="" textlink="">
      <xdr:nvSpPr>
        <xdr:cNvPr id="87" name="楕円 86"/>
        <xdr:cNvSpPr/>
      </xdr:nvSpPr>
      <xdr:spPr>
        <a:xfrm>
          <a:off x="4775200" y="633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136451</xdr:rowOff>
    </xdr:from>
    <xdr:ext cx="762000" cy="259045"/>
    <xdr:sp macro="" textlink="">
      <xdr:nvSpPr>
        <xdr:cNvPr id="88" name="人件費該当値テキスト"/>
        <xdr:cNvSpPr txBox="1"/>
      </xdr:nvSpPr>
      <xdr:spPr>
        <a:xfrm>
          <a:off x="4914900" y="6308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9253</xdr:rowOff>
    </xdr:from>
    <xdr:to>
      <xdr:col>20</xdr:col>
      <xdr:colOff>38100</xdr:colOff>
      <xdr:row>37</xdr:row>
      <xdr:rowOff>110853</xdr:rowOff>
    </xdr:to>
    <xdr:sp macro="" textlink="">
      <xdr:nvSpPr>
        <xdr:cNvPr id="89" name="楕円 88"/>
        <xdr:cNvSpPr/>
      </xdr:nvSpPr>
      <xdr:spPr>
        <a:xfrm>
          <a:off x="3937000" y="635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95630</xdr:rowOff>
    </xdr:from>
    <xdr:ext cx="736600" cy="259045"/>
    <xdr:sp macro="" textlink="">
      <xdr:nvSpPr>
        <xdr:cNvPr id="90" name="テキスト ボックス 89"/>
        <xdr:cNvSpPr txBox="1"/>
      </xdr:nvSpPr>
      <xdr:spPr>
        <a:xfrm>
          <a:off x="3606800" y="6439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48442</xdr:rowOff>
    </xdr:from>
    <xdr:to>
      <xdr:col>15</xdr:col>
      <xdr:colOff>149225</xdr:colOff>
      <xdr:row>37</xdr:row>
      <xdr:rowOff>150042</xdr:rowOff>
    </xdr:to>
    <xdr:sp macro="" textlink="">
      <xdr:nvSpPr>
        <xdr:cNvPr id="91" name="楕円 90"/>
        <xdr:cNvSpPr/>
      </xdr:nvSpPr>
      <xdr:spPr>
        <a:xfrm>
          <a:off x="3048000" y="639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134818</xdr:rowOff>
    </xdr:from>
    <xdr:ext cx="762000" cy="259045"/>
    <xdr:sp macro="" textlink="">
      <xdr:nvSpPr>
        <xdr:cNvPr id="92" name="テキスト ボックス 91"/>
        <xdr:cNvSpPr txBox="1"/>
      </xdr:nvSpPr>
      <xdr:spPr>
        <a:xfrm>
          <a:off x="2717800" y="647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125186</xdr:rowOff>
    </xdr:from>
    <xdr:to>
      <xdr:col>11</xdr:col>
      <xdr:colOff>60325</xdr:colOff>
      <xdr:row>37</xdr:row>
      <xdr:rowOff>55336</xdr:rowOff>
    </xdr:to>
    <xdr:sp macro="" textlink="">
      <xdr:nvSpPr>
        <xdr:cNvPr id="93" name="楕円 92"/>
        <xdr:cNvSpPr/>
      </xdr:nvSpPr>
      <xdr:spPr>
        <a:xfrm>
          <a:off x="2159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40113</xdr:rowOff>
    </xdr:from>
    <xdr:ext cx="762000" cy="259045"/>
    <xdr:sp macro="" textlink="">
      <xdr:nvSpPr>
        <xdr:cNvPr id="94" name="テキスト ボックス 93"/>
        <xdr:cNvSpPr txBox="1"/>
      </xdr:nvSpPr>
      <xdr:spPr>
        <a:xfrm>
          <a:off x="1828800" y="638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100693</xdr:rowOff>
    </xdr:from>
    <xdr:to>
      <xdr:col>6</xdr:col>
      <xdr:colOff>171450</xdr:colOff>
      <xdr:row>36</xdr:row>
      <xdr:rowOff>30843</xdr:rowOff>
    </xdr:to>
    <xdr:sp macro="" textlink="">
      <xdr:nvSpPr>
        <xdr:cNvPr id="95" name="楕円 94"/>
        <xdr:cNvSpPr/>
      </xdr:nvSpPr>
      <xdr:spPr>
        <a:xfrm>
          <a:off x="1270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15620</xdr:rowOff>
    </xdr:from>
    <xdr:ext cx="762000" cy="259045"/>
    <xdr:sp macro="" textlink="">
      <xdr:nvSpPr>
        <xdr:cNvPr id="96" name="テキスト ボックス 95"/>
        <xdr:cNvSpPr txBox="1"/>
      </xdr:nvSpPr>
      <xdr:spPr>
        <a:xfrm>
          <a:off x="939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増加した要因は住民情報システム更新に伴う既存システムとの並行稼働によるシステム利用料、森と緑づくり事業、茶臼山周遊事業、コロナ対策事業等により前年度と比較して</a:t>
          </a:r>
          <a:r>
            <a:rPr kumimoji="1" lang="en-US" altLang="ja-JP" sz="1050">
              <a:solidFill>
                <a:schemeClr val="dk1"/>
              </a:solidFill>
              <a:effectLst/>
              <a:latin typeface="+mn-lt"/>
              <a:ea typeface="+mn-ea"/>
              <a:cs typeface="+mn-cs"/>
            </a:rPr>
            <a:t>3.5</a:t>
          </a:r>
          <a:r>
            <a:rPr kumimoji="1" lang="ja-JP" altLang="ja-JP" sz="1050">
              <a:solidFill>
                <a:schemeClr val="dk1"/>
              </a:solidFill>
              <a:effectLst/>
              <a:latin typeface="+mn-lt"/>
              <a:ea typeface="+mn-ea"/>
              <a:cs typeface="+mn-cs"/>
            </a:rPr>
            <a:t>％増加し、類似団体と比較しても</a:t>
          </a:r>
          <a:r>
            <a:rPr kumimoji="1" lang="en-US" altLang="ja-JP" sz="1050">
              <a:solidFill>
                <a:schemeClr val="dk1"/>
              </a:solidFill>
              <a:effectLst/>
              <a:latin typeface="+mn-lt"/>
              <a:ea typeface="+mn-ea"/>
              <a:cs typeface="+mn-cs"/>
            </a:rPr>
            <a:t>0.4</a:t>
          </a:r>
          <a:r>
            <a:rPr kumimoji="1" lang="ja-JP" altLang="ja-JP" sz="1050">
              <a:solidFill>
                <a:schemeClr val="dk1"/>
              </a:solidFill>
              <a:effectLst/>
              <a:latin typeface="+mn-lt"/>
              <a:ea typeface="+mn-ea"/>
              <a:cs typeface="+mn-cs"/>
            </a:rPr>
            <a:t>％上回った。</a:t>
          </a:r>
          <a:endParaRPr lang="ja-JP" altLang="ja-JP" sz="1200">
            <a:effectLst/>
          </a:endParaRPr>
        </a:p>
        <a:p>
          <a:r>
            <a:rPr kumimoji="1" lang="ja-JP" altLang="ja-JP" sz="1050">
              <a:solidFill>
                <a:schemeClr val="dk1"/>
              </a:solidFill>
              <a:effectLst/>
              <a:latin typeface="+mn-lt"/>
              <a:ea typeface="+mn-ea"/>
              <a:cs typeface="+mn-cs"/>
            </a:rPr>
            <a:t>今後、事務事業の改革、採算性の追求、公的支援と住民負担の在り方検討などを推進し経費抑制に努める。</a:t>
          </a:r>
          <a:endParaRPr lang="ja-JP" altLang="ja-JP" sz="12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21</xdr:row>
      <xdr:rowOff>115570</xdr:rowOff>
    </xdr:to>
    <xdr:cxnSp macro="">
      <xdr:nvCxnSpPr>
        <xdr:cNvPr id="121" name="直線コネクタ 120"/>
        <xdr:cNvCxnSpPr/>
      </xdr:nvCxnSpPr>
      <xdr:spPr>
        <a:xfrm flipV="1">
          <a:off x="16510000" y="2344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87647</xdr:rowOff>
    </xdr:from>
    <xdr:ext cx="762000" cy="259045"/>
    <xdr:sp macro="" textlink="">
      <xdr:nvSpPr>
        <xdr:cNvPr id="122"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115570</xdr:rowOff>
    </xdr:from>
    <xdr:to>
      <xdr:col>82</xdr:col>
      <xdr:colOff>196850</xdr:colOff>
      <xdr:row>21</xdr:row>
      <xdr:rowOff>115570</xdr:rowOff>
    </xdr:to>
    <xdr:cxnSp macro="">
      <xdr:nvCxnSpPr>
        <xdr:cNvPr id="123" name="直線コネクタ 122"/>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4" name="物件費最大値テキスト"/>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5" name="直線コネクタ 124"/>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40132</xdr:rowOff>
    </xdr:from>
    <xdr:to>
      <xdr:col>82</xdr:col>
      <xdr:colOff>107950</xdr:colOff>
      <xdr:row>17</xdr:row>
      <xdr:rowOff>28702</xdr:rowOff>
    </xdr:to>
    <xdr:cxnSp macro="">
      <xdr:nvCxnSpPr>
        <xdr:cNvPr id="126" name="直線コネクタ 125"/>
        <xdr:cNvCxnSpPr/>
      </xdr:nvCxnSpPr>
      <xdr:spPr>
        <a:xfrm>
          <a:off x="15671800" y="2783332"/>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147591</xdr:rowOff>
    </xdr:from>
    <xdr:ext cx="762000" cy="259045"/>
    <xdr:sp macro="" textlink="">
      <xdr:nvSpPr>
        <xdr:cNvPr id="127" name="物件費平均値テキスト"/>
        <xdr:cNvSpPr txBox="1"/>
      </xdr:nvSpPr>
      <xdr:spPr>
        <a:xfrm>
          <a:off x="16598900" y="2719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131064</xdr:rowOff>
    </xdr:from>
    <xdr:to>
      <xdr:col>82</xdr:col>
      <xdr:colOff>158750</xdr:colOff>
      <xdr:row>17</xdr:row>
      <xdr:rowOff>61214</xdr:rowOff>
    </xdr:to>
    <xdr:sp macro="" textlink="">
      <xdr:nvSpPr>
        <xdr:cNvPr id="128" name="フローチャート: 判断 127"/>
        <xdr:cNvSpPr/>
      </xdr:nvSpPr>
      <xdr:spPr>
        <a:xfrm>
          <a:off x="164592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133858</xdr:rowOff>
    </xdr:from>
    <xdr:to>
      <xdr:col>78</xdr:col>
      <xdr:colOff>69850</xdr:colOff>
      <xdr:row>16</xdr:row>
      <xdr:rowOff>40132</xdr:rowOff>
    </xdr:to>
    <xdr:cxnSp macro="">
      <xdr:nvCxnSpPr>
        <xdr:cNvPr id="129" name="直線コネクタ 128"/>
        <xdr:cNvCxnSpPr/>
      </xdr:nvCxnSpPr>
      <xdr:spPr>
        <a:xfrm>
          <a:off x="14782800" y="270560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32766</xdr:rowOff>
    </xdr:from>
    <xdr:to>
      <xdr:col>78</xdr:col>
      <xdr:colOff>120650</xdr:colOff>
      <xdr:row>17</xdr:row>
      <xdr:rowOff>134366</xdr:rowOff>
    </xdr:to>
    <xdr:sp macro="" textlink="">
      <xdr:nvSpPr>
        <xdr:cNvPr id="130" name="フローチャート: 判断 129"/>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119143</xdr:rowOff>
    </xdr:from>
    <xdr:ext cx="736600" cy="259045"/>
    <xdr:sp macro="" textlink="">
      <xdr:nvSpPr>
        <xdr:cNvPr id="131" name="テキスト ボックス 130"/>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133858</xdr:rowOff>
    </xdr:from>
    <xdr:to>
      <xdr:col>73</xdr:col>
      <xdr:colOff>180975</xdr:colOff>
      <xdr:row>16</xdr:row>
      <xdr:rowOff>3556</xdr:rowOff>
    </xdr:to>
    <xdr:cxnSp macro="">
      <xdr:nvCxnSpPr>
        <xdr:cNvPr id="132" name="直線コネクタ 131"/>
        <xdr:cNvCxnSpPr/>
      </xdr:nvCxnSpPr>
      <xdr:spPr>
        <a:xfrm flipV="1">
          <a:off x="13893800" y="27056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3" name="フローチャート: 判断 132"/>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34" name="テキスト ボックス 133"/>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3556</xdr:rowOff>
    </xdr:from>
    <xdr:to>
      <xdr:col>69</xdr:col>
      <xdr:colOff>92075</xdr:colOff>
      <xdr:row>18</xdr:row>
      <xdr:rowOff>90424</xdr:rowOff>
    </xdr:to>
    <xdr:cxnSp macro="">
      <xdr:nvCxnSpPr>
        <xdr:cNvPr id="135" name="直線コネクタ 134"/>
        <xdr:cNvCxnSpPr/>
      </xdr:nvCxnSpPr>
      <xdr:spPr>
        <a:xfrm flipV="1">
          <a:off x="13004800" y="2746756"/>
          <a:ext cx="889000" cy="42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23622</xdr:rowOff>
    </xdr:from>
    <xdr:to>
      <xdr:col>69</xdr:col>
      <xdr:colOff>142875</xdr:colOff>
      <xdr:row>17</xdr:row>
      <xdr:rowOff>125222</xdr:rowOff>
    </xdr:to>
    <xdr:sp macro="" textlink="">
      <xdr:nvSpPr>
        <xdr:cNvPr id="136" name="フローチャート: 判断 135"/>
        <xdr:cNvSpPr/>
      </xdr:nvSpPr>
      <xdr:spPr>
        <a:xfrm>
          <a:off x="13843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109999</xdr:rowOff>
    </xdr:from>
    <xdr:ext cx="762000" cy="259045"/>
    <xdr:sp macro="" textlink="">
      <xdr:nvSpPr>
        <xdr:cNvPr id="137" name="テキスト ボックス 136"/>
        <xdr:cNvSpPr txBox="1"/>
      </xdr:nvSpPr>
      <xdr:spPr>
        <a:xfrm>
          <a:off x="13512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38" name="フローチャート: 判断 137"/>
        <xdr:cNvSpPr/>
      </xdr:nvSpPr>
      <xdr:spPr>
        <a:xfrm>
          <a:off x="12954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126255</xdr:rowOff>
    </xdr:from>
    <xdr:ext cx="762000" cy="259045"/>
    <xdr:sp macro="" textlink="">
      <xdr:nvSpPr>
        <xdr:cNvPr id="139" name="テキスト ボックス 138"/>
        <xdr:cNvSpPr txBox="1"/>
      </xdr:nvSpPr>
      <xdr:spPr>
        <a:xfrm>
          <a:off x="12623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149352</xdr:rowOff>
    </xdr:from>
    <xdr:to>
      <xdr:col>82</xdr:col>
      <xdr:colOff>158750</xdr:colOff>
      <xdr:row>17</xdr:row>
      <xdr:rowOff>79502</xdr:rowOff>
    </xdr:to>
    <xdr:sp macro="" textlink="">
      <xdr:nvSpPr>
        <xdr:cNvPr id="145" name="楕円 144"/>
        <xdr:cNvSpPr/>
      </xdr:nvSpPr>
      <xdr:spPr>
        <a:xfrm>
          <a:off x="164592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121429</xdr:rowOff>
    </xdr:from>
    <xdr:ext cx="762000" cy="259045"/>
    <xdr:sp macro="" textlink="">
      <xdr:nvSpPr>
        <xdr:cNvPr id="146" name="物件費該当値テキスト"/>
        <xdr:cNvSpPr txBox="1"/>
      </xdr:nvSpPr>
      <xdr:spPr>
        <a:xfrm>
          <a:off x="165989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160782</xdr:rowOff>
    </xdr:from>
    <xdr:to>
      <xdr:col>78</xdr:col>
      <xdr:colOff>120650</xdr:colOff>
      <xdr:row>16</xdr:row>
      <xdr:rowOff>90932</xdr:rowOff>
    </xdr:to>
    <xdr:sp macro="" textlink="">
      <xdr:nvSpPr>
        <xdr:cNvPr id="147" name="楕円 146"/>
        <xdr:cNvSpPr/>
      </xdr:nvSpPr>
      <xdr:spPr>
        <a:xfrm>
          <a:off x="15621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101109</xdr:rowOff>
    </xdr:from>
    <xdr:ext cx="736600" cy="259045"/>
    <xdr:sp macro="" textlink="">
      <xdr:nvSpPr>
        <xdr:cNvPr id="148" name="テキスト ボックス 147"/>
        <xdr:cNvSpPr txBox="1"/>
      </xdr:nvSpPr>
      <xdr:spPr>
        <a:xfrm>
          <a:off x="15290800" y="2501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83058</xdr:rowOff>
    </xdr:from>
    <xdr:to>
      <xdr:col>74</xdr:col>
      <xdr:colOff>31750</xdr:colOff>
      <xdr:row>16</xdr:row>
      <xdr:rowOff>13208</xdr:rowOff>
    </xdr:to>
    <xdr:sp macro="" textlink="">
      <xdr:nvSpPr>
        <xdr:cNvPr id="149" name="楕円 148"/>
        <xdr:cNvSpPr/>
      </xdr:nvSpPr>
      <xdr:spPr>
        <a:xfrm>
          <a:off x="14732000" y="265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23385</xdr:rowOff>
    </xdr:from>
    <xdr:ext cx="762000" cy="259045"/>
    <xdr:sp macro="" textlink="">
      <xdr:nvSpPr>
        <xdr:cNvPr id="150" name="テキスト ボックス 149"/>
        <xdr:cNvSpPr txBox="1"/>
      </xdr:nvSpPr>
      <xdr:spPr>
        <a:xfrm>
          <a:off x="14401800" y="2423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124206</xdr:rowOff>
    </xdr:from>
    <xdr:to>
      <xdr:col>69</xdr:col>
      <xdr:colOff>142875</xdr:colOff>
      <xdr:row>16</xdr:row>
      <xdr:rowOff>54356</xdr:rowOff>
    </xdr:to>
    <xdr:sp macro="" textlink="">
      <xdr:nvSpPr>
        <xdr:cNvPr id="151" name="楕円 150"/>
        <xdr:cNvSpPr/>
      </xdr:nvSpPr>
      <xdr:spPr>
        <a:xfrm>
          <a:off x="13843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64533</xdr:rowOff>
    </xdr:from>
    <xdr:ext cx="762000" cy="259045"/>
    <xdr:sp macro="" textlink="">
      <xdr:nvSpPr>
        <xdr:cNvPr id="152" name="テキスト ボックス 151"/>
        <xdr:cNvSpPr txBox="1"/>
      </xdr:nvSpPr>
      <xdr:spPr>
        <a:xfrm>
          <a:off x="13512800" y="2464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39624</xdr:rowOff>
    </xdr:from>
    <xdr:to>
      <xdr:col>65</xdr:col>
      <xdr:colOff>53975</xdr:colOff>
      <xdr:row>18</xdr:row>
      <xdr:rowOff>141224</xdr:rowOff>
    </xdr:to>
    <xdr:sp macro="" textlink="">
      <xdr:nvSpPr>
        <xdr:cNvPr id="153" name="楕円 152"/>
        <xdr:cNvSpPr/>
      </xdr:nvSpPr>
      <xdr:spPr>
        <a:xfrm>
          <a:off x="12954000" y="31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126001</xdr:rowOff>
    </xdr:from>
    <xdr:ext cx="762000" cy="259045"/>
    <xdr:sp macro="" textlink="">
      <xdr:nvSpPr>
        <xdr:cNvPr id="154" name="テキスト ボックス 153"/>
        <xdr:cNvSpPr txBox="1"/>
      </xdr:nvSpPr>
      <xdr:spPr>
        <a:xfrm>
          <a:off x="12623800" y="321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類似団体平均を下回っている要因としては、対象者が少ないことが主な要因と考えられる。単独</a:t>
          </a:r>
          <a:r>
            <a:rPr kumimoji="1" lang="ja-JP" altLang="ja-JP" sz="1050">
              <a:solidFill>
                <a:schemeClr val="dk1"/>
              </a:solidFill>
              <a:effectLst/>
              <a:latin typeface="+mn-lt"/>
              <a:ea typeface="+mn-ea"/>
              <a:cs typeface="+mn-cs"/>
            </a:rPr>
            <a:t>事業</a:t>
          </a:r>
          <a:r>
            <a:rPr kumimoji="1" lang="ja-JP" altLang="ja-JP" sz="1100">
              <a:solidFill>
                <a:schemeClr val="dk1"/>
              </a:solidFill>
              <a:effectLst/>
              <a:latin typeface="+mn-lt"/>
              <a:ea typeface="+mn-ea"/>
              <a:cs typeface="+mn-cs"/>
            </a:rPr>
            <a:t>のもので、</a:t>
          </a:r>
          <a:r>
            <a:rPr kumimoji="1" lang="ja-JP" altLang="ja-JP" sz="1050">
              <a:solidFill>
                <a:schemeClr val="dk1"/>
              </a:solidFill>
              <a:effectLst/>
              <a:latin typeface="+mn-lt"/>
              <a:ea typeface="+mn-ea"/>
              <a:cs typeface="+mn-cs"/>
            </a:rPr>
            <a:t>制度</a:t>
          </a:r>
          <a:r>
            <a:rPr kumimoji="1" lang="ja-JP" altLang="ja-JP" sz="1100">
              <a:solidFill>
                <a:schemeClr val="dk1"/>
              </a:solidFill>
              <a:effectLst/>
              <a:latin typeface="+mn-lt"/>
              <a:ea typeface="+mn-ea"/>
              <a:cs typeface="+mn-cs"/>
            </a:rPr>
            <a:t>開始後年数が経過したものについては、制度の必要性を見極め、費用が高止まる事がないように努める。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69850</xdr:rowOff>
    </xdr:to>
    <xdr:cxnSp macro="">
      <xdr:nvCxnSpPr>
        <xdr:cNvPr id="181" name="直線コネクタ 180"/>
        <xdr:cNvCxnSpPr/>
      </xdr:nvCxnSpPr>
      <xdr:spPr>
        <a:xfrm flipV="1">
          <a:off x="4826000" y="9118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54</xdr:row>
      <xdr:rowOff>165100</xdr:rowOff>
    </xdr:to>
    <xdr:cxnSp macro="">
      <xdr:nvCxnSpPr>
        <xdr:cNvPr id="186" name="直線コネクタ 185"/>
        <xdr:cNvCxnSpPr/>
      </xdr:nvCxnSpPr>
      <xdr:spPr>
        <a:xfrm flipV="1">
          <a:off x="3987800" y="9385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7" name="扶助費平均値テキスト"/>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88" name="フローチャート: 判断 187"/>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165100</xdr:rowOff>
    </xdr:from>
    <xdr:to>
      <xdr:col>19</xdr:col>
      <xdr:colOff>187325</xdr:colOff>
      <xdr:row>55</xdr:row>
      <xdr:rowOff>31750</xdr:rowOff>
    </xdr:to>
    <xdr:cxnSp macro="">
      <xdr:nvCxnSpPr>
        <xdr:cNvPr id="189" name="直線コネクタ 188"/>
        <xdr:cNvCxnSpPr/>
      </xdr:nvCxnSpPr>
      <xdr:spPr>
        <a:xfrm flipV="1">
          <a:off x="3098800" y="9423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0" name="フローチャート: 判断 189"/>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91" name="テキスト ボックス 190"/>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55</xdr:row>
      <xdr:rowOff>31750</xdr:rowOff>
    </xdr:to>
    <xdr:cxnSp macro="">
      <xdr:nvCxnSpPr>
        <xdr:cNvPr id="192" name="直線コネクタ 191"/>
        <xdr:cNvCxnSpPr/>
      </xdr:nvCxnSpPr>
      <xdr:spPr>
        <a:xfrm>
          <a:off x="2209800" y="9385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4" name="テキスト ボックス 193"/>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54</xdr:row>
      <xdr:rowOff>146050</xdr:rowOff>
    </xdr:to>
    <xdr:cxnSp macro="">
      <xdr:nvCxnSpPr>
        <xdr:cNvPr id="195" name="直線コネクタ 194"/>
        <xdr:cNvCxnSpPr/>
      </xdr:nvCxnSpPr>
      <xdr:spPr>
        <a:xfrm flipV="1">
          <a:off x="1320800" y="9385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8" name="フローチャート: 判断 197"/>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67327</xdr:rowOff>
    </xdr:from>
    <xdr:ext cx="762000" cy="259045"/>
    <xdr:sp macro="" textlink="">
      <xdr:nvSpPr>
        <xdr:cNvPr id="199" name="テキスト ボックス 198"/>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5" name="楕円 204"/>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06"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114300</xdr:rowOff>
    </xdr:from>
    <xdr:to>
      <xdr:col>20</xdr:col>
      <xdr:colOff>38100</xdr:colOff>
      <xdr:row>55</xdr:row>
      <xdr:rowOff>44450</xdr:rowOff>
    </xdr:to>
    <xdr:sp macro="" textlink="">
      <xdr:nvSpPr>
        <xdr:cNvPr id="207" name="楕円 206"/>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54627</xdr:rowOff>
    </xdr:from>
    <xdr:ext cx="736600" cy="259045"/>
    <xdr:sp macro="" textlink="">
      <xdr:nvSpPr>
        <xdr:cNvPr id="208" name="テキスト ボックス 207"/>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09" name="楕円 208"/>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10" name="テキスト ボックス 209"/>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1" name="楕円 210"/>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2" name="テキスト ボックス 211"/>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95250</xdr:rowOff>
    </xdr:from>
    <xdr:to>
      <xdr:col>6</xdr:col>
      <xdr:colOff>171450</xdr:colOff>
      <xdr:row>55</xdr:row>
      <xdr:rowOff>25400</xdr:rowOff>
    </xdr:to>
    <xdr:sp macro="" textlink="">
      <xdr:nvSpPr>
        <xdr:cNvPr id="213" name="楕円 212"/>
        <xdr:cNvSpPr/>
      </xdr:nvSpPr>
      <xdr:spPr>
        <a:xfrm>
          <a:off x="1270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35577</xdr:rowOff>
    </xdr:from>
    <xdr:ext cx="762000" cy="259045"/>
    <xdr:sp macro="" textlink="">
      <xdr:nvSpPr>
        <xdr:cNvPr id="214" name="テキスト ボックス 213"/>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前年度と比較して</a:t>
          </a:r>
          <a:r>
            <a:rPr kumimoji="1" lang="en-US" altLang="ja-JP" sz="1050">
              <a:solidFill>
                <a:schemeClr val="dk1"/>
              </a:solidFill>
              <a:effectLst/>
              <a:latin typeface="+mn-lt"/>
              <a:ea typeface="+mn-ea"/>
              <a:cs typeface="+mn-cs"/>
            </a:rPr>
            <a:t>1.9</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増加</a:t>
          </a:r>
          <a:r>
            <a:rPr kumimoji="1" lang="ja-JP" altLang="ja-JP" sz="1050">
              <a:solidFill>
                <a:schemeClr val="dk1"/>
              </a:solidFill>
              <a:effectLst/>
              <a:latin typeface="+mn-lt"/>
              <a:ea typeface="+mn-ea"/>
              <a:cs typeface="+mn-cs"/>
            </a:rPr>
            <a:t>して</a:t>
          </a:r>
          <a:r>
            <a:rPr kumimoji="1" lang="ja-JP" altLang="en-US" sz="1050">
              <a:solidFill>
                <a:schemeClr val="dk1"/>
              </a:solidFill>
              <a:effectLst/>
              <a:latin typeface="+mn-lt"/>
              <a:ea typeface="+mn-ea"/>
              <a:cs typeface="+mn-cs"/>
            </a:rPr>
            <a:t>いるが</a:t>
          </a:r>
          <a:r>
            <a:rPr kumimoji="1" lang="ja-JP" altLang="ja-JP" sz="1050">
              <a:solidFill>
                <a:schemeClr val="dk1"/>
              </a:solidFill>
              <a:effectLst/>
              <a:latin typeface="+mn-lt"/>
              <a:ea typeface="+mn-ea"/>
              <a:cs typeface="+mn-cs"/>
            </a:rPr>
            <a:t>、類似団体と比較</a:t>
          </a:r>
          <a:r>
            <a:rPr kumimoji="1" lang="ja-JP" altLang="en-US" sz="1050">
              <a:solidFill>
                <a:schemeClr val="dk1"/>
              </a:solidFill>
              <a:effectLst/>
              <a:latin typeface="+mn-lt"/>
              <a:ea typeface="+mn-ea"/>
              <a:cs typeface="+mn-cs"/>
            </a:rPr>
            <a:t>は</a:t>
          </a:r>
          <a:r>
            <a:rPr kumimoji="1" lang="en-US" altLang="ja-JP" sz="1050">
              <a:solidFill>
                <a:schemeClr val="dk1"/>
              </a:solidFill>
              <a:effectLst/>
              <a:latin typeface="+mn-lt"/>
              <a:ea typeface="+mn-ea"/>
              <a:cs typeface="+mn-cs"/>
            </a:rPr>
            <a:t>3.4</a:t>
          </a:r>
          <a:r>
            <a:rPr kumimoji="1" lang="ja-JP" altLang="ja-JP" sz="1050">
              <a:solidFill>
                <a:schemeClr val="dk1"/>
              </a:solidFill>
              <a:effectLst/>
              <a:latin typeface="+mn-lt"/>
              <a:ea typeface="+mn-ea"/>
              <a:cs typeface="+mn-cs"/>
            </a:rPr>
            <a:t>％下回っている。</a:t>
          </a:r>
          <a:r>
            <a:rPr kumimoji="1" lang="ja-JP" altLang="en-US" sz="1050">
              <a:solidFill>
                <a:schemeClr val="dk1"/>
              </a:solidFill>
              <a:effectLst/>
              <a:latin typeface="+mn-lt"/>
              <a:ea typeface="+mn-ea"/>
              <a:cs typeface="+mn-cs"/>
            </a:rPr>
            <a:t>増加</a:t>
          </a:r>
          <a:r>
            <a:rPr kumimoji="1" lang="ja-JP" altLang="ja-JP" sz="1050">
              <a:solidFill>
                <a:schemeClr val="dk1"/>
              </a:solidFill>
              <a:effectLst/>
              <a:latin typeface="+mn-lt"/>
              <a:ea typeface="+mn-ea"/>
              <a:cs typeface="+mn-cs"/>
            </a:rPr>
            <a:t>の主な要因としては、</a:t>
          </a:r>
          <a:r>
            <a:rPr kumimoji="1" lang="ja-JP" altLang="en-US" sz="1050">
              <a:solidFill>
                <a:schemeClr val="dk1"/>
              </a:solidFill>
              <a:effectLst/>
              <a:latin typeface="+mn-lt"/>
              <a:ea typeface="+mn-ea"/>
              <a:cs typeface="+mn-cs"/>
            </a:rPr>
            <a:t>情報基盤整備基金、村づくり基金等への決算剰余金の積立やコロナ対策による豊根村小口融資資金の増加等</a:t>
          </a:r>
          <a:r>
            <a:rPr kumimoji="1" lang="ja-JP" altLang="ja-JP" sz="1050">
              <a:solidFill>
                <a:schemeClr val="dk1"/>
              </a:solidFill>
              <a:effectLst/>
              <a:latin typeface="+mn-lt"/>
              <a:ea typeface="+mn-ea"/>
              <a:cs typeface="+mn-cs"/>
            </a:rPr>
            <a:t>による。</a:t>
          </a:r>
          <a:endParaRPr lang="ja-JP" altLang="ja-JP" sz="12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事務事業の改革、採算性の追求、公的支援と住民負担の在り方検討などを推進し経費抑制に努める。</a:t>
          </a:r>
          <a:endParaRPr lang="ja-JP" altLang="ja-JP" sz="1200">
            <a:effectLst/>
          </a:endParaRPr>
        </a:p>
        <a:p>
          <a:endParaRPr lang="ja-JP" altLang="ja-JP" sz="12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85090</xdr:rowOff>
    </xdr:to>
    <xdr:cxnSp macro="">
      <xdr:nvCxnSpPr>
        <xdr:cNvPr id="241" name="直線コネクタ 240"/>
        <xdr:cNvCxnSpPr/>
      </xdr:nvCxnSpPr>
      <xdr:spPr>
        <a:xfrm flipV="1">
          <a:off x="16510000" y="90881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42" name="その他最小値テキスト"/>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3" name="直線コネクタ 242"/>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16510</xdr:rowOff>
    </xdr:from>
    <xdr:to>
      <xdr:col>82</xdr:col>
      <xdr:colOff>107950</xdr:colOff>
      <xdr:row>55</xdr:row>
      <xdr:rowOff>161290</xdr:rowOff>
    </xdr:to>
    <xdr:cxnSp macro="">
      <xdr:nvCxnSpPr>
        <xdr:cNvPr id="246" name="直線コネクタ 245"/>
        <xdr:cNvCxnSpPr/>
      </xdr:nvCxnSpPr>
      <xdr:spPr>
        <a:xfrm>
          <a:off x="15671800" y="944626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170197</xdr:rowOff>
    </xdr:from>
    <xdr:ext cx="762000" cy="259045"/>
    <xdr:sp macro="" textlink="">
      <xdr:nvSpPr>
        <xdr:cNvPr id="247" name="その他平均値テキスト"/>
        <xdr:cNvSpPr txBox="1"/>
      </xdr:nvSpPr>
      <xdr:spPr>
        <a:xfrm>
          <a:off x="16598900" y="9771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48" name="フローチャート: 判断 247"/>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16510</xdr:rowOff>
    </xdr:from>
    <xdr:to>
      <xdr:col>78</xdr:col>
      <xdr:colOff>69850</xdr:colOff>
      <xdr:row>56</xdr:row>
      <xdr:rowOff>5080</xdr:rowOff>
    </xdr:to>
    <xdr:cxnSp macro="">
      <xdr:nvCxnSpPr>
        <xdr:cNvPr id="249" name="直線コネクタ 248"/>
        <xdr:cNvCxnSpPr/>
      </xdr:nvCxnSpPr>
      <xdr:spPr>
        <a:xfrm flipV="1">
          <a:off x="14782800" y="94462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0" name="フローチャート: 判断 249"/>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120667</xdr:rowOff>
    </xdr:from>
    <xdr:ext cx="736600" cy="259045"/>
    <xdr:sp macro="" textlink="">
      <xdr:nvSpPr>
        <xdr:cNvPr id="251" name="テキスト ボックス 250"/>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xdr:rowOff>
    </xdr:from>
    <xdr:to>
      <xdr:col>73</xdr:col>
      <xdr:colOff>180975</xdr:colOff>
      <xdr:row>57</xdr:row>
      <xdr:rowOff>168910</xdr:rowOff>
    </xdr:to>
    <xdr:cxnSp macro="">
      <xdr:nvCxnSpPr>
        <xdr:cNvPr id="252" name="直線コネクタ 251"/>
        <xdr:cNvCxnSpPr/>
      </xdr:nvCxnSpPr>
      <xdr:spPr>
        <a:xfrm flipV="1">
          <a:off x="13893800" y="9606280"/>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87630</xdr:rowOff>
    </xdr:from>
    <xdr:to>
      <xdr:col>74</xdr:col>
      <xdr:colOff>31750</xdr:colOff>
      <xdr:row>58</xdr:row>
      <xdr:rowOff>17780</xdr:rowOff>
    </xdr:to>
    <xdr:sp macro="" textlink="">
      <xdr:nvSpPr>
        <xdr:cNvPr id="253" name="フローチャート: 判断 252"/>
        <xdr:cNvSpPr/>
      </xdr:nvSpPr>
      <xdr:spPr>
        <a:xfrm>
          <a:off x="14732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2557</xdr:rowOff>
    </xdr:from>
    <xdr:ext cx="762000" cy="259045"/>
    <xdr:sp macro="" textlink="">
      <xdr:nvSpPr>
        <xdr:cNvPr id="254" name="テキスト ボックス 253"/>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54610</xdr:rowOff>
    </xdr:from>
    <xdr:to>
      <xdr:col>69</xdr:col>
      <xdr:colOff>92075</xdr:colOff>
      <xdr:row>57</xdr:row>
      <xdr:rowOff>168910</xdr:rowOff>
    </xdr:to>
    <xdr:cxnSp macro="">
      <xdr:nvCxnSpPr>
        <xdr:cNvPr id="255" name="直線コネクタ 254"/>
        <xdr:cNvCxnSpPr/>
      </xdr:nvCxnSpPr>
      <xdr:spPr>
        <a:xfrm>
          <a:off x="13004800" y="98272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95250</xdr:rowOff>
    </xdr:from>
    <xdr:to>
      <xdr:col>69</xdr:col>
      <xdr:colOff>142875</xdr:colOff>
      <xdr:row>58</xdr:row>
      <xdr:rowOff>25400</xdr:rowOff>
    </xdr:to>
    <xdr:sp macro="" textlink="">
      <xdr:nvSpPr>
        <xdr:cNvPr id="256" name="フローチャート: 判断 255"/>
        <xdr:cNvSpPr/>
      </xdr:nvSpPr>
      <xdr:spPr>
        <a:xfrm>
          <a:off x="13843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35577</xdr:rowOff>
    </xdr:from>
    <xdr:ext cx="762000" cy="259045"/>
    <xdr:sp macro="" textlink="">
      <xdr:nvSpPr>
        <xdr:cNvPr id="257" name="テキスト ボックス 256"/>
        <xdr:cNvSpPr txBox="1"/>
      </xdr:nvSpPr>
      <xdr:spPr>
        <a:xfrm>
          <a:off x="13512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58" name="フローチャート: 判断 257"/>
        <xdr:cNvSpPr/>
      </xdr:nvSpPr>
      <xdr:spPr>
        <a:xfrm>
          <a:off x="12954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166387</xdr:rowOff>
    </xdr:from>
    <xdr:ext cx="762000" cy="259045"/>
    <xdr:sp macro="" textlink="">
      <xdr:nvSpPr>
        <xdr:cNvPr id="259" name="テキスト ボックス 258"/>
        <xdr:cNvSpPr txBox="1"/>
      </xdr:nvSpPr>
      <xdr:spPr>
        <a:xfrm>
          <a:off x="12623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65" name="楕円 264"/>
        <xdr:cNvSpPr/>
      </xdr:nvSpPr>
      <xdr:spPr>
        <a:xfrm>
          <a:off x="16459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127017</xdr:rowOff>
    </xdr:from>
    <xdr:ext cx="762000" cy="259045"/>
    <xdr:sp macro="" textlink="">
      <xdr:nvSpPr>
        <xdr:cNvPr id="266" name="その他該当値テキスト"/>
        <xdr:cNvSpPr txBox="1"/>
      </xdr:nvSpPr>
      <xdr:spPr>
        <a:xfrm>
          <a:off x="16598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137160</xdr:rowOff>
    </xdr:from>
    <xdr:to>
      <xdr:col>78</xdr:col>
      <xdr:colOff>120650</xdr:colOff>
      <xdr:row>55</xdr:row>
      <xdr:rowOff>67310</xdr:rowOff>
    </xdr:to>
    <xdr:sp macro="" textlink="">
      <xdr:nvSpPr>
        <xdr:cNvPr id="267" name="楕円 266"/>
        <xdr:cNvSpPr/>
      </xdr:nvSpPr>
      <xdr:spPr>
        <a:xfrm>
          <a:off x="15621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77487</xdr:rowOff>
    </xdr:from>
    <xdr:ext cx="736600" cy="259045"/>
    <xdr:sp macro="" textlink="">
      <xdr:nvSpPr>
        <xdr:cNvPr id="268" name="テキスト ボックス 267"/>
        <xdr:cNvSpPr txBox="1"/>
      </xdr:nvSpPr>
      <xdr:spPr>
        <a:xfrm>
          <a:off x="15290800" y="916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125730</xdr:rowOff>
    </xdr:from>
    <xdr:to>
      <xdr:col>74</xdr:col>
      <xdr:colOff>31750</xdr:colOff>
      <xdr:row>56</xdr:row>
      <xdr:rowOff>55880</xdr:rowOff>
    </xdr:to>
    <xdr:sp macro="" textlink="">
      <xdr:nvSpPr>
        <xdr:cNvPr id="269" name="楕円 268"/>
        <xdr:cNvSpPr/>
      </xdr:nvSpPr>
      <xdr:spPr>
        <a:xfrm>
          <a:off x="14732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66057</xdr:rowOff>
    </xdr:from>
    <xdr:ext cx="762000" cy="259045"/>
    <xdr:sp macro="" textlink="">
      <xdr:nvSpPr>
        <xdr:cNvPr id="270" name="テキスト ボックス 269"/>
        <xdr:cNvSpPr txBox="1"/>
      </xdr:nvSpPr>
      <xdr:spPr>
        <a:xfrm>
          <a:off x="14401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118110</xdr:rowOff>
    </xdr:from>
    <xdr:to>
      <xdr:col>69</xdr:col>
      <xdr:colOff>142875</xdr:colOff>
      <xdr:row>58</xdr:row>
      <xdr:rowOff>48260</xdr:rowOff>
    </xdr:to>
    <xdr:sp macro="" textlink="">
      <xdr:nvSpPr>
        <xdr:cNvPr id="271" name="楕円 270"/>
        <xdr:cNvSpPr/>
      </xdr:nvSpPr>
      <xdr:spPr>
        <a:xfrm>
          <a:off x="13843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33037</xdr:rowOff>
    </xdr:from>
    <xdr:ext cx="762000" cy="259045"/>
    <xdr:sp macro="" textlink="">
      <xdr:nvSpPr>
        <xdr:cNvPr id="272" name="テキスト ボックス 271"/>
        <xdr:cNvSpPr txBox="1"/>
      </xdr:nvSpPr>
      <xdr:spPr>
        <a:xfrm>
          <a:off x="13512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73" name="楕円 272"/>
        <xdr:cNvSpPr/>
      </xdr:nvSpPr>
      <xdr:spPr>
        <a:xfrm>
          <a:off x="12954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115587</xdr:rowOff>
    </xdr:from>
    <xdr:ext cx="762000" cy="259045"/>
    <xdr:sp macro="" textlink="">
      <xdr:nvSpPr>
        <xdr:cNvPr id="274" name="テキスト ボックス 273"/>
        <xdr:cNvSpPr txBox="1"/>
      </xdr:nvSpPr>
      <xdr:spPr>
        <a:xfrm>
          <a:off x="12623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前年度と比較して</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して</a:t>
          </a:r>
          <a:r>
            <a:rPr lang="ja-JP" altLang="en-US" sz="1100" b="0" i="0" baseline="0">
              <a:solidFill>
                <a:schemeClr val="dk1"/>
              </a:solidFill>
              <a:effectLst/>
              <a:latin typeface="+mn-lt"/>
              <a:ea typeface="+mn-ea"/>
              <a:cs typeface="+mn-cs"/>
            </a:rPr>
            <a:t>いるが</a:t>
          </a:r>
          <a:r>
            <a:rPr lang="ja-JP" altLang="ja-JP" sz="1100" b="0" i="0" baseline="0">
              <a:solidFill>
                <a:schemeClr val="dk1"/>
              </a:solidFill>
              <a:effectLst/>
              <a:latin typeface="+mn-lt"/>
              <a:ea typeface="+mn-ea"/>
              <a:cs typeface="+mn-cs"/>
            </a:rPr>
            <a:t>、類似団体平均を上回る数値で推移している。ごみ・し尿処理・北設情報ネットワーク運営に係る北設広域事務組合への負担金、広域消防負担金にかかる同級他団体への負担金等が高額で経常的なものとなっている。ごみの減量に努める等、負担金等の軽減につながる対策を検討していく。</a:t>
          </a:r>
          <a:endParaRPr lang="ja-JP" altLang="ja-JP" sz="1050">
            <a:effectLst/>
          </a:endParaRP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74422</xdr:rowOff>
    </xdr:from>
    <xdr:to>
      <xdr:col>82</xdr:col>
      <xdr:colOff>107950</xdr:colOff>
      <xdr:row>41</xdr:row>
      <xdr:rowOff>28702</xdr:rowOff>
    </xdr:to>
    <xdr:cxnSp macro="">
      <xdr:nvCxnSpPr>
        <xdr:cNvPr id="299" name="直線コネクタ 298"/>
        <xdr:cNvCxnSpPr/>
      </xdr:nvCxnSpPr>
      <xdr:spPr>
        <a:xfrm flipV="1">
          <a:off x="16510000" y="57322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779</xdr:rowOff>
    </xdr:from>
    <xdr:ext cx="762000" cy="259045"/>
    <xdr:sp macro="" textlink="">
      <xdr:nvSpPr>
        <xdr:cNvPr id="300" name="補助費等最小値テキスト"/>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28702</xdr:rowOff>
    </xdr:from>
    <xdr:to>
      <xdr:col>82</xdr:col>
      <xdr:colOff>196850</xdr:colOff>
      <xdr:row>41</xdr:row>
      <xdr:rowOff>28702</xdr:rowOff>
    </xdr:to>
    <xdr:cxnSp macro="">
      <xdr:nvCxnSpPr>
        <xdr:cNvPr id="301" name="直線コネクタ 300"/>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160799</xdr:rowOff>
    </xdr:from>
    <xdr:ext cx="762000" cy="259045"/>
    <xdr:sp macro="" textlink="">
      <xdr:nvSpPr>
        <xdr:cNvPr id="302" name="補助費等最大値テキスト"/>
        <xdr:cNvSpPr txBox="1"/>
      </xdr:nvSpPr>
      <xdr:spPr>
        <a:xfrm>
          <a:off x="16598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74422</xdr:rowOff>
    </xdr:from>
    <xdr:to>
      <xdr:col>82</xdr:col>
      <xdr:colOff>196850</xdr:colOff>
      <xdr:row>33</xdr:row>
      <xdr:rowOff>74422</xdr:rowOff>
    </xdr:to>
    <xdr:cxnSp macro="">
      <xdr:nvCxnSpPr>
        <xdr:cNvPr id="303" name="直線コネクタ 302"/>
        <xdr:cNvCxnSpPr/>
      </xdr:nvCxnSpPr>
      <xdr:spPr>
        <a:xfrm>
          <a:off x="16421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92710</xdr:rowOff>
    </xdr:from>
    <xdr:to>
      <xdr:col>82</xdr:col>
      <xdr:colOff>107950</xdr:colOff>
      <xdr:row>37</xdr:row>
      <xdr:rowOff>147574</xdr:rowOff>
    </xdr:to>
    <xdr:cxnSp macro="">
      <xdr:nvCxnSpPr>
        <xdr:cNvPr id="304" name="直線コネクタ 303"/>
        <xdr:cNvCxnSpPr/>
      </xdr:nvCxnSpPr>
      <xdr:spPr>
        <a:xfrm flipV="1">
          <a:off x="15671800" y="643636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83583</xdr:rowOff>
    </xdr:from>
    <xdr:ext cx="762000" cy="259045"/>
    <xdr:sp macro="" textlink="">
      <xdr:nvSpPr>
        <xdr:cNvPr id="305" name="補助費等平均値テキスト"/>
        <xdr:cNvSpPr txBox="1"/>
      </xdr:nvSpPr>
      <xdr:spPr>
        <a:xfrm>
          <a:off x="16598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6" name="フローチャート: 判断 305"/>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37846</xdr:rowOff>
    </xdr:from>
    <xdr:to>
      <xdr:col>78</xdr:col>
      <xdr:colOff>69850</xdr:colOff>
      <xdr:row>37</xdr:row>
      <xdr:rowOff>147574</xdr:rowOff>
    </xdr:to>
    <xdr:cxnSp macro="">
      <xdr:nvCxnSpPr>
        <xdr:cNvPr id="307" name="直線コネクタ 306"/>
        <xdr:cNvCxnSpPr/>
      </xdr:nvCxnSpPr>
      <xdr:spPr>
        <a:xfrm>
          <a:off x="14782800" y="638149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8" name="フローチャート: 判断 307"/>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9" name="テキスト ボックス 308"/>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37846</xdr:rowOff>
    </xdr:from>
    <xdr:to>
      <xdr:col>73</xdr:col>
      <xdr:colOff>180975</xdr:colOff>
      <xdr:row>37</xdr:row>
      <xdr:rowOff>88138</xdr:rowOff>
    </xdr:to>
    <xdr:cxnSp macro="">
      <xdr:nvCxnSpPr>
        <xdr:cNvPr id="310" name="直線コネクタ 309"/>
        <xdr:cNvCxnSpPr/>
      </xdr:nvCxnSpPr>
      <xdr:spPr>
        <a:xfrm flipV="1">
          <a:off x="13893800" y="63814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1" name="フローチャート: 判断 310"/>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12" name="テキスト ボックス 311"/>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65278</xdr:rowOff>
    </xdr:from>
    <xdr:to>
      <xdr:col>69</xdr:col>
      <xdr:colOff>92075</xdr:colOff>
      <xdr:row>37</xdr:row>
      <xdr:rowOff>88138</xdr:rowOff>
    </xdr:to>
    <xdr:cxnSp macro="">
      <xdr:nvCxnSpPr>
        <xdr:cNvPr id="313" name="直線コネクタ 312"/>
        <xdr:cNvCxnSpPr/>
      </xdr:nvCxnSpPr>
      <xdr:spPr>
        <a:xfrm>
          <a:off x="13004800" y="64089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4" name="フローチャート: 判断 313"/>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15" name="テキスト ボックス 314"/>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6" name="フローチャート: 判断 315"/>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17" name="テキスト ボックス 316"/>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41910</xdr:rowOff>
    </xdr:from>
    <xdr:to>
      <xdr:col>82</xdr:col>
      <xdr:colOff>158750</xdr:colOff>
      <xdr:row>37</xdr:row>
      <xdr:rowOff>143510</xdr:rowOff>
    </xdr:to>
    <xdr:sp macro="" textlink="">
      <xdr:nvSpPr>
        <xdr:cNvPr id="323" name="楕円 322"/>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13987</xdr:rowOff>
    </xdr:from>
    <xdr:ext cx="762000" cy="259045"/>
    <xdr:sp macro="" textlink="">
      <xdr:nvSpPr>
        <xdr:cNvPr id="324" name="補助費等該当値テキスト"/>
        <xdr:cNvSpPr txBox="1"/>
      </xdr:nvSpPr>
      <xdr:spPr>
        <a:xfrm>
          <a:off x="16598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96774</xdr:rowOff>
    </xdr:from>
    <xdr:to>
      <xdr:col>78</xdr:col>
      <xdr:colOff>120650</xdr:colOff>
      <xdr:row>38</xdr:row>
      <xdr:rowOff>26924</xdr:rowOff>
    </xdr:to>
    <xdr:sp macro="" textlink="">
      <xdr:nvSpPr>
        <xdr:cNvPr id="325" name="楕円 324"/>
        <xdr:cNvSpPr/>
      </xdr:nvSpPr>
      <xdr:spPr>
        <a:xfrm>
          <a:off x="15621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11701</xdr:rowOff>
    </xdr:from>
    <xdr:ext cx="736600" cy="259045"/>
    <xdr:sp macro="" textlink="">
      <xdr:nvSpPr>
        <xdr:cNvPr id="326" name="テキスト ボックス 325"/>
        <xdr:cNvSpPr txBox="1"/>
      </xdr:nvSpPr>
      <xdr:spPr>
        <a:xfrm>
          <a:off x="15290800" y="6526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158496</xdr:rowOff>
    </xdr:from>
    <xdr:to>
      <xdr:col>74</xdr:col>
      <xdr:colOff>31750</xdr:colOff>
      <xdr:row>37</xdr:row>
      <xdr:rowOff>88646</xdr:rowOff>
    </xdr:to>
    <xdr:sp macro="" textlink="">
      <xdr:nvSpPr>
        <xdr:cNvPr id="327" name="楕円 326"/>
        <xdr:cNvSpPr/>
      </xdr:nvSpPr>
      <xdr:spPr>
        <a:xfrm>
          <a:off x="14732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28" name="テキスト ボックス 327"/>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37338</xdr:rowOff>
    </xdr:from>
    <xdr:to>
      <xdr:col>69</xdr:col>
      <xdr:colOff>142875</xdr:colOff>
      <xdr:row>37</xdr:row>
      <xdr:rowOff>138938</xdr:rowOff>
    </xdr:to>
    <xdr:sp macro="" textlink="">
      <xdr:nvSpPr>
        <xdr:cNvPr id="329" name="楕円 328"/>
        <xdr:cNvSpPr/>
      </xdr:nvSpPr>
      <xdr:spPr>
        <a:xfrm>
          <a:off x="13843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123715</xdr:rowOff>
    </xdr:from>
    <xdr:ext cx="762000" cy="259045"/>
    <xdr:sp macro="" textlink="">
      <xdr:nvSpPr>
        <xdr:cNvPr id="330" name="テキスト ボックス 329"/>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31" name="楕円 330"/>
        <xdr:cNvSpPr/>
      </xdr:nvSpPr>
      <xdr:spPr>
        <a:xfrm>
          <a:off x="12954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100855</xdr:rowOff>
    </xdr:from>
    <xdr:ext cx="762000" cy="259045"/>
    <xdr:sp macro="" textlink="">
      <xdr:nvSpPr>
        <xdr:cNvPr id="332" name="テキスト ボックス 331"/>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H22</a:t>
          </a:r>
          <a:r>
            <a:rPr kumimoji="1" lang="ja-JP" altLang="ja-JP" sz="1100">
              <a:solidFill>
                <a:schemeClr val="dk1"/>
              </a:solidFill>
              <a:effectLst/>
              <a:latin typeface="+mn-lt"/>
              <a:ea typeface="+mn-ea"/>
              <a:cs typeface="+mn-cs"/>
            </a:rPr>
            <a:t>辺地債、</a:t>
          </a:r>
          <a:r>
            <a:rPr kumimoji="1" lang="en-US" altLang="ja-JP" sz="1100">
              <a:solidFill>
                <a:schemeClr val="dk1"/>
              </a:solidFill>
              <a:effectLst/>
              <a:latin typeface="+mn-lt"/>
              <a:ea typeface="+mn-ea"/>
              <a:cs typeface="+mn-cs"/>
            </a:rPr>
            <a:t>H20</a:t>
          </a:r>
          <a:r>
            <a:rPr kumimoji="1" lang="ja-JP" altLang="ja-JP" sz="1100">
              <a:solidFill>
                <a:schemeClr val="dk1"/>
              </a:solidFill>
              <a:effectLst/>
              <a:latin typeface="+mn-lt"/>
              <a:ea typeface="+mn-ea"/>
              <a:cs typeface="+mn-cs"/>
            </a:rPr>
            <a:t>過疎債などの償還終了に伴い</a:t>
          </a:r>
          <a:r>
            <a:rPr kumimoji="1" lang="ja-JP" altLang="en-US" sz="1100">
              <a:solidFill>
                <a:schemeClr val="dk1"/>
              </a:solidFill>
              <a:effectLst/>
              <a:latin typeface="+mn-lt"/>
              <a:ea typeface="+mn-ea"/>
              <a:cs typeface="+mn-cs"/>
            </a:rPr>
            <a:t>類似団体と比較して</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％、また、前年度より</a:t>
          </a:r>
          <a:r>
            <a:rPr kumimoji="1" lang="en-US" altLang="ja-JP" sz="1100">
              <a:solidFill>
                <a:schemeClr val="dk1"/>
              </a:solidFill>
              <a:effectLst/>
              <a:latin typeface="+mn-lt"/>
              <a:ea typeface="+mn-ea"/>
              <a:cs typeface="+mn-cs"/>
            </a:rPr>
            <a:t>3.1</a:t>
          </a:r>
          <a:r>
            <a:rPr kumimoji="1" lang="ja-JP" altLang="en-US" sz="1100">
              <a:solidFill>
                <a:schemeClr val="dk1"/>
              </a:solidFill>
              <a:effectLst/>
              <a:latin typeface="+mn-lt"/>
              <a:ea typeface="+mn-ea"/>
              <a:cs typeface="+mn-cs"/>
            </a:rPr>
            <a:t>％下回っており、</a:t>
          </a:r>
          <a:r>
            <a:rPr kumimoji="1" lang="ja-JP" altLang="ja-JP" sz="1100">
              <a:solidFill>
                <a:schemeClr val="dk1"/>
              </a:solidFill>
              <a:effectLst/>
              <a:latin typeface="+mn-lt"/>
              <a:ea typeface="+mn-ea"/>
              <a:cs typeface="+mn-cs"/>
            </a:rPr>
            <a:t>地方債発行抑制の効果が出ていると考えられる。今後も、大型事業などを実施するにあたり地方債を借り入れる場合でやむを得ず地方債借入額が増加する年度以外は、地方債の借入抑制に引き続き努める。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142239</xdr:rowOff>
    </xdr:to>
    <xdr:cxnSp macro="">
      <xdr:nvCxnSpPr>
        <xdr:cNvPr id="359" name="直線コネクタ 358"/>
        <xdr:cNvCxnSpPr/>
      </xdr:nvCxnSpPr>
      <xdr:spPr>
        <a:xfrm flipV="1">
          <a:off x="4826000" y="125133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114316</xdr:rowOff>
    </xdr:from>
    <xdr:ext cx="762000" cy="259045"/>
    <xdr:sp macro="" textlink="">
      <xdr:nvSpPr>
        <xdr:cNvPr id="360" name="公債費最小値テキスト"/>
        <xdr:cNvSpPr txBox="1"/>
      </xdr:nvSpPr>
      <xdr:spPr>
        <a:xfrm>
          <a:off x="4914900" y="1400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142239</xdr:rowOff>
    </xdr:from>
    <xdr:to>
      <xdr:col>24</xdr:col>
      <xdr:colOff>114300</xdr:colOff>
      <xdr:row>81</xdr:row>
      <xdr:rowOff>142239</xdr:rowOff>
    </xdr:to>
    <xdr:cxnSp macro="">
      <xdr:nvCxnSpPr>
        <xdr:cNvPr id="361" name="直線コネクタ 360"/>
        <xdr:cNvCxnSpPr/>
      </xdr:nvCxnSpPr>
      <xdr:spPr>
        <a:xfrm>
          <a:off x="4737100" y="14029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2"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3" name="直線コネクタ 362"/>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153670</xdr:rowOff>
    </xdr:from>
    <xdr:to>
      <xdr:col>24</xdr:col>
      <xdr:colOff>25400</xdr:colOff>
      <xdr:row>77</xdr:row>
      <xdr:rowOff>100330</xdr:rowOff>
    </xdr:to>
    <xdr:cxnSp macro="">
      <xdr:nvCxnSpPr>
        <xdr:cNvPr id="364" name="直線コネクタ 363"/>
        <xdr:cNvCxnSpPr/>
      </xdr:nvCxnSpPr>
      <xdr:spPr>
        <a:xfrm flipV="1">
          <a:off x="3987800" y="13183870"/>
          <a:ext cx="8382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113047</xdr:rowOff>
    </xdr:from>
    <xdr:ext cx="762000" cy="259045"/>
    <xdr:sp macro="" textlink="">
      <xdr:nvSpPr>
        <xdr:cNvPr id="365" name="公債費平均値テキスト"/>
        <xdr:cNvSpPr txBox="1"/>
      </xdr:nvSpPr>
      <xdr:spPr>
        <a:xfrm>
          <a:off x="4914900" y="13143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140970</xdr:rowOff>
    </xdr:from>
    <xdr:to>
      <xdr:col>24</xdr:col>
      <xdr:colOff>76200</xdr:colOff>
      <xdr:row>77</xdr:row>
      <xdr:rowOff>71120</xdr:rowOff>
    </xdr:to>
    <xdr:sp macro="" textlink="">
      <xdr:nvSpPr>
        <xdr:cNvPr id="366" name="フローチャート: 判断 365"/>
        <xdr:cNvSpPr/>
      </xdr:nvSpPr>
      <xdr:spPr>
        <a:xfrm>
          <a:off x="47752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100330</xdr:rowOff>
    </xdr:from>
    <xdr:to>
      <xdr:col>19</xdr:col>
      <xdr:colOff>187325</xdr:colOff>
      <xdr:row>77</xdr:row>
      <xdr:rowOff>123189</xdr:rowOff>
    </xdr:to>
    <xdr:cxnSp macro="">
      <xdr:nvCxnSpPr>
        <xdr:cNvPr id="367" name="直線コネクタ 366"/>
        <xdr:cNvCxnSpPr/>
      </xdr:nvCxnSpPr>
      <xdr:spPr>
        <a:xfrm flipV="1">
          <a:off x="3098800" y="133019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68" name="フローチャート: 判断 367"/>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123207</xdr:rowOff>
    </xdr:from>
    <xdr:ext cx="736600" cy="259045"/>
    <xdr:sp macro="" textlink="">
      <xdr:nvSpPr>
        <xdr:cNvPr id="369" name="テキスト ボックス 368"/>
        <xdr:cNvSpPr txBox="1"/>
      </xdr:nvSpPr>
      <xdr:spPr>
        <a:xfrm>
          <a:off x="3606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1270</xdr:rowOff>
    </xdr:from>
    <xdr:to>
      <xdr:col>15</xdr:col>
      <xdr:colOff>98425</xdr:colOff>
      <xdr:row>77</xdr:row>
      <xdr:rowOff>123189</xdr:rowOff>
    </xdr:to>
    <xdr:cxnSp macro="">
      <xdr:nvCxnSpPr>
        <xdr:cNvPr id="370" name="直線コネクタ 369"/>
        <xdr:cNvCxnSpPr/>
      </xdr:nvCxnSpPr>
      <xdr:spPr>
        <a:xfrm>
          <a:off x="2209800" y="13202920"/>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1" name="フローチャート: 判断 370"/>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107966</xdr:rowOff>
    </xdr:from>
    <xdr:ext cx="762000" cy="259045"/>
    <xdr:sp macro="" textlink="">
      <xdr:nvSpPr>
        <xdr:cNvPr id="372" name="テキスト ボックス 371"/>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134620</xdr:rowOff>
    </xdr:from>
    <xdr:to>
      <xdr:col>11</xdr:col>
      <xdr:colOff>9525</xdr:colOff>
      <xdr:row>77</xdr:row>
      <xdr:rowOff>1270</xdr:rowOff>
    </xdr:to>
    <xdr:cxnSp macro="">
      <xdr:nvCxnSpPr>
        <xdr:cNvPr id="373" name="直線コネクタ 372"/>
        <xdr:cNvCxnSpPr/>
      </xdr:nvCxnSpPr>
      <xdr:spPr>
        <a:xfrm>
          <a:off x="1320800" y="13164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0</xdr:rowOff>
    </xdr:from>
    <xdr:to>
      <xdr:col>11</xdr:col>
      <xdr:colOff>60325</xdr:colOff>
      <xdr:row>77</xdr:row>
      <xdr:rowOff>101600</xdr:rowOff>
    </xdr:to>
    <xdr:sp macro="" textlink="">
      <xdr:nvSpPr>
        <xdr:cNvPr id="374" name="フローチャート: 判断 373"/>
        <xdr:cNvSpPr/>
      </xdr:nvSpPr>
      <xdr:spPr>
        <a:xfrm>
          <a:off x="2159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86377</xdr:rowOff>
    </xdr:from>
    <xdr:ext cx="762000" cy="259045"/>
    <xdr:sp macro="" textlink="">
      <xdr:nvSpPr>
        <xdr:cNvPr id="375" name="テキスト ボックス 374"/>
        <xdr:cNvSpPr txBox="1"/>
      </xdr:nvSpPr>
      <xdr:spPr>
        <a:xfrm>
          <a:off x="1828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76" name="フローチャート: 判断 375"/>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40657</xdr:rowOff>
    </xdr:from>
    <xdr:ext cx="762000" cy="259045"/>
    <xdr:sp macro="" textlink="">
      <xdr:nvSpPr>
        <xdr:cNvPr id="377" name="テキスト ボックス 376"/>
        <xdr:cNvSpPr txBox="1"/>
      </xdr:nvSpPr>
      <xdr:spPr>
        <a:xfrm>
          <a:off x="939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83" name="楕円 382"/>
        <xdr:cNvSpPr/>
      </xdr:nvSpPr>
      <xdr:spPr>
        <a:xfrm>
          <a:off x="47752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119397</xdr:rowOff>
    </xdr:from>
    <xdr:ext cx="762000" cy="259045"/>
    <xdr:sp macro="" textlink="">
      <xdr:nvSpPr>
        <xdr:cNvPr id="384" name="公債費該当値テキスト"/>
        <xdr:cNvSpPr txBox="1"/>
      </xdr:nvSpPr>
      <xdr:spPr>
        <a:xfrm>
          <a:off x="49149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49530</xdr:rowOff>
    </xdr:from>
    <xdr:to>
      <xdr:col>20</xdr:col>
      <xdr:colOff>38100</xdr:colOff>
      <xdr:row>77</xdr:row>
      <xdr:rowOff>151130</xdr:rowOff>
    </xdr:to>
    <xdr:sp macro="" textlink="">
      <xdr:nvSpPr>
        <xdr:cNvPr id="385" name="楕円 384"/>
        <xdr:cNvSpPr/>
      </xdr:nvSpPr>
      <xdr:spPr>
        <a:xfrm>
          <a:off x="3937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135907</xdr:rowOff>
    </xdr:from>
    <xdr:ext cx="736600" cy="259045"/>
    <xdr:sp macro="" textlink="">
      <xdr:nvSpPr>
        <xdr:cNvPr id="386" name="テキスト ボックス 385"/>
        <xdr:cNvSpPr txBox="1"/>
      </xdr:nvSpPr>
      <xdr:spPr>
        <a:xfrm>
          <a:off x="3606800" y="1333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72389</xdr:rowOff>
    </xdr:from>
    <xdr:to>
      <xdr:col>15</xdr:col>
      <xdr:colOff>149225</xdr:colOff>
      <xdr:row>78</xdr:row>
      <xdr:rowOff>2539</xdr:rowOff>
    </xdr:to>
    <xdr:sp macro="" textlink="">
      <xdr:nvSpPr>
        <xdr:cNvPr id="387" name="楕円 386"/>
        <xdr:cNvSpPr/>
      </xdr:nvSpPr>
      <xdr:spPr>
        <a:xfrm>
          <a:off x="3048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88" name="テキスト ボックス 387"/>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121920</xdr:rowOff>
    </xdr:from>
    <xdr:to>
      <xdr:col>11</xdr:col>
      <xdr:colOff>60325</xdr:colOff>
      <xdr:row>77</xdr:row>
      <xdr:rowOff>52070</xdr:rowOff>
    </xdr:to>
    <xdr:sp macro="" textlink="">
      <xdr:nvSpPr>
        <xdr:cNvPr id="389" name="楕円 388"/>
        <xdr:cNvSpPr/>
      </xdr:nvSpPr>
      <xdr:spPr>
        <a:xfrm>
          <a:off x="2159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90" name="テキスト ボックス 389"/>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83820</xdr:rowOff>
    </xdr:from>
    <xdr:to>
      <xdr:col>6</xdr:col>
      <xdr:colOff>171450</xdr:colOff>
      <xdr:row>77</xdr:row>
      <xdr:rowOff>13970</xdr:rowOff>
    </xdr:to>
    <xdr:sp macro="" textlink="">
      <xdr:nvSpPr>
        <xdr:cNvPr id="391" name="楕円 390"/>
        <xdr:cNvSpPr/>
      </xdr:nvSpPr>
      <xdr:spPr>
        <a:xfrm>
          <a:off x="1270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24147</xdr:rowOff>
    </xdr:from>
    <xdr:ext cx="762000" cy="259045"/>
    <xdr:sp macro="" textlink="">
      <xdr:nvSpPr>
        <xdr:cNvPr id="392" name="テキスト ボックス 391"/>
        <xdr:cNvSpPr txBox="1"/>
      </xdr:nvSpPr>
      <xdr:spPr>
        <a:xfrm>
          <a:off x="939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前年度と比較して</a:t>
          </a:r>
          <a:r>
            <a:rPr kumimoji="1" lang="en-US" altLang="ja-JP" sz="1000">
              <a:solidFill>
                <a:schemeClr val="dk1"/>
              </a:solidFill>
              <a:effectLst/>
              <a:latin typeface="+mn-lt"/>
              <a:ea typeface="+mn-ea"/>
              <a:cs typeface="+mn-cs"/>
            </a:rPr>
            <a:t>3.5</a:t>
          </a:r>
          <a:r>
            <a:rPr kumimoji="1" lang="ja-JP" altLang="ja-JP" sz="1000">
              <a:solidFill>
                <a:schemeClr val="dk1"/>
              </a:solidFill>
              <a:effectLst/>
              <a:latin typeface="+mn-lt"/>
              <a:ea typeface="+mn-ea"/>
              <a:cs typeface="+mn-cs"/>
            </a:rPr>
            <a:t>％増加しており、類似単体と比較しても</a:t>
          </a:r>
          <a:r>
            <a:rPr kumimoji="1" lang="en-US" altLang="ja-JP" sz="1000">
              <a:solidFill>
                <a:schemeClr val="dk1"/>
              </a:solidFill>
              <a:effectLst/>
              <a:latin typeface="+mn-lt"/>
              <a:ea typeface="+mn-ea"/>
              <a:cs typeface="+mn-cs"/>
            </a:rPr>
            <a:t>5.6</a:t>
          </a:r>
          <a:r>
            <a:rPr kumimoji="1" lang="ja-JP" altLang="ja-JP" sz="1000">
              <a:solidFill>
                <a:schemeClr val="dk1"/>
              </a:solidFill>
              <a:effectLst/>
              <a:latin typeface="+mn-lt"/>
              <a:ea typeface="+mn-ea"/>
              <a:cs typeface="+mn-cs"/>
            </a:rPr>
            <a:t>％上回っている。増加した要因としては、物件費及び補助費</a:t>
          </a:r>
          <a:r>
            <a:rPr kumimoji="1" lang="ja-JP" altLang="en-US" sz="1000">
              <a:solidFill>
                <a:schemeClr val="dk1"/>
              </a:solidFill>
              <a:effectLst/>
              <a:latin typeface="+mn-lt"/>
              <a:ea typeface="+mn-ea"/>
              <a:cs typeface="+mn-cs"/>
            </a:rPr>
            <a:t>等</a:t>
          </a:r>
          <a:r>
            <a:rPr kumimoji="1" lang="ja-JP" altLang="ja-JP" sz="1000">
              <a:solidFill>
                <a:schemeClr val="dk1"/>
              </a:solidFill>
              <a:effectLst/>
              <a:latin typeface="+mn-lt"/>
              <a:ea typeface="+mn-ea"/>
              <a:cs typeface="+mn-cs"/>
            </a:rPr>
            <a:t>の割合が増加したことによる。物件費については、事務事業の改革、採算性の追求、公的支援と住民負担の在り方検討などを推進し経費の抑制に努める。補助費等については、広域連合や事務組合といった広域的な連携が必要とされている中で、今後、本村が単独の判断で決定することのできない負担が増加していくことが考えられるが、ごみの減量の推進など負担金の軽減につながる対策に</a:t>
          </a:r>
          <a:r>
            <a:rPr lang="ja-JP" altLang="ja-JP" sz="1000" b="0" i="0" baseline="0">
              <a:solidFill>
                <a:schemeClr val="dk1"/>
              </a:solidFill>
              <a:effectLst/>
              <a:latin typeface="+mn-lt"/>
              <a:ea typeface="+mn-ea"/>
              <a:cs typeface="+mn-cs"/>
            </a:rPr>
            <a:t>引き続き取り組んでいく。</a:t>
          </a:r>
          <a:endParaRPr lang="ja-JP" altLang="ja-JP" sz="110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44704</xdr:rowOff>
    </xdr:to>
    <xdr:cxnSp macro="">
      <xdr:nvCxnSpPr>
        <xdr:cNvPr id="418" name="直線コネクタ 417"/>
        <xdr:cNvCxnSpPr/>
      </xdr:nvCxnSpPr>
      <xdr:spPr>
        <a:xfrm flipV="1">
          <a:off x="16510000" y="12569698"/>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19" name="公債費以外最小値テキスト"/>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20" name="直線コネクタ 419"/>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37846</xdr:rowOff>
    </xdr:from>
    <xdr:to>
      <xdr:col>82</xdr:col>
      <xdr:colOff>107950</xdr:colOff>
      <xdr:row>77</xdr:row>
      <xdr:rowOff>117856</xdr:rowOff>
    </xdr:to>
    <xdr:cxnSp macro="">
      <xdr:nvCxnSpPr>
        <xdr:cNvPr id="423" name="直線コネクタ 422"/>
        <xdr:cNvCxnSpPr/>
      </xdr:nvCxnSpPr>
      <xdr:spPr>
        <a:xfrm>
          <a:off x="15671800" y="13239496"/>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127016</xdr:rowOff>
    </xdr:from>
    <xdr:ext cx="762000" cy="259045"/>
    <xdr:sp macro="" textlink="">
      <xdr:nvSpPr>
        <xdr:cNvPr id="424" name="公債費以外平均値テキスト"/>
        <xdr:cNvSpPr txBox="1"/>
      </xdr:nvSpPr>
      <xdr:spPr>
        <a:xfrm>
          <a:off x="16598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110489</xdr:rowOff>
    </xdr:from>
    <xdr:to>
      <xdr:col>82</xdr:col>
      <xdr:colOff>158750</xdr:colOff>
      <xdr:row>77</xdr:row>
      <xdr:rowOff>40639</xdr:rowOff>
    </xdr:to>
    <xdr:sp macro="" textlink="">
      <xdr:nvSpPr>
        <xdr:cNvPr id="425" name="フローチャート: 判断 424"/>
        <xdr:cNvSpPr/>
      </xdr:nvSpPr>
      <xdr:spPr>
        <a:xfrm>
          <a:off x="16459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24130</xdr:rowOff>
    </xdr:from>
    <xdr:to>
      <xdr:col>78</xdr:col>
      <xdr:colOff>69850</xdr:colOff>
      <xdr:row>77</xdr:row>
      <xdr:rowOff>37846</xdr:rowOff>
    </xdr:to>
    <xdr:cxnSp macro="">
      <xdr:nvCxnSpPr>
        <xdr:cNvPr id="426" name="直線コネクタ 425"/>
        <xdr:cNvCxnSpPr/>
      </xdr:nvCxnSpPr>
      <xdr:spPr>
        <a:xfrm>
          <a:off x="14782800" y="132257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27" name="フローチャート: 判断 426"/>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28" name="テキスト ボックス 427"/>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24130</xdr:rowOff>
    </xdr:from>
    <xdr:to>
      <xdr:col>73</xdr:col>
      <xdr:colOff>180975</xdr:colOff>
      <xdr:row>77</xdr:row>
      <xdr:rowOff>94996</xdr:rowOff>
    </xdr:to>
    <xdr:cxnSp macro="">
      <xdr:nvCxnSpPr>
        <xdr:cNvPr id="429" name="直線コネクタ 428"/>
        <xdr:cNvCxnSpPr/>
      </xdr:nvCxnSpPr>
      <xdr:spPr>
        <a:xfrm flipV="1">
          <a:off x="13893800" y="13225780"/>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163068</xdr:rowOff>
    </xdr:from>
    <xdr:to>
      <xdr:col>74</xdr:col>
      <xdr:colOff>31750</xdr:colOff>
      <xdr:row>77</xdr:row>
      <xdr:rowOff>93218</xdr:rowOff>
    </xdr:to>
    <xdr:sp macro="" textlink="">
      <xdr:nvSpPr>
        <xdr:cNvPr id="430" name="フローチャート: 判断 429"/>
        <xdr:cNvSpPr/>
      </xdr:nvSpPr>
      <xdr:spPr>
        <a:xfrm>
          <a:off x="14732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77995</xdr:rowOff>
    </xdr:from>
    <xdr:ext cx="762000" cy="259045"/>
    <xdr:sp macro="" textlink="">
      <xdr:nvSpPr>
        <xdr:cNvPr id="431" name="テキスト ボックス 430"/>
        <xdr:cNvSpPr txBox="1"/>
      </xdr:nvSpPr>
      <xdr:spPr>
        <a:xfrm>
          <a:off x="14401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94996</xdr:rowOff>
    </xdr:from>
    <xdr:to>
      <xdr:col>69</xdr:col>
      <xdr:colOff>92075</xdr:colOff>
      <xdr:row>77</xdr:row>
      <xdr:rowOff>129287</xdr:rowOff>
    </xdr:to>
    <xdr:cxnSp macro="">
      <xdr:nvCxnSpPr>
        <xdr:cNvPr id="432" name="直線コネクタ 431"/>
        <xdr:cNvCxnSpPr/>
      </xdr:nvCxnSpPr>
      <xdr:spPr>
        <a:xfrm flipV="1">
          <a:off x="13004800" y="13296646"/>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3" name="フローチャート: 判断 432"/>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94251</xdr:rowOff>
    </xdr:from>
    <xdr:ext cx="762000" cy="259045"/>
    <xdr:sp macro="" textlink="">
      <xdr:nvSpPr>
        <xdr:cNvPr id="434" name="テキスト ボックス 433"/>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5" name="フローチャート: 判断 434"/>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36" name="テキスト ボックス 435"/>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67056</xdr:rowOff>
    </xdr:from>
    <xdr:to>
      <xdr:col>82</xdr:col>
      <xdr:colOff>158750</xdr:colOff>
      <xdr:row>77</xdr:row>
      <xdr:rowOff>168656</xdr:rowOff>
    </xdr:to>
    <xdr:sp macro="" textlink="">
      <xdr:nvSpPr>
        <xdr:cNvPr id="442" name="楕円 441"/>
        <xdr:cNvSpPr/>
      </xdr:nvSpPr>
      <xdr:spPr>
        <a:xfrm>
          <a:off x="16459200" y="1326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39133</xdr:rowOff>
    </xdr:from>
    <xdr:ext cx="762000" cy="259045"/>
    <xdr:sp macro="" textlink="">
      <xdr:nvSpPr>
        <xdr:cNvPr id="443" name="公債費以外該当値テキスト"/>
        <xdr:cNvSpPr txBox="1"/>
      </xdr:nvSpPr>
      <xdr:spPr>
        <a:xfrm>
          <a:off x="16598900" y="13240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158496</xdr:rowOff>
    </xdr:from>
    <xdr:to>
      <xdr:col>78</xdr:col>
      <xdr:colOff>120650</xdr:colOff>
      <xdr:row>77</xdr:row>
      <xdr:rowOff>88646</xdr:rowOff>
    </xdr:to>
    <xdr:sp macro="" textlink="">
      <xdr:nvSpPr>
        <xdr:cNvPr id="444" name="楕円 443"/>
        <xdr:cNvSpPr/>
      </xdr:nvSpPr>
      <xdr:spPr>
        <a:xfrm>
          <a:off x="15621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73423</xdr:rowOff>
    </xdr:from>
    <xdr:ext cx="736600" cy="259045"/>
    <xdr:sp macro="" textlink="">
      <xdr:nvSpPr>
        <xdr:cNvPr id="445" name="テキスト ボックス 444"/>
        <xdr:cNvSpPr txBox="1"/>
      </xdr:nvSpPr>
      <xdr:spPr>
        <a:xfrm>
          <a:off x="15290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144780</xdr:rowOff>
    </xdr:from>
    <xdr:to>
      <xdr:col>74</xdr:col>
      <xdr:colOff>31750</xdr:colOff>
      <xdr:row>77</xdr:row>
      <xdr:rowOff>74930</xdr:rowOff>
    </xdr:to>
    <xdr:sp macro="" textlink="">
      <xdr:nvSpPr>
        <xdr:cNvPr id="446" name="楕円 445"/>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47" name="テキスト ボックス 446"/>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44196</xdr:rowOff>
    </xdr:from>
    <xdr:to>
      <xdr:col>69</xdr:col>
      <xdr:colOff>142875</xdr:colOff>
      <xdr:row>77</xdr:row>
      <xdr:rowOff>145796</xdr:rowOff>
    </xdr:to>
    <xdr:sp macro="" textlink="">
      <xdr:nvSpPr>
        <xdr:cNvPr id="448" name="楕円 447"/>
        <xdr:cNvSpPr/>
      </xdr:nvSpPr>
      <xdr:spPr>
        <a:xfrm>
          <a:off x="13843000" y="1324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130573</xdr:rowOff>
    </xdr:from>
    <xdr:ext cx="762000" cy="259045"/>
    <xdr:sp macro="" textlink="">
      <xdr:nvSpPr>
        <xdr:cNvPr id="449" name="テキスト ボックス 448"/>
        <xdr:cNvSpPr txBox="1"/>
      </xdr:nvSpPr>
      <xdr:spPr>
        <a:xfrm>
          <a:off x="13512800" y="13332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78487</xdr:rowOff>
    </xdr:from>
    <xdr:to>
      <xdr:col>65</xdr:col>
      <xdr:colOff>53975</xdr:colOff>
      <xdr:row>78</xdr:row>
      <xdr:rowOff>8637</xdr:rowOff>
    </xdr:to>
    <xdr:sp macro="" textlink="">
      <xdr:nvSpPr>
        <xdr:cNvPr id="450" name="楕円 449"/>
        <xdr:cNvSpPr/>
      </xdr:nvSpPr>
      <xdr:spPr>
        <a:xfrm>
          <a:off x="12954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164864</xdr:rowOff>
    </xdr:from>
    <xdr:ext cx="762000" cy="259045"/>
    <xdr:sp macro="" textlink="">
      <xdr:nvSpPr>
        <xdr:cNvPr id="451" name="テキスト ボックス 450"/>
        <xdr:cNvSpPr txBox="1"/>
      </xdr:nvSpPr>
      <xdr:spPr>
        <a:xfrm>
          <a:off x="12623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愛知県豊根村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2612</xdr:rowOff>
    </xdr:from>
    <xdr:to>
      <xdr:col>29</xdr:col>
      <xdr:colOff>127000</xdr:colOff>
      <xdr:row>19</xdr:row>
      <xdr:rowOff>127331</xdr:rowOff>
    </xdr:to>
    <xdr:cxnSp macro="">
      <xdr:nvCxnSpPr>
        <xdr:cNvPr id="46" name="直線コネクタ 45"/>
        <xdr:cNvCxnSpPr/>
      </xdr:nvCxnSpPr>
      <xdr:spPr bwMode="auto">
        <a:xfrm flipV="1">
          <a:off x="5651500" y="1936187"/>
          <a:ext cx="0" cy="14963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99408</xdr:rowOff>
    </xdr:from>
    <xdr:ext cx="762000" cy="259045"/>
    <xdr:sp macro="" textlink="">
      <xdr:nvSpPr>
        <xdr:cNvPr id="47" name="人口1人当たり決算額の推移最小値テキスト130"/>
        <xdr:cNvSpPr txBox="1"/>
      </xdr:nvSpPr>
      <xdr:spPr>
        <a:xfrm>
          <a:off x="5740400" y="340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127331</xdr:rowOff>
    </xdr:from>
    <xdr:to>
      <xdr:col>30</xdr:col>
      <xdr:colOff>25400</xdr:colOff>
      <xdr:row>19</xdr:row>
      <xdr:rowOff>127331</xdr:rowOff>
    </xdr:to>
    <xdr:cxnSp macro="">
      <xdr:nvCxnSpPr>
        <xdr:cNvPr id="48" name="直線コネクタ 47"/>
        <xdr:cNvCxnSpPr/>
      </xdr:nvCxnSpPr>
      <xdr:spPr bwMode="auto">
        <a:xfrm>
          <a:off x="5562600" y="3432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88989</xdr:rowOff>
    </xdr:from>
    <xdr:ext cx="762000" cy="259045"/>
    <xdr:sp macro="" textlink="">
      <xdr:nvSpPr>
        <xdr:cNvPr id="49" name="人口1人当たり決算額の推移最大値テキスト130"/>
        <xdr:cNvSpPr txBox="1"/>
      </xdr:nvSpPr>
      <xdr:spPr>
        <a:xfrm>
          <a:off x="5740400" y="16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2612</xdr:rowOff>
    </xdr:from>
    <xdr:to>
      <xdr:col>30</xdr:col>
      <xdr:colOff>25400</xdr:colOff>
      <xdr:row>11</xdr:row>
      <xdr:rowOff>2612</xdr:rowOff>
    </xdr:to>
    <xdr:cxnSp macro="">
      <xdr:nvCxnSpPr>
        <xdr:cNvPr id="50" name="直線コネクタ 49"/>
        <xdr:cNvCxnSpPr/>
      </xdr:nvCxnSpPr>
      <xdr:spPr bwMode="auto">
        <a:xfrm>
          <a:off x="5562600" y="1936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56145</xdr:rowOff>
    </xdr:from>
    <xdr:to>
      <xdr:col>29</xdr:col>
      <xdr:colOff>127000</xdr:colOff>
      <xdr:row>16</xdr:row>
      <xdr:rowOff>88066</xdr:rowOff>
    </xdr:to>
    <xdr:cxnSp macro="">
      <xdr:nvCxnSpPr>
        <xdr:cNvPr id="51" name="直線コネクタ 50"/>
        <xdr:cNvCxnSpPr/>
      </xdr:nvCxnSpPr>
      <xdr:spPr bwMode="auto">
        <a:xfrm flipV="1">
          <a:off x="5003800" y="2846970"/>
          <a:ext cx="647700" cy="31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139538</xdr:rowOff>
    </xdr:from>
    <xdr:ext cx="762000" cy="259045"/>
    <xdr:sp macro="" textlink="">
      <xdr:nvSpPr>
        <xdr:cNvPr id="52" name="人口1人当たり決算額の推移平均値テキスト130"/>
        <xdr:cNvSpPr txBox="1"/>
      </xdr:nvSpPr>
      <xdr:spPr>
        <a:xfrm>
          <a:off x="5740400" y="3101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167461</xdr:rowOff>
    </xdr:from>
    <xdr:to>
      <xdr:col>29</xdr:col>
      <xdr:colOff>177800</xdr:colOff>
      <xdr:row>18</xdr:row>
      <xdr:rowOff>97611</xdr:rowOff>
    </xdr:to>
    <xdr:sp macro="" textlink="">
      <xdr:nvSpPr>
        <xdr:cNvPr id="53" name="フローチャート: 判断 52"/>
        <xdr:cNvSpPr/>
      </xdr:nvSpPr>
      <xdr:spPr bwMode="auto">
        <a:xfrm>
          <a:off x="56007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82645</xdr:rowOff>
    </xdr:from>
    <xdr:to>
      <xdr:col>26</xdr:col>
      <xdr:colOff>50800</xdr:colOff>
      <xdr:row>16</xdr:row>
      <xdr:rowOff>88066</xdr:rowOff>
    </xdr:to>
    <xdr:cxnSp macro="">
      <xdr:nvCxnSpPr>
        <xdr:cNvPr id="54" name="直線コネクタ 53"/>
        <xdr:cNvCxnSpPr/>
      </xdr:nvCxnSpPr>
      <xdr:spPr bwMode="auto">
        <a:xfrm>
          <a:off x="4305300" y="2873470"/>
          <a:ext cx="698500" cy="5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154531</xdr:rowOff>
    </xdr:from>
    <xdr:to>
      <xdr:col>26</xdr:col>
      <xdr:colOff>101600</xdr:colOff>
      <xdr:row>18</xdr:row>
      <xdr:rowOff>84681</xdr:rowOff>
    </xdr:to>
    <xdr:sp macro="" textlink="">
      <xdr:nvSpPr>
        <xdr:cNvPr id="55" name="フローチャート: 判断 54"/>
        <xdr:cNvSpPr/>
      </xdr:nvSpPr>
      <xdr:spPr bwMode="auto">
        <a:xfrm>
          <a:off x="4953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69458</xdr:rowOff>
    </xdr:from>
    <xdr:ext cx="736600" cy="259045"/>
    <xdr:sp macro="" textlink="">
      <xdr:nvSpPr>
        <xdr:cNvPr id="56" name="テキスト ボックス 55"/>
        <xdr:cNvSpPr txBox="1"/>
      </xdr:nvSpPr>
      <xdr:spPr>
        <a:xfrm>
          <a:off x="4622800" y="320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82645</xdr:rowOff>
    </xdr:from>
    <xdr:to>
      <xdr:col>22</xdr:col>
      <xdr:colOff>114300</xdr:colOff>
      <xdr:row>16</xdr:row>
      <xdr:rowOff>94424</xdr:rowOff>
    </xdr:to>
    <xdr:cxnSp macro="">
      <xdr:nvCxnSpPr>
        <xdr:cNvPr id="57" name="直線コネクタ 56"/>
        <xdr:cNvCxnSpPr/>
      </xdr:nvCxnSpPr>
      <xdr:spPr bwMode="auto">
        <a:xfrm flipV="1">
          <a:off x="3606800" y="2873470"/>
          <a:ext cx="698500" cy="11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160884</xdr:rowOff>
    </xdr:from>
    <xdr:to>
      <xdr:col>22</xdr:col>
      <xdr:colOff>165100</xdr:colOff>
      <xdr:row>18</xdr:row>
      <xdr:rowOff>91034</xdr:rowOff>
    </xdr:to>
    <xdr:sp macro="" textlink="">
      <xdr:nvSpPr>
        <xdr:cNvPr id="58" name="フローチャート: 判断 57"/>
        <xdr:cNvSpPr/>
      </xdr:nvSpPr>
      <xdr:spPr bwMode="auto">
        <a:xfrm>
          <a:off x="4254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75811</xdr:rowOff>
    </xdr:from>
    <xdr:ext cx="762000" cy="259045"/>
    <xdr:sp macro="" textlink="">
      <xdr:nvSpPr>
        <xdr:cNvPr id="59" name="テキスト ボックス 58"/>
        <xdr:cNvSpPr txBox="1"/>
      </xdr:nvSpPr>
      <xdr:spPr>
        <a:xfrm>
          <a:off x="39243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94424</xdr:rowOff>
    </xdr:from>
    <xdr:to>
      <xdr:col>18</xdr:col>
      <xdr:colOff>177800</xdr:colOff>
      <xdr:row>16</xdr:row>
      <xdr:rowOff>170193</xdr:rowOff>
    </xdr:to>
    <xdr:cxnSp macro="">
      <xdr:nvCxnSpPr>
        <xdr:cNvPr id="60" name="直線コネクタ 59"/>
        <xdr:cNvCxnSpPr/>
      </xdr:nvCxnSpPr>
      <xdr:spPr bwMode="auto">
        <a:xfrm flipV="1">
          <a:off x="2908300" y="2885249"/>
          <a:ext cx="698500" cy="75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159284</xdr:rowOff>
    </xdr:from>
    <xdr:to>
      <xdr:col>19</xdr:col>
      <xdr:colOff>38100</xdr:colOff>
      <xdr:row>18</xdr:row>
      <xdr:rowOff>89434</xdr:rowOff>
    </xdr:to>
    <xdr:sp macro="" textlink="">
      <xdr:nvSpPr>
        <xdr:cNvPr id="61" name="フローチャート: 判断 60"/>
        <xdr:cNvSpPr/>
      </xdr:nvSpPr>
      <xdr:spPr bwMode="auto">
        <a:xfrm>
          <a:off x="3556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74211</xdr:rowOff>
    </xdr:from>
    <xdr:ext cx="762000" cy="259045"/>
    <xdr:sp macro="" textlink="">
      <xdr:nvSpPr>
        <xdr:cNvPr id="62" name="テキスト ボックス 61"/>
        <xdr:cNvSpPr txBox="1"/>
      </xdr:nvSpPr>
      <xdr:spPr>
        <a:xfrm>
          <a:off x="32258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167324</xdr:rowOff>
    </xdr:from>
    <xdr:to>
      <xdr:col>15</xdr:col>
      <xdr:colOff>101600</xdr:colOff>
      <xdr:row>18</xdr:row>
      <xdr:rowOff>97474</xdr:rowOff>
    </xdr:to>
    <xdr:sp macro="" textlink="">
      <xdr:nvSpPr>
        <xdr:cNvPr id="63" name="フローチャート: 判断 62"/>
        <xdr:cNvSpPr/>
      </xdr:nvSpPr>
      <xdr:spPr bwMode="auto">
        <a:xfrm>
          <a:off x="2857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82251</xdr:rowOff>
    </xdr:from>
    <xdr:ext cx="762000" cy="259045"/>
    <xdr:sp macro="" textlink="">
      <xdr:nvSpPr>
        <xdr:cNvPr id="64" name="テキスト ボックス 63"/>
        <xdr:cNvSpPr txBox="1"/>
      </xdr:nvSpPr>
      <xdr:spPr>
        <a:xfrm>
          <a:off x="25273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5345</xdr:rowOff>
    </xdr:from>
    <xdr:to>
      <xdr:col>29</xdr:col>
      <xdr:colOff>177800</xdr:colOff>
      <xdr:row>16</xdr:row>
      <xdr:rowOff>106945</xdr:rowOff>
    </xdr:to>
    <xdr:sp macro="" textlink="">
      <xdr:nvSpPr>
        <xdr:cNvPr id="70" name="楕円 69"/>
        <xdr:cNvSpPr/>
      </xdr:nvSpPr>
      <xdr:spPr bwMode="auto">
        <a:xfrm>
          <a:off x="5600700" y="2796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21872</xdr:rowOff>
    </xdr:from>
    <xdr:ext cx="762000" cy="259045"/>
    <xdr:sp macro="" textlink="">
      <xdr:nvSpPr>
        <xdr:cNvPr id="71" name="人口1人当たり決算額の推移該当値テキスト130"/>
        <xdr:cNvSpPr txBox="1"/>
      </xdr:nvSpPr>
      <xdr:spPr>
        <a:xfrm>
          <a:off x="5740400" y="2641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37266</xdr:rowOff>
    </xdr:from>
    <xdr:to>
      <xdr:col>26</xdr:col>
      <xdr:colOff>101600</xdr:colOff>
      <xdr:row>16</xdr:row>
      <xdr:rowOff>138866</xdr:rowOff>
    </xdr:to>
    <xdr:sp macro="" textlink="">
      <xdr:nvSpPr>
        <xdr:cNvPr id="72" name="楕円 71"/>
        <xdr:cNvSpPr/>
      </xdr:nvSpPr>
      <xdr:spPr bwMode="auto">
        <a:xfrm>
          <a:off x="4953000" y="2828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149043</xdr:rowOff>
    </xdr:from>
    <xdr:ext cx="736600" cy="259045"/>
    <xdr:sp macro="" textlink="">
      <xdr:nvSpPr>
        <xdr:cNvPr id="73" name="テキスト ボックス 72"/>
        <xdr:cNvSpPr txBox="1"/>
      </xdr:nvSpPr>
      <xdr:spPr>
        <a:xfrm>
          <a:off x="4622800" y="2596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31845</xdr:rowOff>
    </xdr:from>
    <xdr:to>
      <xdr:col>22</xdr:col>
      <xdr:colOff>165100</xdr:colOff>
      <xdr:row>16</xdr:row>
      <xdr:rowOff>133445</xdr:rowOff>
    </xdr:to>
    <xdr:sp macro="" textlink="">
      <xdr:nvSpPr>
        <xdr:cNvPr id="74" name="楕円 73"/>
        <xdr:cNvSpPr/>
      </xdr:nvSpPr>
      <xdr:spPr bwMode="auto">
        <a:xfrm>
          <a:off x="4254500" y="2822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143622</xdr:rowOff>
    </xdr:from>
    <xdr:ext cx="762000" cy="259045"/>
    <xdr:sp macro="" textlink="">
      <xdr:nvSpPr>
        <xdr:cNvPr id="75" name="テキスト ボックス 74"/>
        <xdr:cNvSpPr txBox="1"/>
      </xdr:nvSpPr>
      <xdr:spPr>
        <a:xfrm>
          <a:off x="3924300" y="259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43624</xdr:rowOff>
    </xdr:from>
    <xdr:to>
      <xdr:col>19</xdr:col>
      <xdr:colOff>38100</xdr:colOff>
      <xdr:row>16</xdr:row>
      <xdr:rowOff>145224</xdr:rowOff>
    </xdr:to>
    <xdr:sp macro="" textlink="">
      <xdr:nvSpPr>
        <xdr:cNvPr id="76" name="楕円 75"/>
        <xdr:cNvSpPr/>
      </xdr:nvSpPr>
      <xdr:spPr bwMode="auto">
        <a:xfrm>
          <a:off x="3556000" y="2834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155401</xdr:rowOff>
    </xdr:from>
    <xdr:ext cx="762000" cy="259045"/>
    <xdr:sp macro="" textlink="">
      <xdr:nvSpPr>
        <xdr:cNvPr id="77" name="テキスト ボックス 76"/>
        <xdr:cNvSpPr txBox="1"/>
      </xdr:nvSpPr>
      <xdr:spPr>
        <a:xfrm>
          <a:off x="3225800" y="260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119393</xdr:rowOff>
    </xdr:from>
    <xdr:to>
      <xdr:col>15</xdr:col>
      <xdr:colOff>101600</xdr:colOff>
      <xdr:row>17</xdr:row>
      <xdr:rowOff>49543</xdr:rowOff>
    </xdr:to>
    <xdr:sp macro="" textlink="">
      <xdr:nvSpPr>
        <xdr:cNvPr id="78" name="楕円 77"/>
        <xdr:cNvSpPr/>
      </xdr:nvSpPr>
      <xdr:spPr bwMode="auto">
        <a:xfrm>
          <a:off x="2857500" y="2910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59720</xdr:rowOff>
    </xdr:from>
    <xdr:ext cx="762000" cy="259045"/>
    <xdr:sp macro="" textlink="">
      <xdr:nvSpPr>
        <xdr:cNvPr id="79" name="テキスト ボックス 78"/>
        <xdr:cNvSpPr txBox="1"/>
      </xdr:nvSpPr>
      <xdr:spPr>
        <a:xfrm>
          <a:off x="2527300" y="2679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258302</xdr:rowOff>
    </xdr:from>
    <xdr:to>
      <xdr:col>29</xdr:col>
      <xdr:colOff>127000</xdr:colOff>
      <xdr:row>37</xdr:row>
      <xdr:rowOff>329174</xdr:rowOff>
    </xdr:to>
    <xdr:cxnSp macro="">
      <xdr:nvCxnSpPr>
        <xdr:cNvPr id="104" name="直線コネクタ 103"/>
        <xdr:cNvCxnSpPr/>
      </xdr:nvCxnSpPr>
      <xdr:spPr bwMode="auto">
        <a:xfrm flipV="1">
          <a:off x="5651500" y="6182852"/>
          <a:ext cx="0" cy="1271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301251</xdr:rowOff>
    </xdr:from>
    <xdr:ext cx="762000" cy="259045"/>
    <xdr:sp macro="" textlink="">
      <xdr:nvSpPr>
        <xdr:cNvPr id="105" name="人口1人当たり決算額の推移最小値テキスト445"/>
        <xdr:cNvSpPr txBox="1"/>
      </xdr:nvSpPr>
      <xdr:spPr>
        <a:xfrm>
          <a:off x="5740400" y="742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329174</xdr:rowOff>
    </xdr:from>
    <xdr:to>
      <xdr:col>30</xdr:col>
      <xdr:colOff>25400</xdr:colOff>
      <xdr:row>37</xdr:row>
      <xdr:rowOff>329174</xdr:rowOff>
    </xdr:to>
    <xdr:cxnSp macro="">
      <xdr:nvCxnSpPr>
        <xdr:cNvPr id="106" name="直線コネクタ 105"/>
        <xdr:cNvCxnSpPr/>
      </xdr:nvCxnSpPr>
      <xdr:spPr bwMode="auto">
        <a:xfrm>
          <a:off x="5562600" y="74538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1779</xdr:rowOff>
    </xdr:from>
    <xdr:ext cx="762000" cy="259045"/>
    <xdr:sp macro="" textlink="">
      <xdr:nvSpPr>
        <xdr:cNvPr id="107" name="人口1人当たり決算額の推移最大値テキスト445"/>
        <xdr:cNvSpPr txBox="1"/>
      </xdr:nvSpPr>
      <xdr:spPr>
        <a:xfrm>
          <a:off x="5740400" y="592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258302</xdr:rowOff>
    </xdr:from>
    <xdr:to>
      <xdr:col>30</xdr:col>
      <xdr:colOff>25400</xdr:colOff>
      <xdr:row>33</xdr:row>
      <xdr:rowOff>258302</xdr:rowOff>
    </xdr:to>
    <xdr:cxnSp macro="">
      <xdr:nvCxnSpPr>
        <xdr:cNvPr id="108" name="直線コネクタ 107"/>
        <xdr:cNvCxnSpPr/>
      </xdr:nvCxnSpPr>
      <xdr:spPr bwMode="auto">
        <a:xfrm>
          <a:off x="5562600" y="6182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203387</xdr:rowOff>
    </xdr:from>
    <xdr:to>
      <xdr:col>29</xdr:col>
      <xdr:colOff>127000</xdr:colOff>
      <xdr:row>35</xdr:row>
      <xdr:rowOff>319401</xdr:rowOff>
    </xdr:to>
    <xdr:cxnSp macro="">
      <xdr:nvCxnSpPr>
        <xdr:cNvPr id="109" name="直線コネクタ 108"/>
        <xdr:cNvCxnSpPr/>
      </xdr:nvCxnSpPr>
      <xdr:spPr bwMode="auto">
        <a:xfrm>
          <a:off x="5003800" y="6813737"/>
          <a:ext cx="647700" cy="116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56335</xdr:rowOff>
    </xdr:from>
    <xdr:ext cx="762000" cy="259045"/>
    <xdr:sp macro="" textlink="">
      <xdr:nvSpPr>
        <xdr:cNvPr id="110" name="人口1人当たり決算額の推移平均値テキスト445"/>
        <xdr:cNvSpPr txBox="1"/>
      </xdr:nvSpPr>
      <xdr:spPr>
        <a:xfrm>
          <a:off x="5740400" y="7009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84258</xdr:rowOff>
    </xdr:from>
    <xdr:to>
      <xdr:col>29</xdr:col>
      <xdr:colOff>177800</xdr:colOff>
      <xdr:row>37</xdr:row>
      <xdr:rowOff>14408</xdr:rowOff>
    </xdr:to>
    <xdr:sp macro="" textlink="">
      <xdr:nvSpPr>
        <xdr:cNvPr id="111" name="フローチャート: 判断 110"/>
        <xdr:cNvSpPr/>
      </xdr:nvSpPr>
      <xdr:spPr bwMode="auto">
        <a:xfrm>
          <a:off x="56007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153220</xdr:rowOff>
    </xdr:from>
    <xdr:to>
      <xdr:col>26</xdr:col>
      <xdr:colOff>50800</xdr:colOff>
      <xdr:row>35</xdr:row>
      <xdr:rowOff>203387</xdr:rowOff>
    </xdr:to>
    <xdr:cxnSp macro="">
      <xdr:nvCxnSpPr>
        <xdr:cNvPr id="112" name="直線コネクタ 111"/>
        <xdr:cNvCxnSpPr/>
      </xdr:nvCxnSpPr>
      <xdr:spPr bwMode="auto">
        <a:xfrm>
          <a:off x="4305300" y="6763570"/>
          <a:ext cx="698500" cy="50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97609</xdr:rowOff>
    </xdr:from>
    <xdr:to>
      <xdr:col>26</xdr:col>
      <xdr:colOff>101600</xdr:colOff>
      <xdr:row>37</xdr:row>
      <xdr:rowOff>27759</xdr:rowOff>
    </xdr:to>
    <xdr:sp macro="" textlink="">
      <xdr:nvSpPr>
        <xdr:cNvPr id="113" name="フローチャート: 判断 112"/>
        <xdr:cNvSpPr/>
      </xdr:nvSpPr>
      <xdr:spPr bwMode="auto">
        <a:xfrm>
          <a:off x="49530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12536</xdr:rowOff>
    </xdr:from>
    <xdr:ext cx="736600" cy="259045"/>
    <xdr:sp macro="" textlink="">
      <xdr:nvSpPr>
        <xdr:cNvPr id="114" name="テキスト ボックス 113"/>
        <xdr:cNvSpPr txBox="1"/>
      </xdr:nvSpPr>
      <xdr:spPr>
        <a:xfrm>
          <a:off x="4622800" y="7137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153220</xdr:rowOff>
    </xdr:from>
    <xdr:to>
      <xdr:col>22</xdr:col>
      <xdr:colOff>114300</xdr:colOff>
      <xdr:row>35</xdr:row>
      <xdr:rowOff>178160</xdr:rowOff>
    </xdr:to>
    <xdr:cxnSp macro="">
      <xdr:nvCxnSpPr>
        <xdr:cNvPr id="115" name="直線コネクタ 114"/>
        <xdr:cNvCxnSpPr/>
      </xdr:nvCxnSpPr>
      <xdr:spPr bwMode="auto">
        <a:xfrm flipV="1">
          <a:off x="3606800" y="6763570"/>
          <a:ext cx="698500" cy="24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102312</xdr:rowOff>
    </xdr:from>
    <xdr:to>
      <xdr:col>22</xdr:col>
      <xdr:colOff>165100</xdr:colOff>
      <xdr:row>37</xdr:row>
      <xdr:rowOff>32462</xdr:rowOff>
    </xdr:to>
    <xdr:sp macro="" textlink="">
      <xdr:nvSpPr>
        <xdr:cNvPr id="116" name="フローチャート: 判断 115"/>
        <xdr:cNvSpPr/>
      </xdr:nvSpPr>
      <xdr:spPr bwMode="auto">
        <a:xfrm>
          <a:off x="42545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17239</xdr:rowOff>
    </xdr:from>
    <xdr:ext cx="762000" cy="259045"/>
    <xdr:sp macro="" textlink="">
      <xdr:nvSpPr>
        <xdr:cNvPr id="117" name="テキスト ボックス 116"/>
        <xdr:cNvSpPr txBox="1"/>
      </xdr:nvSpPr>
      <xdr:spPr>
        <a:xfrm>
          <a:off x="3924300" y="714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130492</xdr:rowOff>
    </xdr:from>
    <xdr:to>
      <xdr:col>18</xdr:col>
      <xdr:colOff>177800</xdr:colOff>
      <xdr:row>35</xdr:row>
      <xdr:rowOff>178160</xdr:rowOff>
    </xdr:to>
    <xdr:cxnSp macro="">
      <xdr:nvCxnSpPr>
        <xdr:cNvPr id="118" name="直線コネクタ 117"/>
        <xdr:cNvCxnSpPr/>
      </xdr:nvCxnSpPr>
      <xdr:spPr bwMode="auto">
        <a:xfrm>
          <a:off x="2908300" y="6740842"/>
          <a:ext cx="698500" cy="47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99460</xdr:rowOff>
    </xdr:from>
    <xdr:to>
      <xdr:col>19</xdr:col>
      <xdr:colOff>38100</xdr:colOff>
      <xdr:row>37</xdr:row>
      <xdr:rowOff>29610</xdr:rowOff>
    </xdr:to>
    <xdr:sp macro="" textlink="">
      <xdr:nvSpPr>
        <xdr:cNvPr id="119" name="フローチャート: 判断 118"/>
        <xdr:cNvSpPr/>
      </xdr:nvSpPr>
      <xdr:spPr bwMode="auto">
        <a:xfrm>
          <a:off x="35560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14387</xdr:rowOff>
    </xdr:from>
    <xdr:ext cx="762000" cy="259045"/>
    <xdr:sp macro="" textlink="">
      <xdr:nvSpPr>
        <xdr:cNvPr id="120" name="テキスト ボックス 119"/>
        <xdr:cNvSpPr txBox="1"/>
      </xdr:nvSpPr>
      <xdr:spPr>
        <a:xfrm>
          <a:off x="3225800" y="713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122548</xdr:rowOff>
    </xdr:from>
    <xdr:to>
      <xdr:col>15</xdr:col>
      <xdr:colOff>101600</xdr:colOff>
      <xdr:row>37</xdr:row>
      <xdr:rowOff>52698</xdr:rowOff>
    </xdr:to>
    <xdr:sp macro="" textlink="">
      <xdr:nvSpPr>
        <xdr:cNvPr id="121" name="フローチャート: 判断 120"/>
        <xdr:cNvSpPr/>
      </xdr:nvSpPr>
      <xdr:spPr bwMode="auto">
        <a:xfrm>
          <a:off x="28575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37475</xdr:rowOff>
    </xdr:from>
    <xdr:ext cx="762000" cy="259045"/>
    <xdr:sp macro="" textlink="">
      <xdr:nvSpPr>
        <xdr:cNvPr id="122" name="テキスト ボックス 121"/>
        <xdr:cNvSpPr txBox="1"/>
      </xdr:nvSpPr>
      <xdr:spPr>
        <a:xfrm>
          <a:off x="2527300" y="716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268601</xdr:rowOff>
    </xdr:from>
    <xdr:to>
      <xdr:col>29</xdr:col>
      <xdr:colOff>177800</xdr:colOff>
      <xdr:row>36</xdr:row>
      <xdr:rowOff>27301</xdr:rowOff>
    </xdr:to>
    <xdr:sp macro="" textlink="">
      <xdr:nvSpPr>
        <xdr:cNvPr id="128" name="楕円 127"/>
        <xdr:cNvSpPr/>
      </xdr:nvSpPr>
      <xdr:spPr bwMode="auto">
        <a:xfrm>
          <a:off x="5600700" y="6878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113678</xdr:rowOff>
    </xdr:from>
    <xdr:ext cx="762000" cy="259045"/>
    <xdr:sp macro="" textlink="">
      <xdr:nvSpPr>
        <xdr:cNvPr id="129" name="人口1人当たり決算額の推移該当値テキスト445"/>
        <xdr:cNvSpPr txBox="1"/>
      </xdr:nvSpPr>
      <xdr:spPr>
        <a:xfrm>
          <a:off x="5740400" y="6724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152587</xdr:rowOff>
    </xdr:from>
    <xdr:to>
      <xdr:col>26</xdr:col>
      <xdr:colOff>101600</xdr:colOff>
      <xdr:row>35</xdr:row>
      <xdr:rowOff>254187</xdr:rowOff>
    </xdr:to>
    <xdr:sp macro="" textlink="">
      <xdr:nvSpPr>
        <xdr:cNvPr id="130" name="楕円 129"/>
        <xdr:cNvSpPr/>
      </xdr:nvSpPr>
      <xdr:spPr bwMode="auto">
        <a:xfrm>
          <a:off x="4953000" y="6762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264364</xdr:rowOff>
    </xdr:from>
    <xdr:ext cx="736600" cy="259045"/>
    <xdr:sp macro="" textlink="">
      <xdr:nvSpPr>
        <xdr:cNvPr id="131" name="テキスト ボックス 130"/>
        <xdr:cNvSpPr txBox="1"/>
      </xdr:nvSpPr>
      <xdr:spPr>
        <a:xfrm>
          <a:off x="4622800" y="6531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102420</xdr:rowOff>
    </xdr:from>
    <xdr:to>
      <xdr:col>22</xdr:col>
      <xdr:colOff>165100</xdr:colOff>
      <xdr:row>35</xdr:row>
      <xdr:rowOff>204020</xdr:rowOff>
    </xdr:to>
    <xdr:sp macro="" textlink="">
      <xdr:nvSpPr>
        <xdr:cNvPr id="132" name="楕円 131"/>
        <xdr:cNvSpPr/>
      </xdr:nvSpPr>
      <xdr:spPr bwMode="auto">
        <a:xfrm>
          <a:off x="4254500" y="6712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214197</xdr:rowOff>
    </xdr:from>
    <xdr:ext cx="762000" cy="259045"/>
    <xdr:sp macro="" textlink="">
      <xdr:nvSpPr>
        <xdr:cNvPr id="133" name="テキスト ボックス 132"/>
        <xdr:cNvSpPr txBox="1"/>
      </xdr:nvSpPr>
      <xdr:spPr>
        <a:xfrm>
          <a:off x="3924300" y="648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127360</xdr:rowOff>
    </xdr:from>
    <xdr:to>
      <xdr:col>19</xdr:col>
      <xdr:colOff>38100</xdr:colOff>
      <xdr:row>35</xdr:row>
      <xdr:rowOff>228960</xdr:rowOff>
    </xdr:to>
    <xdr:sp macro="" textlink="">
      <xdr:nvSpPr>
        <xdr:cNvPr id="134" name="楕円 133"/>
        <xdr:cNvSpPr/>
      </xdr:nvSpPr>
      <xdr:spPr bwMode="auto">
        <a:xfrm>
          <a:off x="3556000" y="6737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239137</xdr:rowOff>
    </xdr:from>
    <xdr:ext cx="762000" cy="259045"/>
    <xdr:sp macro="" textlink="">
      <xdr:nvSpPr>
        <xdr:cNvPr id="135" name="テキスト ボックス 134"/>
        <xdr:cNvSpPr txBox="1"/>
      </xdr:nvSpPr>
      <xdr:spPr>
        <a:xfrm>
          <a:off x="3225800" y="650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79692</xdr:rowOff>
    </xdr:from>
    <xdr:to>
      <xdr:col>15</xdr:col>
      <xdr:colOff>101600</xdr:colOff>
      <xdr:row>35</xdr:row>
      <xdr:rowOff>181292</xdr:rowOff>
    </xdr:to>
    <xdr:sp macro="" textlink="">
      <xdr:nvSpPr>
        <xdr:cNvPr id="136" name="楕円 135"/>
        <xdr:cNvSpPr/>
      </xdr:nvSpPr>
      <xdr:spPr bwMode="auto">
        <a:xfrm>
          <a:off x="2857500" y="6690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191469</xdr:rowOff>
    </xdr:from>
    <xdr:ext cx="762000" cy="259045"/>
    <xdr:sp macro="" textlink="">
      <xdr:nvSpPr>
        <xdr:cNvPr id="137" name="テキスト ボックス 136"/>
        <xdr:cNvSpPr txBox="1"/>
      </xdr:nvSpPr>
      <xdr:spPr>
        <a:xfrm>
          <a:off x="2527300" y="645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愛知県豊根村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1,057
1,038
155.88
2,712,278
2,583,678
125,252
1,292,747
2,131,016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5" name="テキスト ボックス 44"/>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7" name="テキスト ボックス 46"/>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9" name="テキスト ボックス 48"/>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1" name="テキスト ボックス 50"/>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30</xdr:row>
      <xdr:rowOff>111777</xdr:rowOff>
    </xdr:from>
    <xdr:ext cx="685572" cy="259045"/>
    <xdr:sp macro="" textlink="">
      <xdr:nvSpPr>
        <xdr:cNvPr id="53" name="テキスト ボックス 52"/>
        <xdr:cNvSpPr txBox="1"/>
      </xdr:nvSpPr>
      <xdr:spPr>
        <a:xfrm>
          <a:off x="76428" y="5255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28</xdr:row>
      <xdr:rowOff>168927</xdr:rowOff>
    </xdr:from>
    <xdr:ext cx="685572" cy="259045"/>
    <xdr:sp macro="" textlink="">
      <xdr:nvSpPr>
        <xdr:cNvPr id="55" name="テキスト ボックス 54"/>
        <xdr:cNvSpPr txBox="1"/>
      </xdr:nvSpPr>
      <xdr:spPr>
        <a:xfrm>
          <a:off x="76428" y="4969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7" name="テキスト ボックス 56"/>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142385</xdr:rowOff>
    </xdr:from>
    <xdr:to>
      <xdr:col>24</xdr:col>
      <xdr:colOff>62865</xdr:colOff>
      <xdr:row>39</xdr:row>
      <xdr:rowOff>1068</xdr:rowOff>
    </xdr:to>
    <xdr:cxnSp macro="">
      <xdr:nvCxnSpPr>
        <xdr:cNvPr id="59" name="直線コネクタ 58"/>
        <xdr:cNvCxnSpPr/>
      </xdr:nvCxnSpPr>
      <xdr:spPr>
        <a:xfrm flipV="1">
          <a:off x="4633595" y="5285885"/>
          <a:ext cx="1270" cy="140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4895</xdr:rowOff>
    </xdr:from>
    <xdr:ext cx="534377" cy="259045"/>
    <xdr:sp macro="" textlink="">
      <xdr:nvSpPr>
        <xdr:cNvPr id="60" name="人件費最小値テキスト"/>
        <xdr:cNvSpPr txBox="1"/>
      </xdr:nvSpPr>
      <xdr:spPr>
        <a:xfrm>
          <a:off x="4686300" y="66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1068</xdr:rowOff>
    </xdr:from>
    <xdr:to>
      <xdr:col>24</xdr:col>
      <xdr:colOff>152400</xdr:colOff>
      <xdr:row>39</xdr:row>
      <xdr:rowOff>1068</xdr:rowOff>
    </xdr:to>
    <xdr:cxnSp macro="">
      <xdr:nvCxnSpPr>
        <xdr:cNvPr id="61" name="直線コネクタ 60"/>
        <xdr:cNvCxnSpPr/>
      </xdr:nvCxnSpPr>
      <xdr:spPr>
        <a:xfrm>
          <a:off x="4546600" y="6687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89062</xdr:rowOff>
    </xdr:from>
    <xdr:ext cx="690189" cy="259045"/>
    <xdr:sp macro="" textlink="">
      <xdr:nvSpPr>
        <xdr:cNvPr id="62" name="人件費最大値テキスト"/>
        <xdr:cNvSpPr txBox="1"/>
      </xdr:nvSpPr>
      <xdr:spPr>
        <a:xfrm>
          <a:off x="4686300" y="50611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142385</xdr:rowOff>
    </xdr:from>
    <xdr:to>
      <xdr:col>24</xdr:col>
      <xdr:colOff>152400</xdr:colOff>
      <xdr:row>30</xdr:row>
      <xdr:rowOff>142385</xdr:rowOff>
    </xdr:to>
    <xdr:cxnSp macro="">
      <xdr:nvCxnSpPr>
        <xdr:cNvPr id="63" name="直線コネクタ 62"/>
        <xdr:cNvCxnSpPr/>
      </xdr:nvCxnSpPr>
      <xdr:spPr>
        <a:xfrm>
          <a:off x="4546600" y="528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122688</xdr:rowOff>
    </xdr:from>
    <xdr:to>
      <xdr:col>24</xdr:col>
      <xdr:colOff>63500</xdr:colOff>
      <xdr:row>36</xdr:row>
      <xdr:rowOff>511</xdr:rowOff>
    </xdr:to>
    <xdr:cxnSp macro="">
      <xdr:nvCxnSpPr>
        <xdr:cNvPr id="64" name="直線コネクタ 63"/>
        <xdr:cNvCxnSpPr/>
      </xdr:nvCxnSpPr>
      <xdr:spPr>
        <a:xfrm flipV="1">
          <a:off x="3797300" y="6123438"/>
          <a:ext cx="838200" cy="4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67348</xdr:rowOff>
    </xdr:from>
    <xdr:ext cx="599010" cy="259045"/>
    <xdr:sp macro="" textlink="">
      <xdr:nvSpPr>
        <xdr:cNvPr id="65" name="人件費平均値テキスト"/>
        <xdr:cNvSpPr txBox="1"/>
      </xdr:nvSpPr>
      <xdr:spPr>
        <a:xfrm>
          <a:off x="4686300" y="641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88921</xdr:rowOff>
    </xdr:from>
    <xdr:to>
      <xdr:col>24</xdr:col>
      <xdr:colOff>114300</xdr:colOff>
      <xdr:row>38</xdr:row>
      <xdr:rowOff>19072</xdr:rowOff>
    </xdr:to>
    <xdr:sp macro="" textlink="">
      <xdr:nvSpPr>
        <xdr:cNvPr id="66" name="フローチャート: 判断 65"/>
        <xdr:cNvSpPr/>
      </xdr:nvSpPr>
      <xdr:spPr>
        <a:xfrm>
          <a:off x="4584700" y="643257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170778</xdr:rowOff>
    </xdr:from>
    <xdr:to>
      <xdr:col>19</xdr:col>
      <xdr:colOff>177800</xdr:colOff>
      <xdr:row>36</xdr:row>
      <xdr:rowOff>511</xdr:rowOff>
    </xdr:to>
    <xdr:cxnSp macro="">
      <xdr:nvCxnSpPr>
        <xdr:cNvPr id="67" name="直線コネクタ 66"/>
        <xdr:cNvCxnSpPr/>
      </xdr:nvCxnSpPr>
      <xdr:spPr>
        <a:xfrm>
          <a:off x="2908300" y="6171528"/>
          <a:ext cx="889000" cy="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120068</xdr:rowOff>
    </xdr:from>
    <xdr:to>
      <xdr:col>20</xdr:col>
      <xdr:colOff>38100</xdr:colOff>
      <xdr:row>38</xdr:row>
      <xdr:rowOff>50219</xdr:rowOff>
    </xdr:to>
    <xdr:sp macro="" textlink="">
      <xdr:nvSpPr>
        <xdr:cNvPr id="68" name="フローチャート: 判断 67"/>
        <xdr:cNvSpPr/>
      </xdr:nvSpPr>
      <xdr:spPr>
        <a:xfrm>
          <a:off x="3746500" y="64637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41345</xdr:rowOff>
    </xdr:from>
    <xdr:ext cx="599010" cy="259045"/>
    <xdr:sp macro="" textlink="">
      <xdr:nvSpPr>
        <xdr:cNvPr id="69" name="テキスト ボックス 68"/>
        <xdr:cNvSpPr txBox="1"/>
      </xdr:nvSpPr>
      <xdr:spPr>
        <a:xfrm>
          <a:off x="3497795" y="6556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170778</xdr:rowOff>
    </xdr:from>
    <xdr:to>
      <xdr:col>15</xdr:col>
      <xdr:colOff>50800</xdr:colOff>
      <xdr:row>36</xdr:row>
      <xdr:rowOff>19029</xdr:rowOff>
    </xdr:to>
    <xdr:cxnSp macro="">
      <xdr:nvCxnSpPr>
        <xdr:cNvPr id="70" name="直線コネクタ 69"/>
        <xdr:cNvCxnSpPr/>
      </xdr:nvCxnSpPr>
      <xdr:spPr>
        <a:xfrm flipV="1">
          <a:off x="2019300" y="6171528"/>
          <a:ext cx="889000" cy="19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126656</xdr:rowOff>
    </xdr:from>
    <xdr:to>
      <xdr:col>15</xdr:col>
      <xdr:colOff>101600</xdr:colOff>
      <xdr:row>38</xdr:row>
      <xdr:rowOff>56806</xdr:rowOff>
    </xdr:to>
    <xdr:sp macro="" textlink="">
      <xdr:nvSpPr>
        <xdr:cNvPr id="71" name="フローチャート: 判断 70"/>
        <xdr:cNvSpPr/>
      </xdr:nvSpPr>
      <xdr:spPr>
        <a:xfrm>
          <a:off x="2857500" y="647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47933</xdr:rowOff>
    </xdr:from>
    <xdr:ext cx="599010" cy="259045"/>
    <xdr:sp macro="" textlink="">
      <xdr:nvSpPr>
        <xdr:cNvPr id="72" name="テキスト ボックス 71"/>
        <xdr:cNvSpPr txBox="1"/>
      </xdr:nvSpPr>
      <xdr:spPr>
        <a:xfrm>
          <a:off x="2608795" y="656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19029</xdr:rowOff>
    </xdr:from>
    <xdr:to>
      <xdr:col>10</xdr:col>
      <xdr:colOff>114300</xdr:colOff>
      <xdr:row>36</xdr:row>
      <xdr:rowOff>100208</xdr:rowOff>
    </xdr:to>
    <xdr:cxnSp macro="">
      <xdr:nvCxnSpPr>
        <xdr:cNvPr id="73" name="直線コネクタ 72"/>
        <xdr:cNvCxnSpPr/>
      </xdr:nvCxnSpPr>
      <xdr:spPr>
        <a:xfrm flipV="1">
          <a:off x="1130300" y="6191229"/>
          <a:ext cx="889000" cy="8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121900</xdr:rowOff>
    </xdr:from>
    <xdr:to>
      <xdr:col>10</xdr:col>
      <xdr:colOff>165100</xdr:colOff>
      <xdr:row>38</xdr:row>
      <xdr:rowOff>52050</xdr:rowOff>
    </xdr:to>
    <xdr:sp macro="" textlink="">
      <xdr:nvSpPr>
        <xdr:cNvPr id="74" name="フローチャート: 判断 73"/>
        <xdr:cNvSpPr/>
      </xdr:nvSpPr>
      <xdr:spPr>
        <a:xfrm>
          <a:off x="1968500" y="646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43177</xdr:rowOff>
    </xdr:from>
    <xdr:ext cx="599010" cy="259045"/>
    <xdr:sp macro="" textlink="">
      <xdr:nvSpPr>
        <xdr:cNvPr id="75" name="テキスト ボックス 74"/>
        <xdr:cNvSpPr txBox="1"/>
      </xdr:nvSpPr>
      <xdr:spPr>
        <a:xfrm>
          <a:off x="1719795" y="6558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124864</xdr:rowOff>
    </xdr:from>
    <xdr:to>
      <xdr:col>6</xdr:col>
      <xdr:colOff>38100</xdr:colOff>
      <xdr:row>38</xdr:row>
      <xdr:rowOff>55014</xdr:rowOff>
    </xdr:to>
    <xdr:sp macro="" textlink="">
      <xdr:nvSpPr>
        <xdr:cNvPr id="76" name="フローチャート: 判断 75"/>
        <xdr:cNvSpPr/>
      </xdr:nvSpPr>
      <xdr:spPr>
        <a:xfrm>
          <a:off x="1079500" y="6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46141</xdr:rowOff>
    </xdr:from>
    <xdr:ext cx="599010" cy="259045"/>
    <xdr:sp macro="" textlink="">
      <xdr:nvSpPr>
        <xdr:cNvPr id="77" name="テキスト ボックス 76"/>
        <xdr:cNvSpPr txBox="1"/>
      </xdr:nvSpPr>
      <xdr:spPr>
        <a:xfrm>
          <a:off x="830795" y="656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71888</xdr:rowOff>
    </xdr:from>
    <xdr:to>
      <xdr:col>24</xdr:col>
      <xdr:colOff>114300</xdr:colOff>
      <xdr:row>36</xdr:row>
      <xdr:rowOff>2038</xdr:rowOff>
    </xdr:to>
    <xdr:sp macro="" textlink="">
      <xdr:nvSpPr>
        <xdr:cNvPr id="83" name="楕円 82"/>
        <xdr:cNvSpPr/>
      </xdr:nvSpPr>
      <xdr:spPr>
        <a:xfrm>
          <a:off x="4584700" y="607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94765</xdr:rowOff>
    </xdr:from>
    <xdr:ext cx="599010" cy="259045"/>
    <xdr:sp macro="" textlink="">
      <xdr:nvSpPr>
        <xdr:cNvPr id="84" name="人件費該当値テキスト"/>
        <xdr:cNvSpPr txBox="1"/>
      </xdr:nvSpPr>
      <xdr:spPr>
        <a:xfrm>
          <a:off x="4686300" y="5924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121161</xdr:rowOff>
    </xdr:from>
    <xdr:to>
      <xdr:col>20</xdr:col>
      <xdr:colOff>38100</xdr:colOff>
      <xdr:row>36</xdr:row>
      <xdr:rowOff>51311</xdr:rowOff>
    </xdr:to>
    <xdr:sp macro="" textlink="">
      <xdr:nvSpPr>
        <xdr:cNvPr id="85" name="楕円 84"/>
        <xdr:cNvSpPr/>
      </xdr:nvSpPr>
      <xdr:spPr>
        <a:xfrm>
          <a:off x="3746500" y="61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67838</xdr:rowOff>
    </xdr:from>
    <xdr:ext cx="599010" cy="259045"/>
    <xdr:sp macro="" textlink="">
      <xdr:nvSpPr>
        <xdr:cNvPr id="86" name="テキスト ボックス 85"/>
        <xdr:cNvSpPr txBox="1"/>
      </xdr:nvSpPr>
      <xdr:spPr>
        <a:xfrm>
          <a:off x="3497795" y="5897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119978</xdr:rowOff>
    </xdr:from>
    <xdr:to>
      <xdr:col>15</xdr:col>
      <xdr:colOff>101600</xdr:colOff>
      <xdr:row>36</xdr:row>
      <xdr:rowOff>50128</xdr:rowOff>
    </xdr:to>
    <xdr:sp macro="" textlink="">
      <xdr:nvSpPr>
        <xdr:cNvPr id="87" name="楕円 86"/>
        <xdr:cNvSpPr/>
      </xdr:nvSpPr>
      <xdr:spPr>
        <a:xfrm>
          <a:off x="2857500" y="612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66655</xdr:rowOff>
    </xdr:from>
    <xdr:ext cx="599010" cy="259045"/>
    <xdr:sp macro="" textlink="">
      <xdr:nvSpPr>
        <xdr:cNvPr id="88" name="テキスト ボックス 87"/>
        <xdr:cNvSpPr txBox="1"/>
      </xdr:nvSpPr>
      <xdr:spPr>
        <a:xfrm>
          <a:off x="2608795" y="5895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139679</xdr:rowOff>
    </xdr:from>
    <xdr:to>
      <xdr:col>10</xdr:col>
      <xdr:colOff>165100</xdr:colOff>
      <xdr:row>36</xdr:row>
      <xdr:rowOff>69829</xdr:rowOff>
    </xdr:to>
    <xdr:sp macro="" textlink="">
      <xdr:nvSpPr>
        <xdr:cNvPr id="89" name="楕円 88"/>
        <xdr:cNvSpPr/>
      </xdr:nvSpPr>
      <xdr:spPr>
        <a:xfrm>
          <a:off x="1968500" y="614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86356</xdr:rowOff>
    </xdr:from>
    <xdr:ext cx="599010" cy="259045"/>
    <xdr:sp macro="" textlink="">
      <xdr:nvSpPr>
        <xdr:cNvPr id="90" name="テキスト ボックス 89"/>
        <xdr:cNvSpPr txBox="1"/>
      </xdr:nvSpPr>
      <xdr:spPr>
        <a:xfrm>
          <a:off x="1719795" y="591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49408</xdr:rowOff>
    </xdr:from>
    <xdr:to>
      <xdr:col>6</xdr:col>
      <xdr:colOff>38100</xdr:colOff>
      <xdr:row>36</xdr:row>
      <xdr:rowOff>151008</xdr:rowOff>
    </xdr:to>
    <xdr:sp macro="" textlink="">
      <xdr:nvSpPr>
        <xdr:cNvPr id="91" name="楕円 90"/>
        <xdr:cNvSpPr/>
      </xdr:nvSpPr>
      <xdr:spPr>
        <a:xfrm>
          <a:off x="1079500" y="622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167535</xdr:rowOff>
    </xdr:from>
    <xdr:ext cx="599010" cy="259045"/>
    <xdr:sp macro="" textlink="">
      <xdr:nvSpPr>
        <xdr:cNvPr id="92" name="テキスト ボックス 91"/>
        <xdr:cNvSpPr txBox="1"/>
      </xdr:nvSpPr>
      <xdr:spPr>
        <a:xfrm>
          <a:off x="830795" y="5996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84279</xdr:rowOff>
    </xdr:from>
    <xdr:to>
      <xdr:col>24</xdr:col>
      <xdr:colOff>62865</xdr:colOff>
      <xdr:row>58</xdr:row>
      <xdr:rowOff>147893</xdr:rowOff>
    </xdr:to>
    <xdr:cxnSp macro="">
      <xdr:nvCxnSpPr>
        <xdr:cNvPr id="118" name="直線コネクタ 117"/>
        <xdr:cNvCxnSpPr/>
      </xdr:nvCxnSpPr>
      <xdr:spPr>
        <a:xfrm flipV="1">
          <a:off x="4633595" y="8485329"/>
          <a:ext cx="1270" cy="16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151720</xdr:rowOff>
    </xdr:from>
    <xdr:ext cx="599010" cy="259045"/>
    <xdr:sp macro="" textlink="">
      <xdr:nvSpPr>
        <xdr:cNvPr id="119" name="物件費最小値テキスト"/>
        <xdr:cNvSpPr txBox="1"/>
      </xdr:nvSpPr>
      <xdr:spPr>
        <a:xfrm>
          <a:off x="4686300" y="1009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147893</xdr:rowOff>
    </xdr:from>
    <xdr:to>
      <xdr:col>24</xdr:col>
      <xdr:colOff>152400</xdr:colOff>
      <xdr:row>58</xdr:row>
      <xdr:rowOff>147893</xdr:rowOff>
    </xdr:to>
    <xdr:cxnSp macro="">
      <xdr:nvCxnSpPr>
        <xdr:cNvPr id="120" name="直線コネクタ 119"/>
        <xdr:cNvCxnSpPr/>
      </xdr:nvCxnSpPr>
      <xdr:spPr>
        <a:xfrm>
          <a:off x="4546600" y="1009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30956</xdr:rowOff>
    </xdr:from>
    <xdr:ext cx="690189" cy="259045"/>
    <xdr:sp macro="" textlink="">
      <xdr:nvSpPr>
        <xdr:cNvPr id="121" name="物件費最大値テキスト"/>
        <xdr:cNvSpPr txBox="1"/>
      </xdr:nvSpPr>
      <xdr:spPr>
        <a:xfrm>
          <a:off x="4686300" y="82605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84279</xdr:rowOff>
    </xdr:from>
    <xdr:to>
      <xdr:col>24</xdr:col>
      <xdr:colOff>152400</xdr:colOff>
      <xdr:row>49</xdr:row>
      <xdr:rowOff>84279</xdr:rowOff>
    </xdr:to>
    <xdr:cxnSp macro="">
      <xdr:nvCxnSpPr>
        <xdr:cNvPr id="122" name="直線コネクタ 121"/>
        <xdr:cNvCxnSpPr/>
      </xdr:nvCxnSpPr>
      <xdr:spPr>
        <a:xfrm>
          <a:off x="4546600" y="848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145469</xdr:rowOff>
    </xdr:from>
    <xdr:to>
      <xdr:col>24</xdr:col>
      <xdr:colOff>63500</xdr:colOff>
      <xdr:row>56</xdr:row>
      <xdr:rowOff>98341</xdr:rowOff>
    </xdr:to>
    <xdr:cxnSp macro="">
      <xdr:nvCxnSpPr>
        <xdr:cNvPr id="123" name="直線コネクタ 122"/>
        <xdr:cNvCxnSpPr/>
      </xdr:nvCxnSpPr>
      <xdr:spPr>
        <a:xfrm flipV="1">
          <a:off x="3797300" y="9575219"/>
          <a:ext cx="838200" cy="12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80897</xdr:rowOff>
    </xdr:from>
    <xdr:ext cx="599010" cy="259045"/>
    <xdr:sp macro="" textlink="">
      <xdr:nvSpPr>
        <xdr:cNvPr id="124" name="物件費平均値テキスト"/>
        <xdr:cNvSpPr txBox="1"/>
      </xdr:nvSpPr>
      <xdr:spPr>
        <a:xfrm>
          <a:off x="4686300" y="98535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102470</xdr:rowOff>
    </xdr:from>
    <xdr:to>
      <xdr:col>24</xdr:col>
      <xdr:colOff>114300</xdr:colOff>
      <xdr:row>58</xdr:row>
      <xdr:rowOff>32620</xdr:rowOff>
    </xdr:to>
    <xdr:sp macro="" textlink="">
      <xdr:nvSpPr>
        <xdr:cNvPr id="125" name="フローチャート: 判断 124"/>
        <xdr:cNvSpPr/>
      </xdr:nvSpPr>
      <xdr:spPr>
        <a:xfrm>
          <a:off x="4584700" y="98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98341</xdr:rowOff>
    </xdr:from>
    <xdr:to>
      <xdr:col>19</xdr:col>
      <xdr:colOff>177800</xdr:colOff>
      <xdr:row>56</xdr:row>
      <xdr:rowOff>99495</xdr:rowOff>
    </xdr:to>
    <xdr:cxnSp macro="">
      <xdr:nvCxnSpPr>
        <xdr:cNvPr id="126" name="直線コネクタ 125"/>
        <xdr:cNvCxnSpPr/>
      </xdr:nvCxnSpPr>
      <xdr:spPr>
        <a:xfrm flipV="1">
          <a:off x="2908300" y="9699541"/>
          <a:ext cx="889000" cy="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92070</xdr:rowOff>
    </xdr:from>
    <xdr:to>
      <xdr:col>20</xdr:col>
      <xdr:colOff>38100</xdr:colOff>
      <xdr:row>58</xdr:row>
      <xdr:rowOff>22220</xdr:rowOff>
    </xdr:to>
    <xdr:sp macro="" textlink="">
      <xdr:nvSpPr>
        <xdr:cNvPr id="127" name="フローチャート: 判断 126"/>
        <xdr:cNvSpPr/>
      </xdr:nvSpPr>
      <xdr:spPr>
        <a:xfrm>
          <a:off x="3746500" y="986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13347</xdr:rowOff>
    </xdr:from>
    <xdr:ext cx="599010" cy="259045"/>
    <xdr:sp macro="" textlink="">
      <xdr:nvSpPr>
        <xdr:cNvPr id="128" name="テキスト ボックス 127"/>
        <xdr:cNvSpPr txBox="1"/>
      </xdr:nvSpPr>
      <xdr:spPr>
        <a:xfrm>
          <a:off x="3497795" y="995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87962</xdr:rowOff>
    </xdr:from>
    <xdr:to>
      <xdr:col>15</xdr:col>
      <xdr:colOff>50800</xdr:colOff>
      <xdr:row>56</xdr:row>
      <xdr:rowOff>99495</xdr:rowOff>
    </xdr:to>
    <xdr:cxnSp macro="">
      <xdr:nvCxnSpPr>
        <xdr:cNvPr id="129" name="直線コネクタ 128"/>
        <xdr:cNvCxnSpPr/>
      </xdr:nvCxnSpPr>
      <xdr:spPr>
        <a:xfrm>
          <a:off x="2019300" y="9689162"/>
          <a:ext cx="889000" cy="1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90532</xdr:rowOff>
    </xdr:from>
    <xdr:to>
      <xdr:col>15</xdr:col>
      <xdr:colOff>101600</xdr:colOff>
      <xdr:row>58</xdr:row>
      <xdr:rowOff>20682</xdr:rowOff>
    </xdr:to>
    <xdr:sp macro="" textlink="">
      <xdr:nvSpPr>
        <xdr:cNvPr id="130" name="フローチャート: 判断 129"/>
        <xdr:cNvSpPr/>
      </xdr:nvSpPr>
      <xdr:spPr>
        <a:xfrm>
          <a:off x="2857500" y="98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11809</xdr:rowOff>
    </xdr:from>
    <xdr:ext cx="599010" cy="259045"/>
    <xdr:sp macro="" textlink="">
      <xdr:nvSpPr>
        <xdr:cNvPr id="131" name="テキスト ボックス 130"/>
        <xdr:cNvSpPr txBox="1"/>
      </xdr:nvSpPr>
      <xdr:spPr>
        <a:xfrm>
          <a:off x="2608795" y="9955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33331</xdr:rowOff>
    </xdr:from>
    <xdr:to>
      <xdr:col>10</xdr:col>
      <xdr:colOff>114300</xdr:colOff>
      <xdr:row>56</xdr:row>
      <xdr:rowOff>87962</xdr:rowOff>
    </xdr:to>
    <xdr:cxnSp macro="">
      <xdr:nvCxnSpPr>
        <xdr:cNvPr id="132" name="直線コネクタ 131"/>
        <xdr:cNvCxnSpPr/>
      </xdr:nvCxnSpPr>
      <xdr:spPr>
        <a:xfrm>
          <a:off x="1130300" y="9634531"/>
          <a:ext cx="889000" cy="5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86760</xdr:rowOff>
    </xdr:from>
    <xdr:to>
      <xdr:col>10</xdr:col>
      <xdr:colOff>165100</xdr:colOff>
      <xdr:row>58</xdr:row>
      <xdr:rowOff>16910</xdr:rowOff>
    </xdr:to>
    <xdr:sp macro="" textlink="">
      <xdr:nvSpPr>
        <xdr:cNvPr id="133" name="フローチャート: 判断 132"/>
        <xdr:cNvSpPr/>
      </xdr:nvSpPr>
      <xdr:spPr>
        <a:xfrm>
          <a:off x="1968500" y="985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8037</xdr:rowOff>
    </xdr:from>
    <xdr:ext cx="599010" cy="259045"/>
    <xdr:sp macro="" textlink="">
      <xdr:nvSpPr>
        <xdr:cNvPr id="134" name="テキスト ボックス 133"/>
        <xdr:cNvSpPr txBox="1"/>
      </xdr:nvSpPr>
      <xdr:spPr>
        <a:xfrm>
          <a:off x="1719795" y="995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93965</xdr:rowOff>
    </xdr:from>
    <xdr:to>
      <xdr:col>6</xdr:col>
      <xdr:colOff>38100</xdr:colOff>
      <xdr:row>58</xdr:row>
      <xdr:rowOff>24115</xdr:rowOff>
    </xdr:to>
    <xdr:sp macro="" textlink="">
      <xdr:nvSpPr>
        <xdr:cNvPr id="135" name="フローチャート: 判断 134"/>
        <xdr:cNvSpPr/>
      </xdr:nvSpPr>
      <xdr:spPr>
        <a:xfrm>
          <a:off x="1079500" y="986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15242</xdr:rowOff>
    </xdr:from>
    <xdr:ext cx="599010" cy="259045"/>
    <xdr:sp macro="" textlink="">
      <xdr:nvSpPr>
        <xdr:cNvPr id="136" name="テキスト ボックス 135"/>
        <xdr:cNvSpPr txBox="1"/>
      </xdr:nvSpPr>
      <xdr:spPr>
        <a:xfrm>
          <a:off x="830795" y="9959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94669</xdr:rowOff>
    </xdr:from>
    <xdr:to>
      <xdr:col>24</xdr:col>
      <xdr:colOff>114300</xdr:colOff>
      <xdr:row>56</xdr:row>
      <xdr:rowOff>24819</xdr:rowOff>
    </xdr:to>
    <xdr:sp macro="" textlink="">
      <xdr:nvSpPr>
        <xdr:cNvPr id="142" name="楕円 141"/>
        <xdr:cNvSpPr/>
      </xdr:nvSpPr>
      <xdr:spPr>
        <a:xfrm>
          <a:off x="4584700" y="952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117546</xdr:rowOff>
    </xdr:from>
    <xdr:ext cx="599010" cy="259045"/>
    <xdr:sp macro="" textlink="">
      <xdr:nvSpPr>
        <xdr:cNvPr id="143" name="物件費該当値テキスト"/>
        <xdr:cNvSpPr txBox="1"/>
      </xdr:nvSpPr>
      <xdr:spPr>
        <a:xfrm>
          <a:off x="4686300" y="9375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47541</xdr:rowOff>
    </xdr:from>
    <xdr:to>
      <xdr:col>20</xdr:col>
      <xdr:colOff>38100</xdr:colOff>
      <xdr:row>56</xdr:row>
      <xdr:rowOff>149141</xdr:rowOff>
    </xdr:to>
    <xdr:sp macro="" textlink="">
      <xdr:nvSpPr>
        <xdr:cNvPr id="144" name="楕円 143"/>
        <xdr:cNvSpPr/>
      </xdr:nvSpPr>
      <xdr:spPr>
        <a:xfrm>
          <a:off x="3746500" y="964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165668</xdr:rowOff>
    </xdr:from>
    <xdr:ext cx="599010" cy="259045"/>
    <xdr:sp macro="" textlink="">
      <xdr:nvSpPr>
        <xdr:cNvPr id="145" name="テキスト ボックス 144"/>
        <xdr:cNvSpPr txBox="1"/>
      </xdr:nvSpPr>
      <xdr:spPr>
        <a:xfrm>
          <a:off x="3497795" y="942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48695</xdr:rowOff>
    </xdr:from>
    <xdr:to>
      <xdr:col>15</xdr:col>
      <xdr:colOff>101600</xdr:colOff>
      <xdr:row>56</xdr:row>
      <xdr:rowOff>150295</xdr:rowOff>
    </xdr:to>
    <xdr:sp macro="" textlink="">
      <xdr:nvSpPr>
        <xdr:cNvPr id="146" name="楕円 145"/>
        <xdr:cNvSpPr/>
      </xdr:nvSpPr>
      <xdr:spPr>
        <a:xfrm>
          <a:off x="2857500" y="964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166822</xdr:rowOff>
    </xdr:from>
    <xdr:ext cx="599010" cy="259045"/>
    <xdr:sp macro="" textlink="">
      <xdr:nvSpPr>
        <xdr:cNvPr id="147" name="テキスト ボックス 146"/>
        <xdr:cNvSpPr txBox="1"/>
      </xdr:nvSpPr>
      <xdr:spPr>
        <a:xfrm>
          <a:off x="2608795" y="942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37162</xdr:rowOff>
    </xdr:from>
    <xdr:to>
      <xdr:col>10</xdr:col>
      <xdr:colOff>165100</xdr:colOff>
      <xdr:row>56</xdr:row>
      <xdr:rowOff>138762</xdr:rowOff>
    </xdr:to>
    <xdr:sp macro="" textlink="">
      <xdr:nvSpPr>
        <xdr:cNvPr id="148" name="楕円 147"/>
        <xdr:cNvSpPr/>
      </xdr:nvSpPr>
      <xdr:spPr>
        <a:xfrm>
          <a:off x="1968500" y="963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155289</xdr:rowOff>
    </xdr:from>
    <xdr:ext cx="599010" cy="259045"/>
    <xdr:sp macro="" textlink="">
      <xdr:nvSpPr>
        <xdr:cNvPr id="149" name="テキスト ボックス 148"/>
        <xdr:cNvSpPr txBox="1"/>
      </xdr:nvSpPr>
      <xdr:spPr>
        <a:xfrm>
          <a:off x="1719795" y="941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153981</xdr:rowOff>
    </xdr:from>
    <xdr:to>
      <xdr:col>6</xdr:col>
      <xdr:colOff>38100</xdr:colOff>
      <xdr:row>56</xdr:row>
      <xdr:rowOff>84131</xdr:rowOff>
    </xdr:to>
    <xdr:sp macro="" textlink="">
      <xdr:nvSpPr>
        <xdr:cNvPr id="150" name="楕円 149"/>
        <xdr:cNvSpPr/>
      </xdr:nvSpPr>
      <xdr:spPr>
        <a:xfrm>
          <a:off x="1079500" y="958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100658</xdr:rowOff>
    </xdr:from>
    <xdr:ext cx="599010" cy="259045"/>
    <xdr:sp macro="" textlink="">
      <xdr:nvSpPr>
        <xdr:cNvPr id="151" name="テキスト ボックス 150"/>
        <xdr:cNvSpPr txBox="1"/>
      </xdr:nvSpPr>
      <xdr:spPr>
        <a:xfrm>
          <a:off x="830795" y="9358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50386</xdr:rowOff>
    </xdr:from>
    <xdr:to>
      <xdr:col>24</xdr:col>
      <xdr:colOff>62865</xdr:colOff>
      <xdr:row>79</xdr:row>
      <xdr:rowOff>43676</xdr:rowOff>
    </xdr:to>
    <xdr:cxnSp macro="">
      <xdr:nvCxnSpPr>
        <xdr:cNvPr id="175" name="直線コネクタ 174"/>
        <xdr:cNvCxnSpPr/>
      </xdr:nvCxnSpPr>
      <xdr:spPr>
        <a:xfrm flipV="1">
          <a:off x="4633595" y="12051886"/>
          <a:ext cx="1270" cy="153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47503</xdr:rowOff>
    </xdr:from>
    <xdr:ext cx="378565" cy="259045"/>
    <xdr:sp macro="" textlink="">
      <xdr:nvSpPr>
        <xdr:cNvPr id="176" name="維持補修費最小値テキスト"/>
        <xdr:cNvSpPr txBox="1"/>
      </xdr:nvSpPr>
      <xdr:spPr>
        <a:xfrm>
          <a:off x="4686300" y="13592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43676</xdr:rowOff>
    </xdr:from>
    <xdr:to>
      <xdr:col>24</xdr:col>
      <xdr:colOff>152400</xdr:colOff>
      <xdr:row>79</xdr:row>
      <xdr:rowOff>43676</xdr:rowOff>
    </xdr:to>
    <xdr:cxnSp macro="">
      <xdr:nvCxnSpPr>
        <xdr:cNvPr id="177" name="直線コネクタ 176"/>
        <xdr:cNvCxnSpPr/>
      </xdr:nvCxnSpPr>
      <xdr:spPr>
        <a:xfrm>
          <a:off x="4546600" y="1358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168513</xdr:rowOff>
    </xdr:from>
    <xdr:ext cx="599010" cy="259045"/>
    <xdr:sp macro="" textlink="">
      <xdr:nvSpPr>
        <xdr:cNvPr id="178" name="維持補修費最大値テキスト"/>
        <xdr:cNvSpPr txBox="1"/>
      </xdr:nvSpPr>
      <xdr:spPr>
        <a:xfrm>
          <a:off x="4686300" y="1182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50386</xdr:rowOff>
    </xdr:from>
    <xdr:to>
      <xdr:col>24</xdr:col>
      <xdr:colOff>152400</xdr:colOff>
      <xdr:row>70</xdr:row>
      <xdr:rowOff>50386</xdr:rowOff>
    </xdr:to>
    <xdr:cxnSp macro="">
      <xdr:nvCxnSpPr>
        <xdr:cNvPr id="179" name="直線コネクタ 178"/>
        <xdr:cNvCxnSpPr/>
      </xdr:nvCxnSpPr>
      <xdr:spPr>
        <a:xfrm>
          <a:off x="4546600" y="12051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63340</xdr:rowOff>
    </xdr:from>
    <xdr:to>
      <xdr:col>24</xdr:col>
      <xdr:colOff>63500</xdr:colOff>
      <xdr:row>78</xdr:row>
      <xdr:rowOff>134485</xdr:rowOff>
    </xdr:to>
    <xdr:cxnSp macro="">
      <xdr:nvCxnSpPr>
        <xdr:cNvPr id="180" name="直線コネクタ 179"/>
        <xdr:cNvCxnSpPr/>
      </xdr:nvCxnSpPr>
      <xdr:spPr>
        <a:xfrm flipV="1">
          <a:off x="3797300" y="13436440"/>
          <a:ext cx="838200" cy="7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56160</xdr:rowOff>
    </xdr:from>
    <xdr:ext cx="534377" cy="259045"/>
    <xdr:sp macro="" textlink="">
      <xdr:nvSpPr>
        <xdr:cNvPr id="181" name="維持補修費平均値テキスト"/>
        <xdr:cNvSpPr txBox="1"/>
      </xdr:nvSpPr>
      <xdr:spPr>
        <a:xfrm>
          <a:off x="4686300" y="13429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77733</xdr:rowOff>
    </xdr:from>
    <xdr:to>
      <xdr:col>24</xdr:col>
      <xdr:colOff>114300</xdr:colOff>
      <xdr:row>79</xdr:row>
      <xdr:rowOff>7883</xdr:rowOff>
    </xdr:to>
    <xdr:sp macro="" textlink="">
      <xdr:nvSpPr>
        <xdr:cNvPr id="182" name="フローチャート: 判断 181"/>
        <xdr:cNvSpPr/>
      </xdr:nvSpPr>
      <xdr:spPr>
        <a:xfrm>
          <a:off x="4584700" y="1345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84029</xdr:rowOff>
    </xdr:from>
    <xdr:to>
      <xdr:col>19</xdr:col>
      <xdr:colOff>177800</xdr:colOff>
      <xdr:row>78</xdr:row>
      <xdr:rowOff>134485</xdr:rowOff>
    </xdr:to>
    <xdr:cxnSp macro="">
      <xdr:nvCxnSpPr>
        <xdr:cNvPr id="183" name="直線コネクタ 182"/>
        <xdr:cNvCxnSpPr/>
      </xdr:nvCxnSpPr>
      <xdr:spPr>
        <a:xfrm>
          <a:off x="2908300" y="13457129"/>
          <a:ext cx="889000" cy="5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86655</xdr:rowOff>
    </xdr:from>
    <xdr:to>
      <xdr:col>20</xdr:col>
      <xdr:colOff>38100</xdr:colOff>
      <xdr:row>79</xdr:row>
      <xdr:rowOff>16805</xdr:rowOff>
    </xdr:to>
    <xdr:sp macro="" textlink="">
      <xdr:nvSpPr>
        <xdr:cNvPr id="184" name="フローチャート: 判断 183"/>
        <xdr:cNvSpPr/>
      </xdr:nvSpPr>
      <xdr:spPr>
        <a:xfrm>
          <a:off x="3746500" y="134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7932</xdr:rowOff>
    </xdr:from>
    <xdr:ext cx="534377" cy="259045"/>
    <xdr:sp macro="" textlink="">
      <xdr:nvSpPr>
        <xdr:cNvPr id="185" name="テキスト ボックス 184"/>
        <xdr:cNvSpPr txBox="1"/>
      </xdr:nvSpPr>
      <xdr:spPr>
        <a:xfrm>
          <a:off x="3530111" y="1355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67162</xdr:rowOff>
    </xdr:from>
    <xdr:to>
      <xdr:col>15</xdr:col>
      <xdr:colOff>50800</xdr:colOff>
      <xdr:row>78</xdr:row>
      <xdr:rowOff>84029</xdr:rowOff>
    </xdr:to>
    <xdr:cxnSp macro="">
      <xdr:nvCxnSpPr>
        <xdr:cNvPr id="186" name="直線コネクタ 185"/>
        <xdr:cNvCxnSpPr/>
      </xdr:nvCxnSpPr>
      <xdr:spPr>
        <a:xfrm>
          <a:off x="2019300" y="13440262"/>
          <a:ext cx="889000" cy="1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72989</xdr:rowOff>
    </xdr:from>
    <xdr:to>
      <xdr:col>15</xdr:col>
      <xdr:colOff>101600</xdr:colOff>
      <xdr:row>79</xdr:row>
      <xdr:rowOff>3139</xdr:rowOff>
    </xdr:to>
    <xdr:sp macro="" textlink="">
      <xdr:nvSpPr>
        <xdr:cNvPr id="187" name="フローチャート: 判断 186"/>
        <xdr:cNvSpPr/>
      </xdr:nvSpPr>
      <xdr:spPr>
        <a:xfrm>
          <a:off x="28575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165716</xdr:rowOff>
    </xdr:from>
    <xdr:ext cx="534377" cy="259045"/>
    <xdr:sp macro="" textlink="">
      <xdr:nvSpPr>
        <xdr:cNvPr id="188" name="テキスト ボックス 187"/>
        <xdr:cNvSpPr txBox="1"/>
      </xdr:nvSpPr>
      <xdr:spPr>
        <a:xfrm>
          <a:off x="2641111" y="1353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62906</xdr:rowOff>
    </xdr:from>
    <xdr:to>
      <xdr:col>10</xdr:col>
      <xdr:colOff>114300</xdr:colOff>
      <xdr:row>78</xdr:row>
      <xdr:rowOff>67162</xdr:rowOff>
    </xdr:to>
    <xdr:cxnSp macro="">
      <xdr:nvCxnSpPr>
        <xdr:cNvPr id="189" name="直線コネクタ 188"/>
        <xdr:cNvCxnSpPr/>
      </xdr:nvCxnSpPr>
      <xdr:spPr>
        <a:xfrm>
          <a:off x="1130300" y="13436006"/>
          <a:ext cx="889000" cy="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76144</xdr:rowOff>
    </xdr:from>
    <xdr:to>
      <xdr:col>10</xdr:col>
      <xdr:colOff>165100</xdr:colOff>
      <xdr:row>79</xdr:row>
      <xdr:rowOff>6294</xdr:rowOff>
    </xdr:to>
    <xdr:sp macro="" textlink="">
      <xdr:nvSpPr>
        <xdr:cNvPr id="190" name="フローチャート: 判断 189"/>
        <xdr:cNvSpPr/>
      </xdr:nvSpPr>
      <xdr:spPr>
        <a:xfrm>
          <a:off x="1968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168871</xdr:rowOff>
    </xdr:from>
    <xdr:ext cx="534377" cy="259045"/>
    <xdr:sp macro="" textlink="">
      <xdr:nvSpPr>
        <xdr:cNvPr id="191" name="テキスト ボックス 190"/>
        <xdr:cNvSpPr txBox="1"/>
      </xdr:nvSpPr>
      <xdr:spPr>
        <a:xfrm>
          <a:off x="1752111" y="1354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80530</xdr:rowOff>
    </xdr:from>
    <xdr:to>
      <xdr:col>6</xdr:col>
      <xdr:colOff>38100</xdr:colOff>
      <xdr:row>79</xdr:row>
      <xdr:rowOff>10680</xdr:rowOff>
    </xdr:to>
    <xdr:sp macro="" textlink="">
      <xdr:nvSpPr>
        <xdr:cNvPr id="192" name="フローチャート: 判断 191"/>
        <xdr:cNvSpPr/>
      </xdr:nvSpPr>
      <xdr:spPr>
        <a:xfrm>
          <a:off x="1079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1807</xdr:rowOff>
    </xdr:from>
    <xdr:ext cx="534377" cy="259045"/>
    <xdr:sp macro="" textlink="">
      <xdr:nvSpPr>
        <xdr:cNvPr id="193" name="テキスト ボックス 192"/>
        <xdr:cNvSpPr txBox="1"/>
      </xdr:nvSpPr>
      <xdr:spPr>
        <a:xfrm>
          <a:off x="863111" y="1354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12540</xdr:rowOff>
    </xdr:from>
    <xdr:to>
      <xdr:col>24</xdr:col>
      <xdr:colOff>114300</xdr:colOff>
      <xdr:row>78</xdr:row>
      <xdr:rowOff>114140</xdr:rowOff>
    </xdr:to>
    <xdr:sp macro="" textlink="">
      <xdr:nvSpPr>
        <xdr:cNvPr id="199" name="楕円 198"/>
        <xdr:cNvSpPr/>
      </xdr:nvSpPr>
      <xdr:spPr>
        <a:xfrm>
          <a:off x="4584700" y="1338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35417</xdr:rowOff>
    </xdr:from>
    <xdr:ext cx="534377" cy="259045"/>
    <xdr:sp macro="" textlink="">
      <xdr:nvSpPr>
        <xdr:cNvPr id="200" name="維持補修費該当値テキスト"/>
        <xdr:cNvSpPr txBox="1"/>
      </xdr:nvSpPr>
      <xdr:spPr>
        <a:xfrm>
          <a:off x="4686300" y="1323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83685</xdr:rowOff>
    </xdr:from>
    <xdr:to>
      <xdr:col>20</xdr:col>
      <xdr:colOff>38100</xdr:colOff>
      <xdr:row>79</xdr:row>
      <xdr:rowOff>13835</xdr:rowOff>
    </xdr:to>
    <xdr:sp macro="" textlink="">
      <xdr:nvSpPr>
        <xdr:cNvPr id="201" name="楕円 200"/>
        <xdr:cNvSpPr/>
      </xdr:nvSpPr>
      <xdr:spPr>
        <a:xfrm>
          <a:off x="3746500" y="134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30362</xdr:rowOff>
    </xdr:from>
    <xdr:ext cx="534377" cy="259045"/>
    <xdr:sp macro="" textlink="">
      <xdr:nvSpPr>
        <xdr:cNvPr id="202" name="テキスト ボックス 201"/>
        <xdr:cNvSpPr txBox="1"/>
      </xdr:nvSpPr>
      <xdr:spPr>
        <a:xfrm>
          <a:off x="3530111" y="1323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33229</xdr:rowOff>
    </xdr:from>
    <xdr:to>
      <xdr:col>15</xdr:col>
      <xdr:colOff>101600</xdr:colOff>
      <xdr:row>78</xdr:row>
      <xdr:rowOff>134829</xdr:rowOff>
    </xdr:to>
    <xdr:sp macro="" textlink="">
      <xdr:nvSpPr>
        <xdr:cNvPr id="203" name="楕円 202"/>
        <xdr:cNvSpPr/>
      </xdr:nvSpPr>
      <xdr:spPr>
        <a:xfrm>
          <a:off x="2857500" y="1340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151356</xdr:rowOff>
    </xdr:from>
    <xdr:ext cx="534377" cy="259045"/>
    <xdr:sp macro="" textlink="">
      <xdr:nvSpPr>
        <xdr:cNvPr id="204" name="テキスト ボックス 203"/>
        <xdr:cNvSpPr txBox="1"/>
      </xdr:nvSpPr>
      <xdr:spPr>
        <a:xfrm>
          <a:off x="2641111" y="1318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16362</xdr:rowOff>
    </xdr:from>
    <xdr:to>
      <xdr:col>10</xdr:col>
      <xdr:colOff>165100</xdr:colOff>
      <xdr:row>78</xdr:row>
      <xdr:rowOff>117962</xdr:rowOff>
    </xdr:to>
    <xdr:sp macro="" textlink="">
      <xdr:nvSpPr>
        <xdr:cNvPr id="205" name="楕円 204"/>
        <xdr:cNvSpPr/>
      </xdr:nvSpPr>
      <xdr:spPr>
        <a:xfrm>
          <a:off x="1968500" y="1338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134489</xdr:rowOff>
    </xdr:from>
    <xdr:ext cx="534377" cy="259045"/>
    <xdr:sp macro="" textlink="">
      <xdr:nvSpPr>
        <xdr:cNvPr id="206" name="テキスト ボックス 205"/>
        <xdr:cNvSpPr txBox="1"/>
      </xdr:nvSpPr>
      <xdr:spPr>
        <a:xfrm>
          <a:off x="1752111" y="1316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12106</xdr:rowOff>
    </xdr:from>
    <xdr:to>
      <xdr:col>6</xdr:col>
      <xdr:colOff>38100</xdr:colOff>
      <xdr:row>78</xdr:row>
      <xdr:rowOff>113706</xdr:rowOff>
    </xdr:to>
    <xdr:sp macro="" textlink="">
      <xdr:nvSpPr>
        <xdr:cNvPr id="207" name="楕円 206"/>
        <xdr:cNvSpPr/>
      </xdr:nvSpPr>
      <xdr:spPr>
        <a:xfrm>
          <a:off x="1079500" y="1338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130233</xdr:rowOff>
    </xdr:from>
    <xdr:ext cx="534377" cy="259045"/>
    <xdr:sp macro="" textlink="">
      <xdr:nvSpPr>
        <xdr:cNvPr id="208" name="テキスト ボックス 207"/>
        <xdr:cNvSpPr txBox="1"/>
      </xdr:nvSpPr>
      <xdr:spPr>
        <a:xfrm>
          <a:off x="863111" y="1316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150847</xdr:rowOff>
    </xdr:from>
    <xdr:to>
      <xdr:col>24</xdr:col>
      <xdr:colOff>62865</xdr:colOff>
      <xdr:row>98</xdr:row>
      <xdr:rowOff>129609</xdr:rowOff>
    </xdr:to>
    <xdr:cxnSp macro="">
      <xdr:nvCxnSpPr>
        <xdr:cNvPr id="234" name="直線コネクタ 233"/>
        <xdr:cNvCxnSpPr/>
      </xdr:nvCxnSpPr>
      <xdr:spPr>
        <a:xfrm flipV="1">
          <a:off x="4633595" y="15409897"/>
          <a:ext cx="1270" cy="152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133436</xdr:rowOff>
    </xdr:from>
    <xdr:ext cx="534377" cy="259045"/>
    <xdr:sp macro="" textlink="">
      <xdr:nvSpPr>
        <xdr:cNvPr id="235" name="扶助費最小値テキスト"/>
        <xdr:cNvSpPr txBox="1"/>
      </xdr:nvSpPr>
      <xdr:spPr>
        <a:xfrm>
          <a:off x="4686300" y="169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129609</xdr:rowOff>
    </xdr:from>
    <xdr:to>
      <xdr:col>24</xdr:col>
      <xdr:colOff>152400</xdr:colOff>
      <xdr:row>98</xdr:row>
      <xdr:rowOff>129609</xdr:rowOff>
    </xdr:to>
    <xdr:cxnSp macro="">
      <xdr:nvCxnSpPr>
        <xdr:cNvPr id="236" name="直線コネクタ 235"/>
        <xdr:cNvCxnSpPr/>
      </xdr:nvCxnSpPr>
      <xdr:spPr>
        <a:xfrm>
          <a:off x="4546600" y="1693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97524</xdr:rowOff>
    </xdr:from>
    <xdr:ext cx="599010" cy="259045"/>
    <xdr:sp macro="" textlink="">
      <xdr:nvSpPr>
        <xdr:cNvPr id="237" name="扶助費最大値テキスト"/>
        <xdr:cNvSpPr txBox="1"/>
      </xdr:nvSpPr>
      <xdr:spPr>
        <a:xfrm>
          <a:off x="4686300" y="1518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150847</xdr:rowOff>
    </xdr:from>
    <xdr:to>
      <xdr:col>24</xdr:col>
      <xdr:colOff>152400</xdr:colOff>
      <xdr:row>89</xdr:row>
      <xdr:rowOff>150847</xdr:rowOff>
    </xdr:to>
    <xdr:cxnSp macro="">
      <xdr:nvCxnSpPr>
        <xdr:cNvPr id="238" name="直線コネクタ 237"/>
        <xdr:cNvCxnSpPr/>
      </xdr:nvCxnSpPr>
      <xdr:spPr>
        <a:xfrm>
          <a:off x="4546600" y="15409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47171</xdr:rowOff>
    </xdr:from>
    <xdr:to>
      <xdr:col>24</xdr:col>
      <xdr:colOff>63500</xdr:colOff>
      <xdr:row>96</xdr:row>
      <xdr:rowOff>81527</xdr:rowOff>
    </xdr:to>
    <xdr:cxnSp macro="">
      <xdr:nvCxnSpPr>
        <xdr:cNvPr id="239" name="直線コネクタ 238"/>
        <xdr:cNvCxnSpPr/>
      </xdr:nvCxnSpPr>
      <xdr:spPr>
        <a:xfrm>
          <a:off x="3797300" y="16506371"/>
          <a:ext cx="838200" cy="3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99716</xdr:rowOff>
    </xdr:from>
    <xdr:ext cx="534377" cy="259045"/>
    <xdr:sp macro="" textlink="">
      <xdr:nvSpPr>
        <xdr:cNvPr id="240" name="扶助費平均値テキスト"/>
        <xdr:cNvSpPr txBox="1"/>
      </xdr:nvSpPr>
      <xdr:spPr>
        <a:xfrm>
          <a:off x="4686300" y="1604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76839</xdr:rowOff>
    </xdr:from>
    <xdr:to>
      <xdr:col>24</xdr:col>
      <xdr:colOff>114300</xdr:colOff>
      <xdr:row>95</xdr:row>
      <xdr:rowOff>6989</xdr:rowOff>
    </xdr:to>
    <xdr:sp macro="" textlink="">
      <xdr:nvSpPr>
        <xdr:cNvPr id="241" name="フローチャート: 判断 240"/>
        <xdr:cNvSpPr/>
      </xdr:nvSpPr>
      <xdr:spPr>
        <a:xfrm>
          <a:off x="4584700" y="1619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47171</xdr:rowOff>
    </xdr:from>
    <xdr:to>
      <xdr:col>19</xdr:col>
      <xdr:colOff>177800</xdr:colOff>
      <xdr:row>96</xdr:row>
      <xdr:rowOff>86261</xdr:rowOff>
    </xdr:to>
    <xdr:cxnSp macro="">
      <xdr:nvCxnSpPr>
        <xdr:cNvPr id="242" name="直線コネクタ 241"/>
        <xdr:cNvCxnSpPr/>
      </xdr:nvCxnSpPr>
      <xdr:spPr>
        <a:xfrm flipV="1">
          <a:off x="2908300" y="16506371"/>
          <a:ext cx="889000" cy="3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119521</xdr:rowOff>
    </xdr:from>
    <xdr:to>
      <xdr:col>20</xdr:col>
      <xdr:colOff>38100</xdr:colOff>
      <xdr:row>95</xdr:row>
      <xdr:rowOff>49671</xdr:rowOff>
    </xdr:to>
    <xdr:sp macro="" textlink="">
      <xdr:nvSpPr>
        <xdr:cNvPr id="243" name="フローチャート: 判断 242"/>
        <xdr:cNvSpPr/>
      </xdr:nvSpPr>
      <xdr:spPr>
        <a:xfrm>
          <a:off x="37465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66198</xdr:rowOff>
    </xdr:from>
    <xdr:ext cx="534377" cy="259045"/>
    <xdr:sp macro="" textlink="">
      <xdr:nvSpPr>
        <xdr:cNvPr id="244" name="テキスト ボックス 243"/>
        <xdr:cNvSpPr txBox="1"/>
      </xdr:nvSpPr>
      <xdr:spPr>
        <a:xfrm>
          <a:off x="3530111" y="1601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42991</xdr:rowOff>
    </xdr:from>
    <xdr:to>
      <xdr:col>15</xdr:col>
      <xdr:colOff>50800</xdr:colOff>
      <xdr:row>96</xdr:row>
      <xdr:rowOff>86261</xdr:rowOff>
    </xdr:to>
    <xdr:cxnSp macro="">
      <xdr:nvCxnSpPr>
        <xdr:cNvPr id="245" name="直線コネクタ 244"/>
        <xdr:cNvCxnSpPr/>
      </xdr:nvCxnSpPr>
      <xdr:spPr>
        <a:xfrm>
          <a:off x="2019300" y="16502191"/>
          <a:ext cx="889000" cy="4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137004</xdr:rowOff>
    </xdr:from>
    <xdr:to>
      <xdr:col>15</xdr:col>
      <xdr:colOff>101600</xdr:colOff>
      <xdr:row>95</xdr:row>
      <xdr:rowOff>67154</xdr:rowOff>
    </xdr:to>
    <xdr:sp macro="" textlink="">
      <xdr:nvSpPr>
        <xdr:cNvPr id="246" name="フローチャート: 判断 245"/>
        <xdr:cNvSpPr/>
      </xdr:nvSpPr>
      <xdr:spPr>
        <a:xfrm>
          <a:off x="2857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83681</xdr:rowOff>
    </xdr:from>
    <xdr:ext cx="534377" cy="259045"/>
    <xdr:sp macro="" textlink="">
      <xdr:nvSpPr>
        <xdr:cNvPr id="247" name="テキスト ボックス 246"/>
        <xdr:cNvSpPr txBox="1"/>
      </xdr:nvSpPr>
      <xdr:spPr>
        <a:xfrm>
          <a:off x="2641111" y="160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42991</xdr:rowOff>
    </xdr:from>
    <xdr:to>
      <xdr:col>10</xdr:col>
      <xdr:colOff>114300</xdr:colOff>
      <xdr:row>96</xdr:row>
      <xdr:rowOff>49861</xdr:rowOff>
    </xdr:to>
    <xdr:cxnSp macro="">
      <xdr:nvCxnSpPr>
        <xdr:cNvPr id="248" name="直線コネクタ 247"/>
        <xdr:cNvCxnSpPr/>
      </xdr:nvCxnSpPr>
      <xdr:spPr>
        <a:xfrm flipV="1">
          <a:off x="1130300" y="16502191"/>
          <a:ext cx="889000" cy="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148510</xdr:rowOff>
    </xdr:from>
    <xdr:to>
      <xdr:col>10</xdr:col>
      <xdr:colOff>165100</xdr:colOff>
      <xdr:row>95</xdr:row>
      <xdr:rowOff>78660</xdr:rowOff>
    </xdr:to>
    <xdr:sp macro="" textlink="">
      <xdr:nvSpPr>
        <xdr:cNvPr id="249" name="フローチャート: 判断 248"/>
        <xdr:cNvSpPr/>
      </xdr:nvSpPr>
      <xdr:spPr>
        <a:xfrm>
          <a:off x="1968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95187</xdr:rowOff>
    </xdr:from>
    <xdr:ext cx="534377" cy="259045"/>
    <xdr:sp macro="" textlink="">
      <xdr:nvSpPr>
        <xdr:cNvPr id="250" name="テキスト ボックス 249"/>
        <xdr:cNvSpPr txBox="1"/>
      </xdr:nvSpPr>
      <xdr:spPr>
        <a:xfrm>
          <a:off x="1752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135491</xdr:rowOff>
    </xdr:from>
    <xdr:to>
      <xdr:col>6</xdr:col>
      <xdr:colOff>38100</xdr:colOff>
      <xdr:row>95</xdr:row>
      <xdr:rowOff>65641</xdr:rowOff>
    </xdr:to>
    <xdr:sp macro="" textlink="">
      <xdr:nvSpPr>
        <xdr:cNvPr id="251" name="フローチャート: 判断 250"/>
        <xdr:cNvSpPr/>
      </xdr:nvSpPr>
      <xdr:spPr>
        <a:xfrm>
          <a:off x="1079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82168</xdr:rowOff>
    </xdr:from>
    <xdr:ext cx="534377" cy="259045"/>
    <xdr:sp macro="" textlink="">
      <xdr:nvSpPr>
        <xdr:cNvPr id="252" name="テキスト ボックス 251"/>
        <xdr:cNvSpPr txBox="1"/>
      </xdr:nvSpPr>
      <xdr:spPr>
        <a:xfrm>
          <a:off x="863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30727</xdr:rowOff>
    </xdr:from>
    <xdr:to>
      <xdr:col>24</xdr:col>
      <xdr:colOff>114300</xdr:colOff>
      <xdr:row>96</xdr:row>
      <xdr:rowOff>132327</xdr:rowOff>
    </xdr:to>
    <xdr:sp macro="" textlink="">
      <xdr:nvSpPr>
        <xdr:cNvPr id="258" name="楕円 257"/>
        <xdr:cNvSpPr/>
      </xdr:nvSpPr>
      <xdr:spPr>
        <a:xfrm>
          <a:off x="4584700" y="1648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9154</xdr:rowOff>
    </xdr:from>
    <xdr:ext cx="534377" cy="259045"/>
    <xdr:sp macro="" textlink="">
      <xdr:nvSpPr>
        <xdr:cNvPr id="259" name="扶助費該当値テキスト"/>
        <xdr:cNvSpPr txBox="1"/>
      </xdr:nvSpPr>
      <xdr:spPr>
        <a:xfrm>
          <a:off x="4686300" y="1646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167821</xdr:rowOff>
    </xdr:from>
    <xdr:to>
      <xdr:col>20</xdr:col>
      <xdr:colOff>38100</xdr:colOff>
      <xdr:row>96</xdr:row>
      <xdr:rowOff>97971</xdr:rowOff>
    </xdr:to>
    <xdr:sp macro="" textlink="">
      <xdr:nvSpPr>
        <xdr:cNvPr id="260" name="楕円 259"/>
        <xdr:cNvSpPr/>
      </xdr:nvSpPr>
      <xdr:spPr>
        <a:xfrm>
          <a:off x="3746500" y="1645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89098</xdr:rowOff>
    </xdr:from>
    <xdr:ext cx="534377" cy="259045"/>
    <xdr:sp macro="" textlink="">
      <xdr:nvSpPr>
        <xdr:cNvPr id="261" name="テキスト ボックス 260"/>
        <xdr:cNvSpPr txBox="1"/>
      </xdr:nvSpPr>
      <xdr:spPr>
        <a:xfrm>
          <a:off x="3530111" y="1654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35461</xdr:rowOff>
    </xdr:from>
    <xdr:to>
      <xdr:col>15</xdr:col>
      <xdr:colOff>101600</xdr:colOff>
      <xdr:row>96</xdr:row>
      <xdr:rowOff>137061</xdr:rowOff>
    </xdr:to>
    <xdr:sp macro="" textlink="">
      <xdr:nvSpPr>
        <xdr:cNvPr id="262" name="楕円 261"/>
        <xdr:cNvSpPr/>
      </xdr:nvSpPr>
      <xdr:spPr>
        <a:xfrm>
          <a:off x="2857500" y="1649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128188</xdr:rowOff>
    </xdr:from>
    <xdr:ext cx="534377" cy="259045"/>
    <xdr:sp macro="" textlink="">
      <xdr:nvSpPr>
        <xdr:cNvPr id="263" name="テキスト ボックス 262"/>
        <xdr:cNvSpPr txBox="1"/>
      </xdr:nvSpPr>
      <xdr:spPr>
        <a:xfrm>
          <a:off x="2641111" y="1658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163641</xdr:rowOff>
    </xdr:from>
    <xdr:to>
      <xdr:col>10</xdr:col>
      <xdr:colOff>165100</xdr:colOff>
      <xdr:row>96</xdr:row>
      <xdr:rowOff>93791</xdr:rowOff>
    </xdr:to>
    <xdr:sp macro="" textlink="">
      <xdr:nvSpPr>
        <xdr:cNvPr id="264" name="楕円 263"/>
        <xdr:cNvSpPr/>
      </xdr:nvSpPr>
      <xdr:spPr>
        <a:xfrm>
          <a:off x="1968500" y="1645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84918</xdr:rowOff>
    </xdr:from>
    <xdr:ext cx="534377" cy="259045"/>
    <xdr:sp macro="" textlink="">
      <xdr:nvSpPr>
        <xdr:cNvPr id="265" name="テキスト ボックス 264"/>
        <xdr:cNvSpPr txBox="1"/>
      </xdr:nvSpPr>
      <xdr:spPr>
        <a:xfrm>
          <a:off x="1752111" y="16544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170511</xdr:rowOff>
    </xdr:from>
    <xdr:to>
      <xdr:col>6</xdr:col>
      <xdr:colOff>38100</xdr:colOff>
      <xdr:row>96</xdr:row>
      <xdr:rowOff>100661</xdr:rowOff>
    </xdr:to>
    <xdr:sp macro="" textlink="">
      <xdr:nvSpPr>
        <xdr:cNvPr id="266" name="楕円 265"/>
        <xdr:cNvSpPr/>
      </xdr:nvSpPr>
      <xdr:spPr>
        <a:xfrm>
          <a:off x="1079500" y="1645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91788</xdr:rowOff>
    </xdr:from>
    <xdr:ext cx="534377" cy="259045"/>
    <xdr:sp macro="" textlink="">
      <xdr:nvSpPr>
        <xdr:cNvPr id="267" name="テキスト ボックス 266"/>
        <xdr:cNvSpPr txBox="1"/>
      </xdr:nvSpPr>
      <xdr:spPr>
        <a:xfrm>
          <a:off x="863111" y="1655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8" name="テキスト ボックス 277"/>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80" name="テキスト ボックス 279"/>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8" name="テキスト ボックス 287"/>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152929</xdr:rowOff>
    </xdr:from>
    <xdr:to>
      <xdr:col>54</xdr:col>
      <xdr:colOff>189865</xdr:colOff>
      <xdr:row>39</xdr:row>
      <xdr:rowOff>67051</xdr:rowOff>
    </xdr:to>
    <xdr:cxnSp macro="">
      <xdr:nvCxnSpPr>
        <xdr:cNvPr id="290" name="直線コネクタ 289"/>
        <xdr:cNvCxnSpPr/>
      </xdr:nvCxnSpPr>
      <xdr:spPr>
        <a:xfrm flipV="1">
          <a:off x="10475595" y="5296429"/>
          <a:ext cx="1270" cy="145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70878</xdr:rowOff>
    </xdr:from>
    <xdr:ext cx="599010" cy="259045"/>
    <xdr:sp macro="" textlink="">
      <xdr:nvSpPr>
        <xdr:cNvPr id="291" name="補助費等最小値テキスト"/>
        <xdr:cNvSpPr txBox="1"/>
      </xdr:nvSpPr>
      <xdr:spPr>
        <a:xfrm>
          <a:off x="10528300" y="6757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67051</xdr:rowOff>
    </xdr:from>
    <xdr:to>
      <xdr:col>55</xdr:col>
      <xdr:colOff>88900</xdr:colOff>
      <xdr:row>39</xdr:row>
      <xdr:rowOff>67051</xdr:rowOff>
    </xdr:to>
    <xdr:cxnSp macro="">
      <xdr:nvCxnSpPr>
        <xdr:cNvPr id="292" name="直線コネクタ 291"/>
        <xdr:cNvCxnSpPr/>
      </xdr:nvCxnSpPr>
      <xdr:spPr>
        <a:xfrm>
          <a:off x="10388600" y="675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99606</xdr:rowOff>
    </xdr:from>
    <xdr:ext cx="599010" cy="259045"/>
    <xdr:sp macro="" textlink="">
      <xdr:nvSpPr>
        <xdr:cNvPr id="293" name="補助費等最大値テキスト"/>
        <xdr:cNvSpPr txBox="1"/>
      </xdr:nvSpPr>
      <xdr:spPr>
        <a:xfrm>
          <a:off x="10528300" y="507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152929</xdr:rowOff>
    </xdr:from>
    <xdr:to>
      <xdr:col>55</xdr:col>
      <xdr:colOff>88900</xdr:colOff>
      <xdr:row>30</xdr:row>
      <xdr:rowOff>152929</xdr:rowOff>
    </xdr:to>
    <xdr:cxnSp macro="">
      <xdr:nvCxnSpPr>
        <xdr:cNvPr id="294" name="直線コネクタ 293"/>
        <xdr:cNvCxnSpPr/>
      </xdr:nvCxnSpPr>
      <xdr:spPr>
        <a:xfrm>
          <a:off x="10388600" y="529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165694</xdr:rowOff>
    </xdr:from>
    <xdr:to>
      <xdr:col>55</xdr:col>
      <xdr:colOff>0</xdr:colOff>
      <xdr:row>36</xdr:row>
      <xdr:rowOff>57884</xdr:rowOff>
    </xdr:to>
    <xdr:cxnSp macro="">
      <xdr:nvCxnSpPr>
        <xdr:cNvPr id="295" name="直線コネクタ 294"/>
        <xdr:cNvCxnSpPr/>
      </xdr:nvCxnSpPr>
      <xdr:spPr>
        <a:xfrm flipV="1">
          <a:off x="9639300" y="5652094"/>
          <a:ext cx="838200" cy="57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121087</xdr:rowOff>
    </xdr:from>
    <xdr:ext cx="599010" cy="259045"/>
    <xdr:sp macro="" textlink="">
      <xdr:nvSpPr>
        <xdr:cNvPr id="296" name="補助費等平均値テキスト"/>
        <xdr:cNvSpPr txBox="1"/>
      </xdr:nvSpPr>
      <xdr:spPr>
        <a:xfrm>
          <a:off x="10528300" y="62932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142660</xdr:rowOff>
    </xdr:from>
    <xdr:to>
      <xdr:col>55</xdr:col>
      <xdr:colOff>50800</xdr:colOff>
      <xdr:row>37</xdr:row>
      <xdr:rowOff>72810</xdr:rowOff>
    </xdr:to>
    <xdr:sp macro="" textlink="">
      <xdr:nvSpPr>
        <xdr:cNvPr id="297" name="フローチャート: 判断 296"/>
        <xdr:cNvSpPr/>
      </xdr:nvSpPr>
      <xdr:spPr>
        <a:xfrm>
          <a:off x="10426700" y="631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57884</xdr:rowOff>
    </xdr:from>
    <xdr:to>
      <xdr:col>50</xdr:col>
      <xdr:colOff>114300</xdr:colOff>
      <xdr:row>36</xdr:row>
      <xdr:rowOff>79974</xdr:rowOff>
    </xdr:to>
    <xdr:cxnSp macro="">
      <xdr:nvCxnSpPr>
        <xdr:cNvPr id="298" name="直線コネクタ 297"/>
        <xdr:cNvCxnSpPr/>
      </xdr:nvCxnSpPr>
      <xdr:spPr>
        <a:xfrm flipV="1">
          <a:off x="8750300" y="6230084"/>
          <a:ext cx="889000" cy="2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105428</xdr:rowOff>
    </xdr:from>
    <xdr:to>
      <xdr:col>50</xdr:col>
      <xdr:colOff>165100</xdr:colOff>
      <xdr:row>39</xdr:row>
      <xdr:rowOff>35578</xdr:rowOff>
    </xdr:to>
    <xdr:sp macro="" textlink="">
      <xdr:nvSpPr>
        <xdr:cNvPr id="299" name="フローチャート: 判断 298"/>
        <xdr:cNvSpPr/>
      </xdr:nvSpPr>
      <xdr:spPr>
        <a:xfrm>
          <a:off x="9588500" y="662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26705</xdr:rowOff>
    </xdr:from>
    <xdr:ext cx="599010" cy="259045"/>
    <xdr:sp macro="" textlink="">
      <xdr:nvSpPr>
        <xdr:cNvPr id="300" name="テキスト ボックス 299"/>
        <xdr:cNvSpPr txBox="1"/>
      </xdr:nvSpPr>
      <xdr:spPr>
        <a:xfrm>
          <a:off x="9339795" y="671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79974</xdr:rowOff>
    </xdr:from>
    <xdr:to>
      <xdr:col>45</xdr:col>
      <xdr:colOff>177800</xdr:colOff>
      <xdr:row>37</xdr:row>
      <xdr:rowOff>68100</xdr:rowOff>
    </xdr:to>
    <xdr:cxnSp macro="">
      <xdr:nvCxnSpPr>
        <xdr:cNvPr id="301" name="直線コネクタ 300"/>
        <xdr:cNvCxnSpPr/>
      </xdr:nvCxnSpPr>
      <xdr:spPr>
        <a:xfrm flipV="1">
          <a:off x="7861300" y="6252174"/>
          <a:ext cx="889000" cy="15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100337</xdr:rowOff>
    </xdr:from>
    <xdr:to>
      <xdr:col>46</xdr:col>
      <xdr:colOff>38100</xdr:colOff>
      <xdr:row>39</xdr:row>
      <xdr:rowOff>30487</xdr:rowOff>
    </xdr:to>
    <xdr:sp macro="" textlink="">
      <xdr:nvSpPr>
        <xdr:cNvPr id="302" name="フローチャート: 判断 301"/>
        <xdr:cNvSpPr/>
      </xdr:nvSpPr>
      <xdr:spPr>
        <a:xfrm>
          <a:off x="8699500" y="661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21614</xdr:rowOff>
    </xdr:from>
    <xdr:ext cx="599010" cy="259045"/>
    <xdr:sp macro="" textlink="">
      <xdr:nvSpPr>
        <xdr:cNvPr id="303" name="テキスト ボックス 302"/>
        <xdr:cNvSpPr txBox="1"/>
      </xdr:nvSpPr>
      <xdr:spPr>
        <a:xfrm>
          <a:off x="8450795" y="6708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68955</xdr:rowOff>
    </xdr:from>
    <xdr:to>
      <xdr:col>41</xdr:col>
      <xdr:colOff>50800</xdr:colOff>
      <xdr:row>37</xdr:row>
      <xdr:rowOff>68100</xdr:rowOff>
    </xdr:to>
    <xdr:cxnSp macro="">
      <xdr:nvCxnSpPr>
        <xdr:cNvPr id="304" name="直線コネクタ 303"/>
        <xdr:cNvCxnSpPr/>
      </xdr:nvCxnSpPr>
      <xdr:spPr>
        <a:xfrm>
          <a:off x="6972300" y="6241155"/>
          <a:ext cx="889000" cy="17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133109</xdr:rowOff>
    </xdr:from>
    <xdr:to>
      <xdr:col>41</xdr:col>
      <xdr:colOff>101600</xdr:colOff>
      <xdr:row>39</xdr:row>
      <xdr:rowOff>63259</xdr:rowOff>
    </xdr:to>
    <xdr:sp macro="" textlink="">
      <xdr:nvSpPr>
        <xdr:cNvPr id="305" name="フローチャート: 判断 304"/>
        <xdr:cNvSpPr/>
      </xdr:nvSpPr>
      <xdr:spPr>
        <a:xfrm>
          <a:off x="7810500" y="664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54386</xdr:rowOff>
    </xdr:from>
    <xdr:ext cx="599010" cy="259045"/>
    <xdr:sp macro="" textlink="">
      <xdr:nvSpPr>
        <xdr:cNvPr id="306" name="テキスト ボックス 305"/>
        <xdr:cNvSpPr txBox="1"/>
      </xdr:nvSpPr>
      <xdr:spPr>
        <a:xfrm>
          <a:off x="7561795" y="6740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137313</xdr:rowOff>
    </xdr:from>
    <xdr:to>
      <xdr:col>36</xdr:col>
      <xdr:colOff>165100</xdr:colOff>
      <xdr:row>39</xdr:row>
      <xdr:rowOff>67463</xdr:rowOff>
    </xdr:to>
    <xdr:sp macro="" textlink="">
      <xdr:nvSpPr>
        <xdr:cNvPr id="307" name="フローチャート: 判断 306"/>
        <xdr:cNvSpPr/>
      </xdr:nvSpPr>
      <xdr:spPr>
        <a:xfrm>
          <a:off x="6921500" y="66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58590</xdr:rowOff>
    </xdr:from>
    <xdr:ext cx="599010" cy="259045"/>
    <xdr:sp macro="" textlink="">
      <xdr:nvSpPr>
        <xdr:cNvPr id="308" name="テキスト ボックス 307"/>
        <xdr:cNvSpPr txBox="1"/>
      </xdr:nvSpPr>
      <xdr:spPr>
        <a:xfrm>
          <a:off x="6672795" y="674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114894</xdr:rowOff>
    </xdr:from>
    <xdr:to>
      <xdr:col>55</xdr:col>
      <xdr:colOff>50800</xdr:colOff>
      <xdr:row>33</xdr:row>
      <xdr:rowOff>45044</xdr:rowOff>
    </xdr:to>
    <xdr:sp macro="" textlink="">
      <xdr:nvSpPr>
        <xdr:cNvPr id="314" name="楕円 313"/>
        <xdr:cNvSpPr/>
      </xdr:nvSpPr>
      <xdr:spPr>
        <a:xfrm>
          <a:off x="10426700" y="560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137771</xdr:rowOff>
    </xdr:from>
    <xdr:ext cx="599010" cy="259045"/>
    <xdr:sp macro="" textlink="">
      <xdr:nvSpPr>
        <xdr:cNvPr id="315" name="補助費等該当値テキスト"/>
        <xdr:cNvSpPr txBox="1"/>
      </xdr:nvSpPr>
      <xdr:spPr>
        <a:xfrm>
          <a:off x="10528300" y="5452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7084</xdr:rowOff>
    </xdr:from>
    <xdr:to>
      <xdr:col>50</xdr:col>
      <xdr:colOff>165100</xdr:colOff>
      <xdr:row>36</xdr:row>
      <xdr:rowOff>108684</xdr:rowOff>
    </xdr:to>
    <xdr:sp macro="" textlink="">
      <xdr:nvSpPr>
        <xdr:cNvPr id="316" name="楕円 315"/>
        <xdr:cNvSpPr/>
      </xdr:nvSpPr>
      <xdr:spPr>
        <a:xfrm>
          <a:off x="9588500" y="617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125211</xdr:rowOff>
    </xdr:from>
    <xdr:ext cx="599010" cy="259045"/>
    <xdr:sp macro="" textlink="">
      <xdr:nvSpPr>
        <xdr:cNvPr id="317" name="テキスト ボックス 316"/>
        <xdr:cNvSpPr txBox="1"/>
      </xdr:nvSpPr>
      <xdr:spPr>
        <a:xfrm>
          <a:off x="9339795" y="5954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29174</xdr:rowOff>
    </xdr:from>
    <xdr:to>
      <xdr:col>46</xdr:col>
      <xdr:colOff>38100</xdr:colOff>
      <xdr:row>36</xdr:row>
      <xdr:rowOff>130774</xdr:rowOff>
    </xdr:to>
    <xdr:sp macro="" textlink="">
      <xdr:nvSpPr>
        <xdr:cNvPr id="318" name="楕円 317"/>
        <xdr:cNvSpPr/>
      </xdr:nvSpPr>
      <xdr:spPr>
        <a:xfrm>
          <a:off x="8699500" y="620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147301</xdr:rowOff>
    </xdr:from>
    <xdr:ext cx="599010" cy="259045"/>
    <xdr:sp macro="" textlink="">
      <xdr:nvSpPr>
        <xdr:cNvPr id="319" name="テキスト ボックス 318"/>
        <xdr:cNvSpPr txBox="1"/>
      </xdr:nvSpPr>
      <xdr:spPr>
        <a:xfrm>
          <a:off x="8450795" y="5976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17300</xdr:rowOff>
    </xdr:from>
    <xdr:to>
      <xdr:col>41</xdr:col>
      <xdr:colOff>101600</xdr:colOff>
      <xdr:row>37</xdr:row>
      <xdr:rowOff>118900</xdr:rowOff>
    </xdr:to>
    <xdr:sp macro="" textlink="">
      <xdr:nvSpPr>
        <xdr:cNvPr id="320" name="楕円 319"/>
        <xdr:cNvSpPr/>
      </xdr:nvSpPr>
      <xdr:spPr>
        <a:xfrm>
          <a:off x="7810500" y="636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135427</xdr:rowOff>
    </xdr:from>
    <xdr:ext cx="599010" cy="259045"/>
    <xdr:sp macro="" textlink="">
      <xdr:nvSpPr>
        <xdr:cNvPr id="321" name="テキスト ボックス 320"/>
        <xdr:cNvSpPr txBox="1"/>
      </xdr:nvSpPr>
      <xdr:spPr>
        <a:xfrm>
          <a:off x="7561795" y="6136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18155</xdr:rowOff>
    </xdr:from>
    <xdr:to>
      <xdr:col>36</xdr:col>
      <xdr:colOff>165100</xdr:colOff>
      <xdr:row>36</xdr:row>
      <xdr:rowOff>119755</xdr:rowOff>
    </xdr:to>
    <xdr:sp macro="" textlink="">
      <xdr:nvSpPr>
        <xdr:cNvPr id="322" name="楕円 321"/>
        <xdr:cNvSpPr/>
      </xdr:nvSpPr>
      <xdr:spPr>
        <a:xfrm>
          <a:off x="6921500" y="619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136282</xdr:rowOff>
    </xdr:from>
    <xdr:ext cx="599010" cy="259045"/>
    <xdr:sp macro="" textlink="">
      <xdr:nvSpPr>
        <xdr:cNvPr id="323" name="テキスト ボックス 322"/>
        <xdr:cNvSpPr txBox="1"/>
      </xdr:nvSpPr>
      <xdr:spPr>
        <a:xfrm>
          <a:off x="6672795" y="596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4" name="直線コネクタ 333"/>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5" name="テキスト ボックス 334"/>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7" name="テキスト ボックス 336"/>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8" name="直線コネクタ 337"/>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9" name="テキスト ボックス 338"/>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12474</xdr:rowOff>
    </xdr:from>
    <xdr:to>
      <xdr:col>54</xdr:col>
      <xdr:colOff>189865</xdr:colOff>
      <xdr:row>58</xdr:row>
      <xdr:rowOff>6732</xdr:rowOff>
    </xdr:to>
    <xdr:cxnSp macro="">
      <xdr:nvCxnSpPr>
        <xdr:cNvPr id="343" name="直線コネクタ 342"/>
        <xdr:cNvCxnSpPr/>
      </xdr:nvCxnSpPr>
      <xdr:spPr>
        <a:xfrm flipV="1">
          <a:off x="10475595" y="8756424"/>
          <a:ext cx="1270" cy="119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10559</xdr:rowOff>
    </xdr:from>
    <xdr:ext cx="534377" cy="259045"/>
    <xdr:sp macro="" textlink="">
      <xdr:nvSpPr>
        <xdr:cNvPr id="344" name="普通建設事業費最小値テキスト"/>
        <xdr:cNvSpPr txBox="1"/>
      </xdr:nvSpPr>
      <xdr:spPr>
        <a:xfrm>
          <a:off x="10528300" y="995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6732</xdr:rowOff>
    </xdr:from>
    <xdr:to>
      <xdr:col>55</xdr:col>
      <xdr:colOff>88900</xdr:colOff>
      <xdr:row>58</xdr:row>
      <xdr:rowOff>6732</xdr:rowOff>
    </xdr:to>
    <xdr:cxnSp macro="">
      <xdr:nvCxnSpPr>
        <xdr:cNvPr id="345" name="直線コネクタ 344"/>
        <xdr:cNvCxnSpPr/>
      </xdr:nvCxnSpPr>
      <xdr:spPr>
        <a:xfrm>
          <a:off x="10388600" y="995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130601</xdr:rowOff>
    </xdr:from>
    <xdr:ext cx="690189" cy="259045"/>
    <xdr:sp macro="" textlink="">
      <xdr:nvSpPr>
        <xdr:cNvPr id="346" name="普通建設事業費最大値テキスト"/>
        <xdr:cNvSpPr txBox="1"/>
      </xdr:nvSpPr>
      <xdr:spPr>
        <a:xfrm>
          <a:off x="10528300" y="85316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2,122,617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12474</xdr:rowOff>
    </xdr:from>
    <xdr:to>
      <xdr:col>55</xdr:col>
      <xdr:colOff>88900</xdr:colOff>
      <xdr:row>51</xdr:row>
      <xdr:rowOff>12474</xdr:rowOff>
    </xdr:to>
    <xdr:cxnSp macro="">
      <xdr:nvCxnSpPr>
        <xdr:cNvPr id="347" name="直線コネクタ 346"/>
        <xdr:cNvCxnSpPr/>
      </xdr:nvCxnSpPr>
      <xdr:spPr>
        <a:xfrm>
          <a:off x="10388600" y="875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47744</xdr:rowOff>
    </xdr:from>
    <xdr:to>
      <xdr:col>55</xdr:col>
      <xdr:colOff>0</xdr:colOff>
      <xdr:row>57</xdr:row>
      <xdr:rowOff>76469</xdr:rowOff>
    </xdr:to>
    <xdr:cxnSp macro="">
      <xdr:nvCxnSpPr>
        <xdr:cNvPr id="348" name="直線コネクタ 347"/>
        <xdr:cNvCxnSpPr/>
      </xdr:nvCxnSpPr>
      <xdr:spPr>
        <a:xfrm>
          <a:off x="9639300" y="9820394"/>
          <a:ext cx="838200" cy="2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150439</xdr:rowOff>
    </xdr:from>
    <xdr:ext cx="599010" cy="259045"/>
    <xdr:sp macro="" textlink="">
      <xdr:nvSpPr>
        <xdr:cNvPr id="349" name="普通建設事業費平均値テキスト"/>
        <xdr:cNvSpPr txBox="1"/>
      </xdr:nvSpPr>
      <xdr:spPr>
        <a:xfrm>
          <a:off x="10528300" y="95801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127562</xdr:rowOff>
    </xdr:from>
    <xdr:to>
      <xdr:col>55</xdr:col>
      <xdr:colOff>50800</xdr:colOff>
      <xdr:row>57</xdr:row>
      <xdr:rowOff>57712</xdr:rowOff>
    </xdr:to>
    <xdr:sp macro="" textlink="">
      <xdr:nvSpPr>
        <xdr:cNvPr id="350" name="フローチャート: 判断 349"/>
        <xdr:cNvSpPr/>
      </xdr:nvSpPr>
      <xdr:spPr>
        <a:xfrm>
          <a:off x="10426700" y="9728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124539</xdr:rowOff>
    </xdr:from>
    <xdr:to>
      <xdr:col>50</xdr:col>
      <xdr:colOff>114300</xdr:colOff>
      <xdr:row>57</xdr:row>
      <xdr:rowOff>47744</xdr:rowOff>
    </xdr:to>
    <xdr:cxnSp macro="">
      <xdr:nvCxnSpPr>
        <xdr:cNvPr id="351" name="直線コネクタ 350"/>
        <xdr:cNvCxnSpPr/>
      </xdr:nvCxnSpPr>
      <xdr:spPr>
        <a:xfrm>
          <a:off x="8750300" y="9725739"/>
          <a:ext cx="889000" cy="9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136371</xdr:rowOff>
    </xdr:from>
    <xdr:to>
      <xdr:col>50</xdr:col>
      <xdr:colOff>165100</xdr:colOff>
      <xdr:row>57</xdr:row>
      <xdr:rowOff>66521</xdr:rowOff>
    </xdr:to>
    <xdr:sp macro="" textlink="">
      <xdr:nvSpPr>
        <xdr:cNvPr id="352" name="フローチャート: 判断 351"/>
        <xdr:cNvSpPr/>
      </xdr:nvSpPr>
      <xdr:spPr>
        <a:xfrm>
          <a:off x="9588500" y="973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83048</xdr:rowOff>
    </xdr:from>
    <xdr:ext cx="599010" cy="259045"/>
    <xdr:sp macro="" textlink="">
      <xdr:nvSpPr>
        <xdr:cNvPr id="353" name="テキスト ボックス 352"/>
        <xdr:cNvSpPr txBox="1"/>
      </xdr:nvSpPr>
      <xdr:spPr>
        <a:xfrm>
          <a:off x="9339795" y="9512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124539</xdr:rowOff>
    </xdr:from>
    <xdr:to>
      <xdr:col>45</xdr:col>
      <xdr:colOff>177800</xdr:colOff>
      <xdr:row>56</xdr:row>
      <xdr:rowOff>134522</xdr:rowOff>
    </xdr:to>
    <xdr:cxnSp macro="">
      <xdr:nvCxnSpPr>
        <xdr:cNvPr id="354" name="直線コネクタ 353"/>
        <xdr:cNvCxnSpPr/>
      </xdr:nvCxnSpPr>
      <xdr:spPr>
        <a:xfrm flipV="1">
          <a:off x="7861300" y="9725739"/>
          <a:ext cx="889000" cy="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151915</xdr:rowOff>
    </xdr:from>
    <xdr:to>
      <xdr:col>46</xdr:col>
      <xdr:colOff>38100</xdr:colOff>
      <xdr:row>57</xdr:row>
      <xdr:rowOff>82065</xdr:rowOff>
    </xdr:to>
    <xdr:sp macro="" textlink="">
      <xdr:nvSpPr>
        <xdr:cNvPr id="355" name="フローチャート: 判断 354"/>
        <xdr:cNvSpPr/>
      </xdr:nvSpPr>
      <xdr:spPr>
        <a:xfrm>
          <a:off x="8699500" y="975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73192</xdr:rowOff>
    </xdr:from>
    <xdr:ext cx="599010" cy="259045"/>
    <xdr:sp macro="" textlink="">
      <xdr:nvSpPr>
        <xdr:cNvPr id="356" name="テキスト ボックス 355"/>
        <xdr:cNvSpPr txBox="1"/>
      </xdr:nvSpPr>
      <xdr:spPr>
        <a:xfrm>
          <a:off x="8450795" y="9845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134522</xdr:rowOff>
    </xdr:from>
    <xdr:to>
      <xdr:col>41</xdr:col>
      <xdr:colOff>50800</xdr:colOff>
      <xdr:row>56</xdr:row>
      <xdr:rowOff>168543</xdr:rowOff>
    </xdr:to>
    <xdr:cxnSp macro="">
      <xdr:nvCxnSpPr>
        <xdr:cNvPr id="357" name="直線コネクタ 356"/>
        <xdr:cNvCxnSpPr/>
      </xdr:nvCxnSpPr>
      <xdr:spPr>
        <a:xfrm flipV="1">
          <a:off x="6972300" y="9735722"/>
          <a:ext cx="889000" cy="3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136152</xdr:rowOff>
    </xdr:from>
    <xdr:to>
      <xdr:col>41</xdr:col>
      <xdr:colOff>101600</xdr:colOff>
      <xdr:row>57</xdr:row>
      <xdr:rowOff>66302</xdr:rowOff>
    </xdr:to>
    <xdr:sp macro="" textlink="">
      <xdr:nvSpPr>
        <xdr:cNvPr id="358" name="フローチャート: 判断 357"/>
        <xdr:cNvSpPr/>
      </xdr:nvSpPr>
      <xdr:spPr>
        <a:xfrm>
          <a:off x="7810500" y="973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57429</xdr:rowOff>
    </xdr:from>
    <xdr:ext cx="599010" cy="259045"/>
    <xdr:sp macro="" textlink="">
      <xdr:nvSpPr>
        <xdr:cNvPr id="359" name="テキスト ボックス 358"/>
        <xdr:cNvSpPr txBox="1"/>
      </xdr:nvSpPr>
      <xdr:spPr>
        <a:xfrm>
          <a:off x="7561795" y="9830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140164</xdr:rowOff>
    </xdr:from>
    <xdr:to>
      <xdr:col>36</xdr:col>
      <xdr:colOff>165100</xdr:colOff>
      <xdr:row>57</xdr:row>
      <xdr:rowOff>70314</xdr:rowOff>
    </xdr:to>
    <xdr:sp macro="" textlink="">
      <xdr:nvSpPr>
        <xdr:cNvPr id="360" name="フローチャート: 判断 359"/>
        <xdr:cNvSpPr/>
      </xdr:nvSpPr>
      <xdr:spPr>
        <a:xfrm>
          <a:off x="6921500" y="97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61441</xdr:rowOff>
    </xdr:from>
    <xdr:ext cx="599010" cy="259045"/>
    <xdr:sp macro="" textlink="">
      <xdr:nvSpPr>
        <xdr:cNvPr id="361" name="テキスト ボックス 360"/>
        <xdr:cNvSpPr txBox="1"/>
      </xdr:nvSpPr>
      <xdr:spPr>
        <a:xfrm>
          <a:off x="6672795" y="9834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25669</xdr:rowOff>
    </xdr:from>
    <xdr:to>
      <xdr:col>55</xdr:col>
      <xdr:colOff>50800</xdr:colOff>
      <xdr:row>57</xdr:row>
      <xdr:rowOff>127269</xdr:rowOff>
    </xdr:to>
    <xdr:sp macro="" textlink="">
      <xdr:nvSpPr>
        <xdr:cNvPr id="367" name="楕円 366"/>
        <xdr:cNvSpPr/>
      </xdr:nvSpPr>
      <xdr:spPr>
        <a:xfrm>
          <a:off x="10426700" y="979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112046</xdr:rowOff>
    </xdr:from>
    <xdr:ext cx="599010" cy="259045"/>
    <xdr:sp macro="" textlink="">
      <xdr:nvSpPr>
        <xdr:cNvPr id="368" name="普通建設事業費該当値テキスト"/>
        <xdr:cNvSpPr txBox="1"/>
      </xdr:nvSpPr>
      <xdr:spPr>
        <a:xfrm>
          <a:off x="10528300" y="971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168394</xdr:rowOff>
    </xdr:from>
    <xdr:to>
      <xdr:col>50</xdr:col>
      <xdr:colOff>165100</xdr:colOff>
      <xdr:row>57</xdr:row>
      <xdr:rowOff>98544</xdr:rowOff>
    </xdr:to>
    <xdr:sp macro="" textlink="">
      <xdr:nvSpPr>
        <xdr:cNvPr id="369" name="楕円 368"/>
        <xdr:cNvSpPr/>
      </xdr:nvSpPr>
      <xdr:spPr>
        <a:xfrm>
          <a:off x="9588500" y="976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89671</xdr:rowOff>
    </xdr:from>
    <xdr:ext cx="599010" cy="259045"/>
    <xdr:sp macro="" textlink="">
      <xdr:nvSpPr>
        <xdr:cNvPr id="370" name="テキスト ボックス 369"/>
        <xdr:cNvSpPr txBox="1"/>
      </xdr:nvSpPr>
      <xdr:spPr>
        <a:xfrm>
          <a:off x="9339795" y="9862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73739</xdr:rowOff>
    </xdr:from>
    <xdr:to>
      <xdr:col>46</xdr:col>
      <xdr:colOff>38100</xdr:colOff>
      <xdr:row>57</xdr:row>
      <xdr:rowOff>3889</xdr:rowOff>
    </xdr:to>
    <xdr:sp macro="" textlink="">
      <xdr:nvSpPr>
        <xdr:cNvPr id="371" name="楕円 370"/>
        <xdr:cNvSpPr/>
      </xdr:nvSpPr>
      <xdr:spPr>
        <a:xfrm>
          <a:off x="8699500" y="967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20416</xdr:rowOff>
    </xdr:from>
    <xdr:ext cx="599010" cy="259045"/>
    <xdr:sp macro="" textlink="">
      <xdr:nvSpPr>
        <xdr:cNvPr id="372" name="テキスト ボックス 371"/>
        <xdr:cNvSpPr txBox="1"/>
      </xdr:nvSpPr>
      <xdr:spPr>
        <a:xfrm>
          <a:off x="8450795" y="9450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83722</xdr:rowOff>
    </xdr:from>
    <xdr:to>
      <xdr:col>41</xdr:col>
      <xdr:colOff>101600</xdr:colOff>
      <xdr:row>57</xdr:row>
      <xdr:rowOff>13872</xdr:rowOff>
    </xdr:to>
    <xdr:sp macro="" textlink="">
      <xdr:nvSpPr>
        <xdr:cNvPr id="373" name="楕円 372"/>
        <xdr:cNvSpPr/>
      </xdr:nvSpPr>
      <xdr:spPr>
        <a:xfrm>
          <a:off x="7810500" y="968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30399</xdr:rowOff>
    </xdr:from>
    <xdr:ext cx="599010" cy="259045"/>
    <xdr:sp macro="" textlink="">
      <xdr:nvSpPr>
        <xdr:cNvPr id="374" name="テキスト ボックス 373"/>
        <xdr:cNvSpPr txBox="1"/>
      </xdr:nvSpPr>
      <xdr:spPr>
        <a:xfrm>
          <a:off x="7561795" y="9460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117743</xdr:rowOff>
    </xdr:from>
    <xdr:to>
      <xdr:col>36</xdr:col>
      <xdr:colOff>165100</xdr:colOff>
      <xdr:row>57</xdr:row>
      <xdr:rowOff>47893</xdr:rowOff>
    </xdr:to>
    <xdr:sp macro="" textlink="">
      <xdr:nvSpPr>
        <xdr:cNvPr id="375" name="楕円 374"/>
        <xdr:cNvSpPr/>
      </xdr:nvSpPr>
      <xdr:spPr>
        <a:xfrm>
          <a:off x="6921500" y="971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64420</xdr:rowOff>
    </xdr:from>
    <xdr:ext cx="599010" cy="259045"/>
    <xdr:sp macro="" textlink="">
      <xdr:nvSpPr>
        <xdr:cNvPr id="376" name="テキスト ボックス 375"/>
        <xdr:cNvSpPr txBox="1"/>
      </xdr:nvSpPr>
      <xdr:spPr>
        <a:xfrm>
          <a:off x="6672795" y="949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2" name="テキスト ボックス 391"/>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4" name="テキスト ボックス 393"/>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25601</xdr:rowOff>
    </xdr:from>
    <xdr:to>
      <xdr:col>54</xdr:col>
      <xdr:colOff>189865</xdr:colOff>
      <xdr:row>79</xdr:row>
      <xdr:rowOff>44450</xdr:rowOff>
    </xdr:to>
    <xdr:cxnSp macro="">
      <xdr:nvCxnSpPr>
        <xdr:cNvPr id="400" name="直線コネクタ 399"/>
        <xdr:cNvCxnSpPr/>
      </xdr:nvCxnSpPr>
      <xdr:spPr>
        <a:xfrm flipV="1">
          <a:off x="10475595" y="12198551"/>
          <a:ext cx="1270" cy="1390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143728</xdr:rowOff>
    </xdr:from>
    <xdr:ext cx="690189" cy="259045"/>
    <xdr:sp macro="" textlink="">
      <xdr:nvSpPr>
        <xdr:cNvPr id="403" name="普通建設事業費 （ うち新規整備　）最大値テキスト"/>
        <xdr:cNvSpPr txBox="1"/>
      </xdr:nvSpPr>
      <xdr:spPr>
        <a:xfrm>
          <a:off x="10528300" y="11973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25601</xdr:rowOff>
    </xdr:from>
    <xdr:to>
      <xdr:col>55</xdr:col>
      <xdr:colOff>88900</xdr:colOff>
      <xdr:row>71</xdr:row>
      <xdr:rowOff>25601</xdr:rowOff>
    </xdr:to>
    <xdr:cxnSp macro="">
      <xdr:nvCxnSpPr>
        <xdr:cNvPr id="404" name="直線コネクタ 403"/>
        <xdr:cNvCxnSpPr/>
      </xdr:nvCxnSpPr>
      <xdr:spPr>
        <a:xfrm>
          <a:off x="10388600" y="1219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10925</xdr:rowOff>
    </xdr:from>
    <xdr:to>
      <xdr:col>55</xdr:col>
      <xdr:colOff>0</xdr:colOff>
      <xdr:row>79</xdr:row>
      <xdr:rowOff>43847</xdr:rowOff>
    </xdr:to>
    <xdr:cxnSp macro="">
      <xdr:nvCxnSpPr>
        <xdr:cNvPr id="405" name="直線コネクタ 404"/>
        <xdr:cNvCxnSpPr/>
      </xdr:nvCxnSpPr>
      <xdr:spPr>
        <a:xfrm>
          <a:off x="9639300" y="13555475"/>
          <a:ext cx="838200" cy="3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98849</xdr:rowOff>
    </xdr:from>
    <xdr:ext cx="599010" cy="259045"/>
    <xdr:sp macro="" textlink="">
      <xdr:nvSpPr>
        <xdr:cNvPr id="406" name="普通建設事業費 （ うち新規整備　）平均値テキスト"/>
        <xdr:cNvSpPr txBox="1"/>
      </xdr:nvSpPr>
      <xdr:spPr>
        <a:xfrm>
          <a:off x="10528300" y="133004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75972</xdr:rowOff>
    </xdr:from>
    <xdr:to>
      <xdr:col>55</xdr:col>
      <xdr:colOff>50800</xdr:colOff>
      <xdr:row>79</xdr:row>
      <xdr:rowOff>6122</xdr:rowOff>
    </xdr:to>
    <xdr:sp macro="" textlink="">
      <xdr:nvSpPr>
        <xdr:cNvPr id="407" name="フローチャート: 判断 406"/>
        <xdr:cNvSpPr/>
      </xdr:nvSpPr>
      <xdr:spPr>
        <a:xfrm>
          <a:off x="10426700" y="134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59412</xdr:rowOff>
    </xdr:from>
    <xdr:to>
      <xdr:col>50</xdr:col>
      <xdr:colOff>114300</xdr:colOff>
      <xdr:row>79</xdr:row>
      <xdr:rowOff>10925</xdr:rowOff>
    </xdr:to>
    <xdr:cxnSp macro="">
      <xdr:nvCxnSpPr>
        <xdr:cNvPr id="408" name="直線コネクタ 407"/>
        <xdr:cNvCxnSpPr/>
      </xdr:nvCxnSpPr>
      <xdr:spPr>
        <a:xfrm>
          <a:off x="8750300" y="13432512"/>
          <a:ext cx="889000" cy="12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71865</xdr:rowOff>
    </xdr:from>
    <xdr:to>
      <xdr:col>50</xdr:col>
      <xdr:colOff>165100</xdr:colOff>
      <xdr:row>79</xdr:row>
      <xdr:rowOff>2015</xdr:rowOff>
    </xdr:to>
    <xdr:sp macro="" textlink="">
      <xdr:nvSpPr>
        <xdr:cNvPr id="409" name="フローチャート: 判断 408"/>
        <xdr:cNvSpPr/>
      </xdr:nvSpPr>
      <xdr:spPr>
        <a:xfrm>
          <a:off x="9588500" y="1344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18542</xdr:rowOff>
    </xdr:from>
    <xdr:ext cx="599010" cy="259045"/>
    <xdr:sp macro="" textlink="">
      <xdr:nvSpPr>
        <xdr:cNvPr id="410" name="テキスト ボックス 409"/>
        <xdr:cNvSpPr txBox="1"/>
      </xdr:nvSpPr>
      <xdr:spPr>
        <a:xfrm>
          <a:off x="9339795" y="1322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59412</xdr:rowOff>
    </xdr:from>
    <xdr:to>
      <xdr:col>45</xdr:col>
      <xdr:colOff>177800</xdr:colOff>
      <xdr:row>78</xdr:row>
      <xdr:rowOff>155307</xdr:rowOff>
    </xdr:to>
    <xdr:cxnSp macro="">
      <xdr:nvCxnSpPr>
        <xdr:cNvPr id="411" name="直線コネクタ 410"/>
        <xdr:cNvCxnSpPr/>
      </xdr:nvCxnSpPr>
      <xdr:spPr>
        <a:xfrm flipV="1">
          <a:off x="7861300" y="13432512"/>
          <a:ext cx="889000" cy="9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79093</xdr:rowOff>
    </xdr:from>
    <xdr:to>
      <xdr:col>46</xdr:col>
      <xdr:colOff>38100</xdr:colOff>
      <xdr:row>79</xdr:row>
      <xdr:rowOff>9243</xdr:rowOff>
    </xdr:to>
    <xdr:sp macro="" textlink="">
      <xdr:nvSpPr>
        <xdr:cNvPr id="412" name="フローチャート: 判断 411"/>
        <xdr:cNvSpPr/>
      </xdr:nvSpPr>
      <xdr:spPr>
        <a:xfrm>
          <a:off x="8699500" y="1345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79</xdr:row>
      <xdr:rowOff>370</xdr:rowOff>
    </xdr:from>
    <xdr:ext cx="599010" cy="259045"/>
    <xdr:sp macro="" textlink="">
      <xdr:nvSpPr>
        <xdr:cNvPr id="413" name="テキスト ボックス 412"/>
        <xdr:cNvSpPr txBox="1"/>
      </xdr:nvSpPr>
      <xdr:spPr>
        <a:xfrm>
          <a:off x="8450795" y="13544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155307</xdr:rowOff>
    </xdr:from>
    <xdr:to>
      <xdr:col>41</xdr:col>
      <xdr:colOff>50800</xdr:colOff>
      <xdr:row>79</xdr:row>
      <xdr:rowOff>39810</xdr:rowOff>
    </xdr:to>
    <xdr:cxnSp macro="">
      <xdr:nvCxnSpPr>
        <xdr:cNvPr id="414" name="直線コネクタ 413"/>
        <xdr:cNvCxnSpPr/>
      </xdr:nvCxnSpPr>
      <xdr:spPr>
        <a:xfrm flipV="1">
          <a:off x="6972300" y="13528407"/>
          <a:ext cx="889000" cy="5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71256</xdr:rowOff>
    </xdr:from>
    <xdr:to>
      <xdr:col>41</xdr:col>
      <xdr:colOff>101600</xdr:colOff>
      <xdr:row>79</xdr:row>
      <xdr:rowOff>1406</xdr:rowOff>
    </xdr:to>
    <xdr:sp macro="" textlink="">
      <xdr:nvSpPr>
        <xdr:cNvPr id="415" name="フローチャート: 判断 414"/>
        <xdr:cNvSpPr/>
      </xdr:nvSpPr>
      <xdr:spPr>
        <a:xfrm>
          <a:off x="7810500" y="1344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17933</xdr:rowOff>
    </xdr:from>
    <xdr:ext cx="599010" cy="259045"/>
    <xdr:sp macro="" textlink="">
      <xdr:nvSpPr>
        <xdr:cNvPr id="416" name="テキスト ボックス 415"/>
        <xdr:cNvSpPr txBox="1"/>
      </xdr:nvSpPr>
      <xdr:spPr>
        <a:xfrm>
          <a:off x="7561795" y="13219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73884</xdr:rowOff>
    </xdr:from>
    <xdr:to>
      <xdr:col>36</xdr:col>
      <xdr:colOff>165100</xdr:colOff>
      <xdr:row>79</xdr:row>
      <xdr:rowOff>4034</xdr:rowOff>
    </xdr:to>
    <xdr:sp macro="" textlink="">
      <xdr:nvSpPr>
        <xdr:cNvPr id="417" name="フローチャート: 判断 416"/>
        <xdr:cNvSpPr/>
      </xdr:nvSpPr>
      <xdr:spPr>
        <a:xfrm>
          <a:off x="6921500" y="1344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20561</xdr:rowOff>
    </xdr:from>
    <xdr:ext cx="599010" cy="259045"/>
    <xdr:sp macro="" textlink="">
      <xdr:nvSpPr>
        <xdr:cNvPr id="418" name="テキスト ボックス 417"/>
        <xdr:cNvSpPr txBox="1"/>
      </xdr:nvSpPr>
      <xdr:spPr>
        <a:xfrm>
          <a:off x="6672795" y="1322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164497</xdr:rowOff>
    </xdr:from>
    <xdr:to>
      <xdr:col>55</xdr:col>
      <xdr:colOff>50800</xdr:colOff>
      <xdr:row>79</xdr:row>
      <xdr:rowOff>94647</xdr:rowOff>
    </xdr:to>
    <xdr:sp macro="" textlink="">
      <xdr:nvSpPr>
        <xdr:cNvPr id="424" name="楕円 423"/>
        <xdr:cNvSpPr/>
      </xdr:nvSpPr>
      <xdr:spPr>
        <a:xfrm>
          <a:off x="10426700" y="1353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79424</xdr:rowOff>
    </xdr:from>
    <xdr:ext cx="378565" cy="259045"/>
    <xdr:sp macro="" textlink="">
      <xdr:nvSpPr>
        <xdr:cNvPr id="425" name="普通建設事業費 （ うち新規整備　）該当値テキスト"/>
        <xdr:cNvSpPr txBox="1"/>
      </xdr:nvSpPr>
      <xdr:spPr>
        <a:xfrm>
          <a:off x="10528300" y="13452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131575</xdr:rowOff>
    </xdr:from>
    <xdr:to>
      <xdr:col>50</xdr:col>
      <xdr:colOff>165100</xdr:colOff>
      <xdr:row>79</xdr:row>
      <xdr:rowOff>61725</xdr:rowOff>
    </xdr:to>
    <xdr:sp macro="" textlink="">
      <xdr:nvSpPr>
        <xdr:cNvPr id="426" name="楕円 425"/>
        <xdr:cNvSpPr/>
      </xdr:nvSpPr>
      <xdr:spPr>
        <a:xfrm>
          <a:off x="9588500" y="1350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52852</xdr:rowOff>
    </xdr:from>
    <xdr:ext cx="534377" cy="259045"/>
    <xdr:sp macro="" textlink="">
      <xdr:nvSpPr>
        <xdr:cNvPr id="427" name="テキスト ボックス 426"/>
        <xdr:cNvSpPr txBox="1"/>
      </xdr:nvSpPr>
      <xdr:spPr>
        <a:xfrm>
          <a:off x="9372111" y="1359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8612</xdr:rowOff>
    </xdr:from>
    <xdr:to>
      <xdr:col>46</xdr:col>
      <xdr:colOff>38100</xdr:colOff>
      <xdr:row>78</xdr:row>
      <xdr:rowOff>110212</xdr:rowOff>
    </xdr:to>
    <xdr:sp macro="" textlink="">
      <xdr:nvSpPr>
        <xdr:cNvPr id="428" name="楕円 427"/>
        <xdr:cNvSpPr/>
      </xdr:nvSpPr>
      <xdr:spPr>
        <a:xfrm>
          <a:off x="8699500" y="1338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126739</xdr:rowOff>
    </xdr:from>
    <xdr:ext cx="599010" cy="259045"/>
    <xdr:sp macro="" textlink="">
      <xdr:nvSpPr>
        <xdr:cNvPr id="429" name="テキスト ボックス 428"/>
        <xdr:cNvSpPr txBox="1"/>
      </xdr:nvSpPr>
      <xdr:spPr>
        <a:xfrm>
          <a:off x="8450795" y="13156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104507</xdr:rowOff>
    </xdr:from>
    <xdr:to>
      <xdr:col>41</xdr:col>
      <xdr:colOff>101600</xdr:colOff>
      <xdr:row>79</xdr:row>
      <xdr:rowOff>34657</xdr:rowOff>
    </xdr:to>
    <xdr:sp macro="" textlink="">
      <xdr:nvSpPr>
        <xdr:cNvPr id="430" name="楕円 429"/>
        <xdr:cNvSpPr/>
      </xdr:nvSpPr>
      <xdr:spPr>
        <a:xfrm>
          <a:off x="7810500" y="1347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25784</xdr:rowOff>
    </xdr:from>
    <xdr:ext cx="534377" cy="259045"/>
    <xdr:sp macro="" textlink="">
      <xdr:nvSpPr>
        <xdr:cNvPr id="431" name="テキスト ボックス 430"/>
        <xdr:cNvSpPr txBox="1"/>
      </xdr:nvSpPr>
      <xdr:spPr>
        <a:xfrm>
          <a:off x="7594111" y="1357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160460</xdr:rowOff>
    </xdr:from>
    <xdr:to>
      <xdr:col>36</xdr:col>
      <xdr:colOff>165100</xdr:colOff>
      <xdr:row>79</xdr:row>
      <xdr:rowOff>90610</xdr:rowOff>
    </xdr:to>
    <xdr:sp macro="" textlink="">
      <xdr:nvSpPr>
        <xdr:cNvPr id="432" name="楕円 431"/>
        <xdr:cNvSpPr/>
      </xdr:nvSpPr>
      <xdr:spPr>
        <a:xfrm>
          <a:off x="6921500" y="135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81737</xdr:rowOff>
    </xdr:from>
    <xdr:ext cx="469744" cy="259045"/>
    <xdr:sp macro="" textlink="">
      <xdr:nvSpPr>
        <xdr:cNvPr id="433" name="テキスト ボックス 432"/>
        <xdr:cNvSpPr txBox="1"/>
      </xdr:nvSpPr>
      <xdr:spPr>
        <a:xfrm>
          <a:off x="6737428" y="1362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9" name="テキスト ボックス 448"/>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1" name="テキスト ボックス 450"/>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30042</xdr:rowOff>
    </xdr:from>
    <xdr:to>
      <xdr:col>54</xdr:col>
      <xdr:colOff>189865</xdr:colOff>
      <xdr:row>98</xdr:row>
      <xdr:rowOff>134714</xdr:rowOff>
    </xdr:to>
    <xdr:cxnSp macro="">
      <xdr:nvCxnSpPr>
        <xdr:cNvPr id="455" name="直線コネクタ 454"/>
        <xdr:cNvCxnSpPr/>
      </xdr:nvCxnSpPr>
      <xdr:spPr>
        <a:xfrm flipV="1">
          <a:off x="10475595" y="15460542"/>
          <a:ext cx="1270" cy="147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138541</xdr:rowOff>
    </xdr:from>
    <xdr:ext cx="469744" cy="259045"/>
    <xdr:sp macro="" textlink="">
      <xdr:nvSpPr>
        <xdr:cNvPr id="456" name="普通建設事業費 （ うち更新整備　）最小値テキスト"/>
        <xdr:cNvSpPr txBox="1"/>
      </xdr:nvSpPr>
      <xdr:spPr>
        <a:xfrm>
          <a:off x="10528300" y="1694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134714</xdr:rowOff>
    </xdr:from>
    <xdr:to>
      <xdr:col>55</xdr:col>
      <xdr:colOff>88900</xdr:colOff>
      <xdr:row>98</xdr:row>
      <xdr:rowOff>134714</xdr:rowOff>
    </xdr:to>
    <xdr:cxnSp macro="">
      <xdr:nvCxnSpPr>
        <xdr:cNvPr id="457" name="直線コネクタ 456"/>
        <xdr:cNvCxnSpPr/>
      </xdr:nvCxnSpPr>
      <xdr:spPr>
        <a:xfrm>
          <a:off x="10388600" y="1693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148169</xdr:rowOff>
    </xdr:from>
    <xdr:ext cx="690189" cy="259045"/>
    <xdr:sp macro="" textlink="">
      <xdr:nvSpPr>
        <xdr:cNvPr id="458" name="普通建設事業費 （ うち更新整備　）最大値テキスト"/>
        <xdr:cNvSpPr txBox="1"/>
      </xdr:nvSpPr>
      <xdr:spPr>
        <a:xfrm>
          <a:off x="10528300" y="1523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30042</xdr:rowOff>
    </xdr:from>
    <xdr:to>
      <xdr:col>55</xdr:col>
      <xdr:colOff>88900</xdr:colOff>
      <xdr:row>90</xdr:row>
      <xdr:rowOff>30042</xdr:rowOff>
    </xdr:to>
    <xdr:cxnSp macro="">
      <xdr:nvCxnSpPr>
        <xdr:cNvPr id="459" name="直線コネクタ 458"/>
        <xdr:cNvCxnSpPr/>
      </xdr:nvCxnSpPr>
      <xdr:spPr>
        <a:xfrm>
          <a:off x="10388600" y="1546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128856</xdr:rowOff>
    </xdr:from>
    <xdr:to>
      <xdr:col>55</xdr:col>
      <xdr:colOff>0</xdr:colOff>
      <xdr:row>97</xdr:row>
      <xdr:rowOff>130130</xdr:rowOff>
    </xdr:to>
    <xdr:cxnSp macro="">
      <xdr:nvCxnSpPr>
        <xdr:cNvPr id="460" name="直線コネクタ 459"/>
        <xdr:cNvCxnSpPr/>
      </xdr:nvCxnSpPr>
      <xdr:spPr>
        <a:xfrm flipV="1">
          <a:off x="9639300" y="16759506"/>
          <a:ext cx="838200" cy="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61453</xdr:rowOff>
    </xdr:from>
    <xdr:ext cx="599010" cy="259045"/>
    <xdr:sp macro="" textlink="">
      <xdr:nvSpPr>
        <xdr:cNvPr id="461" name="普通建設事業費 （ うち更新整備　）平均値テキスト"/>
        <xdr:cNvSpPr txBox="1"/>
      </xdr:nvSpPr>
      <xdr:spPr>
        <a:xfrm>
          <a:off x="10528300" y="16692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83026</xdr:rowOff>
    </xdr:from>
    <xdr:to>
      <xdr:col>55</xdr:col>
      <xdr:colOff>50800</xdr:colOff>
      <xdr:row>98</xdr:row>
      <xdr:rowOff>13176</xdr:rowOff>
    </xdr:to>
    <xdr:sp macro="" textlink="">
      <xdr:nvSpPr>
        <xdr:cNvPr id="462" name="フローチャート: 判断 461"/>
        <xdr:cNvSpPr/>
      </xdr:nvSpPr>
      <xdr:spPr>
        <a:xfrm>
          <a:off x="10426700" y="1671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115072</xdr:rowOff>
    </xdr:from>
    <xdr:to>
      <xdr:col>50</xdr:col>
      <xdr:colOff>114300</xdr:colOff>
      <xdr:row>97</xdr:row>
      <xdr:rowOff>130130</xdr:rowOff>
    </xdr:to>
    <xdr:cxnSp macro="">
      <xdr:nvCxnSpPr>
        <xdr:cNvPr id="463" name="直線コネクタ 462"/>
        <xdr:cNvCxnSpPr/>
      </xdr:nvCxnSpPr>
      <xdr:spPr>
        <a:xfrm>
          <a:off x="8750300" y="16745722"/>
          <a:ext cx="889000" cy="1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104825</xdr:rowOff>
    </xdr:from>
    <xdr:to>
      <xdr:col>50</xdr:col>
      <xdr:colOff>165100</xdr:colOff>
      <xdr:row>98</xdr:row>
      <xdr:rowOff>34975</xdr:rowOff>
    </xdr:to>
    <xdr:sp macro="" textlink="">
      <xdr:nvSpPr>
        <xdr:cNvPr id="464" name="フローチャート: 判断 463"/>
        <xdr:cNvSpPr/>
      </xdr:nvSpPr>
      <xdr:spPr>
        <a:xfrm>
          <a:off x="9588500" y="1673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26102</xdr:rowOff>
    </xdr:from>
    <xdr:ext cx="599010" cy="259045"/>
    <xdr:sp macro="" textlink="">
      <xdr:nvSpPr>
        <xdr:cNvPr id="465" name="テキスト ボックス 464"/>
        <xdr:cNvSpPr txBox="1"/>
      </xdr:nvSpPr>
      <xdr:spPr>
        <a:xfrm>
          <a:off x="9339795" y="16828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20011</xdr:rowOff>
    </xdr:from>
    <xdr:to>
      <xdr:col>45</xdr:col>
      <xdr:colOff>177800</xdr:colOff>
      <xdr:row>97</xdr:row>
      <xdr:rowOff>115072</xdr:rowOff>
    </xdr:to>
    <xdr:cxnSp macro="">
      <xdr:nvCxnSpPr>
        <xdr:cNvPr id="466" name="直線コネクタ 465"/>
        <xdr:cNvCxnSpPr/>
      </xdr:nvCxnSpPr>
      <xdr:spPr>
        <a:xfrm>
          <a:off x="7861300" y="16650661"/>
          <a:ext cx="889000" cy="9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119765</xdr:rowOff>
    </xdr:from>
    <xdr:to>
      <xdr:col>46</xdr:col>
      <xdr:colOff>38100</xdr:colOff>
      <xdr:row>98</xdr:row>
      <xdr:rowOff>49915</xdr:rowOff>
    </xdr:to>
    <xdr:sp macro="" textlink="">
      <xdr:nvSpPr>
        <xdr:cNvPr id="467" name="フローチャート: 判断 466"/>
        <xdr:cNvSpPr/>
      </xdr:nvSpPr>
      <xdr:spPr>
        <a:xfrm>
          <a:off x="8699500" y="1675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41042</xdr:rowOff>
    </xdr:from>
    <xdr:ext cx="599010" cy="259045"/>
    <xdr:sp macro="" textlink="">
      <xdr:nvSpPr>
        <xdr:cNvPr id="468" name="テキスト ボックス 467"/>
        <xdr:cNvSpPr txBox="1"/>
      </xdr:nvSpPr>
      <xdr:spPr>
        <a:xfrm>
          <a:off x="8450795" y="16843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10240</xdr:rowOff>
    </xdr:from>
    <xdr:to>
      <xdr:col>41</xdr:col>
      <xdr:colOff>50800</xdr:colOff>
      <xdr:row>97</xdr:row>
      <xdr:rowOff>20011</xdr:rowOff>
    </xdr:to>
    <xdr:cxnSp macro="">
      <xdr:nvCxnSpPr>
        <xdr:cNvPr id="469" name="直線コネクタ 468"/>
        <xdr:cNvCxnSpPr/>
      </xdr:nvCxnSpPr>
      <xdr:spPr>
        <a:xfrm>
          <a:off x="6972300" y="16640890"/>
          <a:ext cx="889000" cy="9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107708</xdr:rowOff>
    </xdr:from>
    <xdr:to>
      <xdr:col>41</xdr:col>
      <xdr:colOff>101600</xdr:colOff>
      <xdr:row>98</xdr:row>
      <xdr:rowOff>37858</xdr:rowOff>
    </xdr:to>
    <xdr:sp macro="" textlink="">
      <xdr:nvSpPr>
        <xdr:cNvPr id="470" name="フローチャート: 判断 469"/>
        <xdr:cNvSpPr/>
      </xdr:nvSpPr>
      <xdr:spPr>
        <a:xfrm>
          <a:off x="7810500" y="1673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28985</xdr:rowOff>
    </xdr:from>
    <xdr:ext cx="599010" cy="259045"/>
    <xdr:sp macro="" textlink="">
      <xdr:nvSpPr>
        <xdr:cNvPr id="471" name="テキスト ボックス 470"/>
        <xdr:cNvSpPr txBox="1"/>
      </xdr:nvSpPr>
      <xdr:spPr>
        <a:xfrm>
          <a:off x="7561795" y="168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115999</xdr:rowOff>
    </xdr:from>
    <xdr:to>
      <xdr:col>36</xdr:col>
      <xdr:colOff>165100</xdr:colOff>
      <xdr:row>98</xdr:row>
      <xdr:rowOff>46149</xdr:rowOff>
    </xdr:to>
    <xdr:sp macro="" textlink="">
      <xdr:nvSpPr>
        <xdr:cNvPr id="472" name="フローチャート: 判断 471"/>
        <xdr:cNvSpPr/>
      </xdr:nvSpPr>
      <xdr:spPr>
        <a:xfrm>
          <a:off x="6921500" y="1674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37276</xdr:rowOff>
    </xdr:from>
    <xdr:ext cx="599010" cy="259045"/>
    <xdr:sp macro="" textlink="">
      <xdr:nvSpPr>
        <xdr:cNvPr id="473" name="テキスト ボックス 472"/>
        <xdr:cNvSpPr txBox="1"/>
      </xdr:nvSpPr>
      <xdr:spPr>
        <a:xfrm>
          <a:off x="6672795" y="16839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78056</xdr:rowOff>
    </xdr:from>
    <xdr:to>
      <xdr:col>55</xdr:col>
      <xdr:colOff>50800</xdr:colOff>
      <xdr:row>98</xdr:row>
      <xdr:rowOff>8206</xdr:rowOff>
    </xdr:to>
    <xdr:sp macro="" textlink="">
      <xdr:nvSpPr>
        <xdr:cNvPr id="479" name="楕円 478"/>
        <xdr:cNvSpPr/>
      </xdr:nvSpPr>
      <xdr:spPr>
        <a:xfrm>
          <a:off x="10426700" y="1670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100933</xdr:rowOff>
    </xdr:from>
    <xdr:ext cx="599010" cy="259045"/>
    <xdr:sp macro="" textlink="">
      <xdr:nvSpPr>
        <xdr:cNvPr id="480" name="普通建設事業費 （ うち更新整備　）該当値テキスト"/>
        <xdr:cNvSpPr txBox="1"/>
      </xdr:nvSpPr>
      <xdr:spPr>
        <a:xfrm>
          <a:off x="10528300" y="16560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79330</xdr:rowOff>
    </xdr:from>
    <xdr:to>
      <xdr:col>50</xdr:col>
      <xdr:colOff>165100</xdr:colOff>
      <xdr:row>98</xdr:row>
      <xdr:rowOff>9480</xdr:rowOff>
    </xdr:to>
    <xdr:sp macro="" textlink="">
      <xdr:nvSpPr>
        <xdr:cNvPr id="481" name="楕円 480"/>
        <xdr:cNvSpPr/>
      </xdr:nvSpPr>
      <xdr:spPr>
        <a:xfrm>
          <a:off x="9588500" y="1670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26007</xdr:rowOff>
    </xdr:from>
    <xdr:ext cx="599010" cy="259045"/>
    <xdr:sp macro="" textlink="">
      <xdr:nvSpPr>
        <xdr:cNvPr id="482" name="テキスト ボックス 481"/>
        <xdr:cNvSpPr txBox="1"/>
      </xdr:nvSpPr>
      <xdr:spPr>
        <a:xfrm>
          <a:off x="9339795" y="16485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64272</xdr:rowOff>
    </xdr:from>
    <xdr:to>
      <xdr:col>46</xdr:col>
      <xdr:colOff>38100</xdr:colOff>
      <xdr:row>97</xdr:row>
      <xdr:rowOff>165872</xdr:rowOff>
    </xdr:to>
    <xdr:sp macro="" textlink="">
      <xdr:nvSpPr>
        <xdr:cNvPr id="483" name="楕円 482"/>
        <xdr:cNvSpPr/>
      </xdr:nvSpPr>
      <xdr:spPr>
        <a:xfrm>
          <a:off x="8699500" y="1669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10949</xdr:rowOff>
    </xdr:from>
    <xdr:ext cx="599010" cy="259045"/>
    <xdr:sp macro="" textlink="">
      <xdr:nvSpPr>
        <xdr:cNvPr id="484" name="テキスト ボックス 483"/>
        <xdr:cNvSpPr txBox="1"/>
      </xdr:nvSpPr>
      <xdr:spPr>
        <a:xfrm>
          <a:off x="8450795" y="16470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140661</xdr:rowOff>
    </xdr:from>
    <xdr:to>
      <xdr:col>41</xdr:col>
      <xdr:colOff>101600</xdr:colOff>
      <xdr:row>97</xdr:row>
      <xdr:rowOff>70811</xdr:rowOff>
    </xdr:to>
    <xdr:sp macro="" textlink="">
      <xdr:nvSpPr>
        <xdr:cNvPr id="485" name="楕円 484"/>
        <xdr:cNvSpPr/>
      </xdr:nvSpPr>
      <xdr:spPr>
        <a:xfrm>
          <a:off x="7810500" y="1659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87338</xdr:rowOff>
    </xdr:from>
    <xdr:ext cx="599010" cy="259045"/>
    <xdr:sp macro="" textlink="">
      <xdr:nvSpPr>
        <xdr:cNvPr id="486" name="テキスト ボックス 485"/>
        <xdr:cNvSpPr txBox="1"/>
      </xdr:nvSpPr>
      <xdr:spPr>
        <a:xfrm>
          <a:off x="7561795" y="1637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130890</xdr:rowOff>
    </xdr:from>
    <xdr:to>
      <xdr:col>36</xdr:col>
      <xdr:colOff>165100</xdr:colOff>
      <xdr:row>97</xdr:row>
      <xdr:rowOff>61040</xdr:rowOff>
    </xdr:to>
    <xdr:sp macro="" textlink="">
      <xdr:nvSpPr>
        <xdr:cNvPr id="487" name="楕円 486"/>
        <xdr:cNvSpPr/>
      </xdr:nvSpPr>
      <xdr:spPr>
        <a:xfrm>
          <a:off x="6921500" y="1659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77567</xdr:rowOff>
    </xdr:from>
    <xdr:ext cx="599010" cy="259045"/>
    <xdr:sp macro="" textlink="">
      <xdr:nvSpPr>
        <xdr:cNvPr id="488" name="テキスト ボックス 487"/>
        <xdr:cNvSpPr txBox="1"/>
      </xdr:nvSpPr>
      <xdr:spPr>
        <a:xfrm>
          <a:off x="6672795" y="16365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2" name="テキスト ボックス 501"/>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4" name="テキスト ボックス 503"/>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6" name="テキスト ボックス 505"/>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8" name="テキスト ボックス 507"/>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0" name="テキスト ボックス 509"/>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24290</xdr:rowOff>
    </xdr:from>
    <xdr:to>
      <xdr:col>85</xdr:col>
      <xdr:colOff>126364</xdr:colOff>
      <xdr:row>39</xdr:row>
      <xdr:rowOff>98878</xdr:rowOff>
    </xdr:to>
    <xdr:cxnSp macro="">
      <xdr:nvCxnSpPr>
        <xdr:cNvPr id="514" name="直線コネクタ 513"/>
        <xdr:cNvCxnSpPr/>
      </xdr:nvCxnSpPr>
      <xdr:spPr>
        <a:xfrm flipV="1">
          <a:off x="16317595" y="5167790"/>
          <a:ext cx="1269" cy="1617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5"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6" name="直線コネクタ 51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142417</xdr:rowOff>
    </xdr:from>
    <xdr:ext cx="599010" cy="259045"/>
    <xdr:sp macro="" textlink="">
      <xdr:nvSpPr>
        <xdr:cNvPr id="517" name="災害復旧事業費最大値テキスト"/>
        <xdr:cNvSpPr txBox="1"/>
      </xdr:nvSpPr>
      <xdr:spPr>
        <a:xfrm>
          <a:off x="16370300" y="494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24290</xdr:rowOff>
    </xdr:from>
    <xdr:to>
      <xdr:col>86</xdr:col>
      <xdr:colOff>25400</xdr:colOff>
      <xdr:row>30</xdr:row>
      <xdr:rowOff>24290</xdr:rowOff>
    </xdr:to>
    <xdr:cxnSp macro="">
      <xdr:nvCxnSpPr>
        <xdr:cNvPr id="518" name="直線コネクタ 517"/>
        <xdr:cNvCxnSpPr/>
      </xdr:nvCxnSpPr>
      <xdr:spPr>
        <a:xfrm>
          <a:off x="16230600" y="516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42444</xdr:rowOff>
    </xdr:from>
    <xdr:to>
      <xdr:col>85</xdr:col>
      <xdr:colOff>127000</xdr:colOff>
      <xdr:row>39</xdr:row>
      <xdr:rowOff>75647</xdr:rowOff>
    </xdr:to>
    <xdr:cxnSp macro="">
      <xdr:nvCxnSpPr>
        <xdr:cNvPr id="519" name="直線コネクタ 518"/>
        <xdr:cNvCxnSpPr/>
      </xdr:nvCxnSpPr>
      <xdr:spPr>
        <a:xfrm flipV="1">
          <a:off x="15481300" y="6728994"/>
          <a:ext cx="838200" cy="3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158000</xdr:rowOff>
    </xdr:from>
    <xdr:ext cx="534377" cy="259045"/>
    <xdr:sp macro="" textlink="">
      <xdr:nvSpPr>
        <xdr:cNvPr id="520" name="災害復旧事業費平均値テキスト"/>
        <xdr:cNvSpPr txBox="1"/>
      </xdr:nvSpPr>
      <xdr:spPr>
        <a:xfrm>
          <a:off x="16370300" y="6501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135123</xdr:rowOff>
    </xdr:from>
    <xdr:to>
      <xdr:col>85</xdr:col>
      <xdr:colOff>177800</xdr:colOff>
      <xdr:row>39</xdr:row>
      <xdr:rowOff>65273</xdr:rowOff>
    </xdr:to>
    <xdr:sp macro="" textlink="">
      <xdr:nvSpPr>
        <xdr:cNvPr id="521" name="フローチャート: 判断 520"/>
        <xdr:cNvSpPr/>
      </xdr:nvSpPr>
      <xdr:spPr>
        <a:xfrm>
          <a:off x="162687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28261</xdr:rowOff>
    </xdr:from>
    <xdr:to>
      <xdr:col>81</xdr:col>
      <xdr:colOff>50800</xdr:colOff>
      <xdr:row>39</xdr:row>
      <xdr:rowOff>75647</xdr:rowOff>
    </xdr:to>
    <xdr:cxnSp macro="">
      <xdr:nvCxnSpPr>
        <xdr:cNvPr id="522" name="直線コネクタ 521"/>
        <xdr:cNvCxnSpPr/>
      </xdr:nvCxnSpPr>
      <xdr:spPr>
        <a:xfrm>
          <a:off x="14592300" y="6714811"/>
          <a:ext cx="889000" cy="4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161568</xdr:rowOff>
    </xdr:from>
    <xdr:to>
      <xdr:col>81</xdr:col>
      <xdr:colOff>101600</xdr:colOff>
      <xdr:row>39</xdr:row>
      <xdr:rowOff>91718</xdr:rowOff>
    </xdr:to>
    <xdr:sp macro="" textlink="">
      <xdr:nvSpPr>
        <xdr:cNvPr id="523" name="フローチャート: 判断 522"/>
        <xdr:cNvSpPr/>
      </xdr:nvSpPr>
      <xdr:spPr>
        <a:xfrm>
          <a:off x="15430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108246</xdr:rowOff>
    </xdr:from>
    <xdr:ext cx="534377" cy="259045"/>
    <xdr:sp macro="" textlink="">
      <xdr:nvSpPr>
        <xdr:cNvPr id="524" name="テキスト ボックス 523"/>
        <xdr:cNvSpPr txBox="1"/>
      </xdr:nvSpPr>
      <xdr:spPr>
        <a:xfrm>
          <a:off x="15214111" y="64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28261</xdr:rowOff>
    </xdr:from>
    <xdr:to>
      <xdr:col>76</xdr:col>
      <xdr:colOff>114300</xdr:colOff>
      <xdr:row>39</xdr:row>
      <xdr:rowOff>98878</xdr:rowOff>
    </xdr:to>
    <xdr:cxnSp macro="">
      <xdr:nvCxnSpPr>
        <xdr:cNvPr id="525" name="直線コネクタ 524"/>
        <xdr:cNvCxnSpPr/>
      </xdr:nvCxnSpPr>
      <xdr:spPr>
        <a:xfrm flipV="1">
          <a:off x="13703300" y="6714811"/>
          <a:ext cx="889000" cy="7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166128</xdr:rowOff>
    </xdr:from>
    <xdr:to>
      <xdr:col>76</xdr:col>
      <xdr:colOff>165100</xdr:colOff>
      <xdr:row>39</xdr:row>
      <xdr:rowOff>96278</xdr:rowOff>
    </xdr:to>
    <xdr:sp macro="" textlink="">
      <xdr:nvSpPr>
        <xdr:cNvPr id="526" name="フローチャート: 判断 525"/>
        <xdr:cNvSpPr/>
      </xdr:nvSpPr>
      <xdr:spPr>
        <a:xfrm>
          <a:off x="14541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87405</xdr:rowOff>
    </xdr:from>
    <xdr:ext cx="534377" cy="259045"/>
    <xdr:sp macro="" textlink="">
      <xdr:nvSpPr>
        <xdr:cNvPr id="527" name="テキスト ボックス 526"/>
        <xdr:cNvSpPr txBox="1"/>
      </xdr:nvSpPr>
      <xdr:spPr>
        <a:xfrm>
          <a:off x="14325111" y="677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8" name="直線コネクタ 527"/>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169612</xdr:rowOff>
    </xdr:from>
    <xdr:to>
      <xdr:col>72</xdr:col>
      <xdr:colOff>38100</xdr:colOff>
      <xdr:row>39</xdr:row>
      <xdr:rowOff>99762</xdr:rowOff>
    </xdr:to>
    <xdr:sp macro="" textlink="">
      <xdr:nvSpPr>
        <xdr:cNvPr id="529" name="フローチャート: 判断 528"/>
        <xdr:cNvSpPr/>
      </xdr:nvSpPr>
      <xdr:spPr>
        <a:xfrm>
          <a:off x="13652500" y="668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116289</xdr:rowOff>
    </xdr:from>
    <xdr:ext cx="534377" cy="259045"/>
    <xdr:sp macro="" textlink="">
      <xdr:nvSpPr>
        <xdr:cNvPr id="530" name="テキスト ボックス 529"/>
        <xdr:cNvSpPr txBox="1"/>
      </xdr:nvSpPr>
      <xdr:spPr>
        <a:xfrm>
          <a:off x="13436111" y="645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12440</xdr:rowOff>
    </xdr:from>
    <xdr:to>
      <xdr:col>67</xdr:col>
      <xdr:colOff>101600</xdr:colOff>
      <xdr:row>39</xdr:row>
      <xdr:rowOff>114040</xdr:rowOff>
    </xdr:to>
    <xdr:sp macro="" textlink="">
      <xdr:nvSpPr>
        <xdr:cNvPr id="531" name="フローチャート: 判断 530"/>
        <xdr:cNvSpPr/>
      </xdr:nvSpPr>
      <xdr:spPr>
        <a:xfrm>
          <a:off x="12763500" y="6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130567</xdr:rowOff>
    </xdr:from>
    <xdr:ext cx="534377" cy="259045"/>
    <xdr:sp macro="" textlink="">
      <xdr:nvSpPr>
        <xdr:cNvPr id="532" name="テキスト ボックス 531"/>
        <xdr:cNvSpPr txBox="1"/>
      </xdr:nvSpPr>
      <xdr:spPr>
        <a:xfrm>
          <a:off x="12547111" y="647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163094</xdr:rowOff>
    </xdr:from>
    <xdr:to>
      <xdr:col>85</xdr:col>
      <xdr:colOff>177800</xdr:colOff>
      <xdr:row>39</xdr:row>
      <xdr:rowOff>93244</xdr:rowOff>
    </xdr:to>
    <xdr:sp macro="" textlink="">
      <xdr:nvSpPr>
        <xdr:cNvPr id="538" name="楕円 537"/>
        <xdr:cNvSpPr/>
      </xdr:nvSpPr>
      <xdr:spPr>
        <a:xfrm>
          <a:off x="16268700" y="667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113550</xdr:rowOff>
    </xdr:from>
    <xdr:ext cx="534377" cy="259045"/>
    <xdr:sp macro="" textlink="">
      <xdr:nvSpPr>
        <xdr:cNvPr id="539" name="災害復旧事業費該当値テキスト"/>
        <xdr:cNvSpPr txBox="1"/>
      </xdr:nvSpPr>
      <xdr:spPr>
        <a:xfrm>
          <a:off x="16370300" y="662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24847</xdr:rowOff>
    </xdr:from>
    <xdr:to>
      <xdr:col>81</xdr:col>
      <xdr:colOff>101600</xdr:colOff>
      <xdr:row>39</xdr:row>
      <xdr:rowOff>126447</xdr:rowOff>
    </xdr:to>
    <xdr:sp macro="" textlink="">
      <xdr:nvSpPr>
        <xdr:cNvPr id="540" name="楕円 539"/>
        <xdr:cNvSpPr/>
      </xdr:nvSpPr>
      <xdr:spPr>
        <a:xfrm>
          <a:off x="15430500" y="671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117574</xdr:rowOff>
    </xdr:from>
    <xdr:ext cx="469744" cy="259045"/>
    <xdr:sp macro="" textlink="">
      <xdr:nvSpPr>
        <xdr:cNvPr id="541" name="テキスト ボックス 540"/>
        <xdr:cNvSpPr txBox="1"/>
      </xdr:nvSpPr>
      <xdr:spPr>
        <a:xfrm>
          <a:off x="15246428" y="680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148911</xdr:rowOff>
    </xdr:from>
    <xdr:to>
      <xdr:col>76</xdr:col>
      <xdr:colOff>165100</xdr:colOff>
      <xdr:row>39</xdr:row>
      <xdr:rowOff>79061</xdr:rowOff>
    </xdr:to>
    <xdr:sp macro="" textlink="">
      <xdr:nvSpPr>
        <xdr:cNvPr id="542" name="楕円 541"/>
        <xdr:cNvSpPr/>
      </xdr:nvSpPr>
      <xdr:spPr>
        <a:xfrm>
          <a:off x="14541500" y="666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95588</xdr:rowOff>
    </xdr:from>
    <xdr:ext cx="534377" cy="259045"/>
    <xdr:sp macro="" textlink="">
      <xdr:nvSpPr>
        <xdr:cNvPr id="543" name="テキスト ボックス 542"/>
        <xdr:cNvSpPr txBox="1"/>
      </xdr:nvSpPr>
      <xdr:spPr>
        <a:xfrm>
          <a:off x="14325111" y="643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4" name="楕円 543"/>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5" name="テキスト ボックス 544"/>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6" name="楕円 545"/>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7" name="テキスト ボックス 546"/>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0" name="テキスト ボックス 60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8" name="テキスト ボックス 617"/>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101353</xdr:rowOff>
    </xdr:from>
    <xdr:to>
      <xdr:col>85</xdr:col>
      <xdr:colOff>126364</xdr:colOff>
      <xdr:row>79</xdr:row>
      <xdr:rowOff>21177</xdr:rowOff>
    </xdr:to>
    <xdr:cxnSp macro="">
      <xdr:nvCxnSpPr>
        <xdr:cNvPr id="620" name="直線コネクタ 619"/>
        <xdr:cNvCxnSpPr/>
      </xdr:nvCxnSpPr>
      <xdr:spPr>
        <a:xfrm flipV="1">
          <a:off x="16317595" y="12102853"/>
          <a:ext cx="1269" cy="1462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25004</xdr:rowOff>
    </xdr:from>
    <xdr:ext cx="534377" cy="259045"/>
    <xdr:sp macro="" textlink="">
      <xdr:nvSpPr>
        <xdr:cNvPr id="621" name="公債費最小値テキスト"/>
        <xdr:cNvSpPr txBox="1"/>
      </xdr:nvSpPr>
      <xdr:spPr>
        <a:xfrm>
          <a:off x="16370300" y="1356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21177</xdr:rowOff>
    </xdr:from>
    <xdr:to>
      <xdr:col>86</xdr:col>
      <xdr:colOff>25400</xdr:colOff>
      <xdr:row>79</xdr:row>
      <xdr:rowOff>21177</xdr:rowOff>
    </xdr:to>
    <xdr:cxnSp macro="">
      <xdr:nvCxnSpPr>
        <xdr:cNvPr id="622" name="直線コネクタ 621"/>
        <xdr:cNvCxnSpPr/>
      </xdr:nvCxnSpPr>
      <xdr:spPr>
        <a:xfrm>
          <a:off x="16230600" y="1356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48030</xdr:rowOff>
    </xdr:from>
    <xdr:ext cx="599010" cy="259045"/>
    <xdr:sp macro="" textlink="">
      <xdr:nvSpPr>
        <xdr:cNvPr id="623" name="公債費最大値テキスト"/>
        <xdr:cNvSpPr txBox="1"/>
      </xdr:nvSpPr>
      <xdr:spPr>
        <a:xfrm>
          <a:off x="16370300" y="1187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101353</xdr:rowOff>
    </xdr:from>
    <xdr:to>
      <xdr:col>86</xdr:col>
      <xdr:colOff>25400</xdr:colOff>
      <xdr:row>70</xdr:row>
      <xdr:rowOff>101353</xdr:rowOff>
    </xdr:to>
    <xdr:cxnSp macro="">
      <xdr:nvCxnSpPr>
        <xdr:cNvPr id="624" name="直線コネクタ 623"/>
        <xdr:cNvCxnSpPr/>
      </xdr:nvCxnSpPr>
      <xdr:spPr>
        <a:xfrm>
          <a:off x="16230600" y="12102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82517</xdr:rowOff>
    </xdr:from>
    <xdr:to>
      <xdr:col>85</xdr:col>
      <xdr:colOff>127000</xdr:colOff>
      <xdr:row>76</xdr:row>
      <xdr:rowOff>115657</xdr:rowOff>
    </xdr:to>
    <xdr:cxnSp macro="">
      <xdr:nvCxnSpPr>
        <xdr:cNvPr id="625" name="直線コネクタ 624"/>
        <xdr:cNvCxnSpPr/>
      </xdr:nvCxnSpPr>
      <xdr:spPr>
        <a:xfrm>
          <a:off x="15481300" y="13112717"/>
          <a:ext cx="838200" cy="3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24573</xdr:rowOff>
    </xdr:from>
    <xdr:ext cx="599010" cy="259045"/>
    <xdr:sp macro="" textlink="">
      <xdr:nvSpPr>
        <xdr:cNvPr id="626" name="公債費平均値テキスト"/>
        <xdr:cNvSpPr txBox="1"/>
      </xdr:nvSpPr>
      <xdr:spPr>
        <a:xfrm>
          <a:off x="16370300" y="13226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46146</xdr:rowOff>
    </xdr:from>
    <xdr:to>
      <xdr:col>85</xdr:col>
      <xdr:colOff>177800</xdr:colOff>
      <xdr:row>77</xdr:row>
      <xdr:rowOff>147746</xdr:rowOff>
    </xdr:to>
    <xdr:sp macro="" textlink="">
      <xdr:nvSpPr>
        <xdr:cNvPr id="627" name="フローチャート: 判断 626"/>
        <xdr:cNvSpPr/>
      </xdr:nvSpPr>
      <xdr:spPr>
        <a:xfrm>
          <a:off x="162687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82517</xdr:rowOff>
    </xdr:from>
    <xdr:to>
      <xdr:col>81</xdr:col>
      <xdr:colOff>50800</xdr:colOff>
      <xdr:row>76</xdr:row>
      <xdr:rowOff>101065</xdr:rowOff>
    </xdr:to>
    <xdr:cxnSp macro="">
      <xdr:nvCxnSpPr>
        <xdr:cNvPr id="628" name="直線コネクタ 627"/>
        <xdr:cNvCxnSpPr/>
      </xdr:nvCxnSpPr>
      <xdr:spPr>
        <a:xfrm flipV="1">
          <a:off x="14592300" y="13112717"/>
          <a:ext cx="889000" cy="18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20817</xdr:rowOff>
    </xdr:from>
    <xdr:to>
      <xdr:col>81</xdr:col>
      <xdr:colOff>101600</xdr:colOff>
      <xdr:row>77</xdr:row>
      <xdr:rowOff>122417</xdr:rowOff>
    </xdr:to>
    <xdr:sp macro="" textlink="">
      <xdr:nvSpPr>
        <xdr:cNvPr id="629" name="フローチャート: 判断 628"/>
        <xdr:cNvSpPr/>
      </xdr:nvSpPr>
      <xdr:spPr>
        <a:xfrm>
          <a:off x="15430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113544</xdr:rowOff>
    </xdr:from>
    <xdr:ext cx="599010" cy="259045"/>
    <xdr:sp macro="" textlink="">
      <xdr:nvSpPr>
        <xdr:cNvPr id="630" name="テキスト ボックス 629"/>
        <xdr:cNvSpPr txBox="1"/>
      </xdr:nvSpPr>
      <xdr:spPr>
        <a:xfrm>
          <a:off x="15181795" y="1331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101065</xdr:rowOff>
    </xdr:from>
    <xdr:to>
      <xdr:col>76</xdr:col>
      <xdr:colOff>114300</xdr:colOff>
      <xdr:row>76</xdr:row>
      <xdr:rowOff>153881</xdr:rowOff>
    </xdr:to>
    <xdr:cxnSp macro="">
      <xdr:nvCxnSpPr>
        <xdr:cNvPr id="631" name="直線コネクタ 630"/>
        <xdr:cNvCxnSpPr/>
      </xdr:nvCxnSpPr>
      <xdr:spPr>
        <a:xfrm flipV="1">
          <a:off x="13703300" y="13131265"/>
          <a:ext cx="889000" cy="5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42956</xdr:rowOff>
    </xdr:from>
    <xdr:to>
      <xdr:col>76</xdr:col>
      <xdr:colOff>165100</xdr:colOff>
      <xdr:row>77</xdr:row>
      <xdr:rowOff>144556</xdr:rowOff>
    </xdr:to>
    <xdr:sp macro="" textlink="">
      <xdr:nvSpPr>
        <xdr:cNvPr id="632" name="フローチャート: 判断 631"/>
        <xdr:cNvSpPr/>
      </xdr:nvSpPr>
      <xdr:spPr>
        <a:xfrm>
          <a:off x="14541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135683</xdr:rowOff>
    </xdr:from>
    <xdr:ext cx="599010" cy="259045"/>
    <xdr:sp macro="" textlink="">
      <xdr:nvSpPr>
        <xdr:cNvPr id="633" name="テキスト ボックス 632"/>
        <xdr:cNvSpPr txBox="1"/>
      </xdr:nvSpPr>
      <xdr:spPr>
        <a:xfrm>
          <a:off x="14292795" y="1333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144287</xdr:rowOff>
    </xdr:from>
    <xdr:to>
      <xdr:col>71</xdr:col>
      <xdr:colOff>177800</xdr:colOff>
      <xdr:row>76</xdr:row>
      <xdr:rowOff>153881</xdr:rowOff>
    </xdr:to>
    <xdr:cxnSp macro="">
      <xdr:nvCxnSpPr>
        <xdr:cNvPr id="634" name="直線コネクタ 633"/>
        <xdr:cNvCxnSpPr/>
      </xdr:nvCxnSpPr>
      <xdr:spPr>
        <a:xfrm>
          <a:off x="12814300" y="13174487"/>
          <a:ext cx="889000" cy="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32449</xdr:rowOff>
    </xdr:from>
    <xdr:to>
      <xdr:col>72</xdr:col>
      <xdr:colOff>38100</xdr:colOff>
      <xdr:row>77</xdr:row>
      <xdr:rowOff>134049</xdr:rowOff>
    </xdr:to>
    <xdr:sp macro="" textlink="">
      <xdr:nvSpPr>
        <xdr:cNvPr id="635" name="フローチャート: 判断 634"/>
        <xdr:cNvSpPr/>
      </xdr:nvSpPr>
      <xdr:spPr>
        <a:xfrm>
          <a:off x="13652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125176</xdr:rowOff>
    </xdr:from>
    <xdr:ext cx="599010" cy="259045"/>
    <xdr:sp macro="" textlink="">
      <xdr:nvSpPr>
        <xdr:cNvPr id="636" name="テキスト ボックス 635"/>
        <xdr:cNvSpPr txBox="1"/>
      </xdr:nvSpPr>
      <xdr:spPr>
        <a:xfrm>
          <a:off x="13403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46951</xdr:rowOff>
    </xdr:from>
    <xdr:to>
      <xdr:col>67</xdr:col>
      <xdr:colOff>101600</xdr:colOff>
      <xdr:row>77</xdr:row>
      <xdr:rowOff>148551</xdr:rowOff>
    </xdr:to>
    <xdr:sp macro="" textlink="">
      <xdr:nvSpPr>
        <xdr:cNvPr id="637" name="フローチャート: 判断 636"/>
        <xdr:cNvSpPr/>
      </xdr:nvSpPr>
      <xdr:spPr>
        <a:xfrm>
          <a:off x="12763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139678</xdr:rowOff>
    </xdr:from>
    <xdr:ext cx="599010" cy="259045"/>
    <xdr:sp macro="" textlink="">
      <xdr:nvSpPr>
        <xdr:cNvPr id="638" name="テキスト ボックス 637"/>
        <xdr:cNvSpPr txBox="1"/>
      </xdr:nvSpPr>
      <xdr:spPr>
        <a:xfrm>
          <a:off x="12514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64857</xdr:rowOff>
    </xdr:from>
    <xdr:to>
      <xdr:col>85</xdr:col>
      <xdr:colOff>177800</xdr:colOff>
      <xdr:row>76</xdr:row>
      <xdr:rowOff>166457</xdr:rowOff>
    </xdr:to>
    <xdr:sp macro="" textlink="">
      <xdr:nvSpPr>
        <xdr:cNvPr id="644" name="楕円 643"/>
        <xdr:cNvSpPr/>
      </xdr:nvSpPr>
      <xdr:spPr>
        <a:xfrm>
          <a:off x="16268700" y="1309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87734</xdr:rowOff>
    </xdr:from>
    <xdr:ext cx="599010" cy="259045"/>
    <xdr:sp macro="" textlink="">
      <xdr:nvSpPr>
        <xdr:cNvPr id="645" name="公債費該当値テキスト"/>
        <xdr:cNvSpPr txBox="1"/>
      </xdr:nvSpPr>
      <xdr:spPr>
        <a:xfrm>
          <a:off x="16370300" y="12946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31717</xdr:rowOff>
    </xdr:from>
    <xdr:to>
      <xdr:col>81</xdr:col>
      <xdr:colOff>101600</xdr:colOff>
      <xdr:row>76</xdr:row>
      <xdr:rowOff>133317</xdr:rowOff>
    </xdr:to>
    <xdr:sp macro="" textlink="">
      <xdr:nvSpPr>
        <xdr:cNvPr id="646" name="楕円 645"/>
        <xdr:cNvSpPr/>
      </xdr:nvSpPr>
      <xdr:spPr>
        <a:xfrm>
          <a:off x="15430500" y="1306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149844</xdr:rowOff>
    </xdr:from>
    <xdr:ext cx="599010" cy="259045"/>
    <xdr:sp macro="" textlink="">
      <xdr:nvSpPr>
        <xdr:cNvPr id="647" name="テキスト ボックス 646"/>
        <xdr:cNvSpPr txBox="1"/>
      </xdr:nvSpPr>
      <xdr:spPr>
        <a:xfrm>
          <a:off x="15181795" y="12837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50265</xdr:rowOff>
    </xdr:from>
    <xdr:to>
      <xdr:col>76</xdr:col>
      <xdr:colOff>165100</xdr:colOff>
      <xdr:row>76</xdr:row>
      <xdr:rowOff>151865</xdr:rowOff>
    </xdr:to>
    <xdr:sp macro="" textlink="">
      <xdr:nvSpPr>
        <xdr:cNvPr id="648" name="楕円 647"/>
        <xdr:cNvSpPr/>
      </xdr:nvSpPr>
      <xdr:spPr>
        <a:xfrm>
          <a:off x="14541500" y="1308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168391</xdr:rowOff>
    </xdr:from>
    <xdr:ext cx="599010" cy="259045"/>
    <xdr:sp macro="" textlink="">
      <xdr:nvSpPr>
        <xdr:cNvPr id="649" name="テキスト ボックス 648"/>
        <xdr:cNvSpPr txBox="1"/>
      </xdr:nvSpPr>
      <xdr:spPr>
        <a:xfrm>
          <a:off x="14292795" y="1285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103081</xdr:rowOff>
    </xdr:from>
    <xdr:to>
      <xdr:col>72</xdr:col>
      <xdr:colOff>38100</xdr:colOff>
      <xdr:row>77</xdr:row>
      <xdr:rowOff>33231</xdr:rowOff>
    </xdr:to>
    <xdr:sp macro="" textlink="">
      <xdr:nvSpPr>
        <xdr:cNvPr id="650" name="楕円 649"/>
        <xdr:cNvSpPr/>
      </xdr:nvSpPr>
      <xdr:spPr>
        <a:xfrm>
          <a:off x="13652500" y="1313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49758</xdr:rowOff>
    </xdr:from>
    <xdr:ext cx="599010" cy="259045"/>
    <xdr:sp macro="" textlink="">
      <xdr:nvSpPr>
        <xdr:cNvPr id="651" name="テキスト ボックス 650"/>
        <xdr:cNvSpPr txBox="1"/>
      </xdr:nvSpPr>
      <xdr:spPr>
        <a:xfrm>
          <a:off x="13403795" y="1290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93487</xdr:rowOff>
    </xdr:from>
    <xdr:to>
      <xdr:col>67</xdr:col>
      <xdr:colOff>101600</xdr:colOff>
      <xdr:row>77</xdr:row>
      <xdr:rowOff>23637</xdr:rowOff>
    </xdr:to>
    <xdr:sp macro="" textlink="">
      <xdr:nvSpPr>
        <xdr:cNvPr id="652" name="楕円 651"/>
        <xdr:cNvSpPr/>
      </xdr:nvSpPr>
      <xdr:spPr>
        <a:xfrm>
          <a:off x="12763500" y="1312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40164</xdr:rowOff>
    </xdr:from>
    <xdr:ext cx="599010" cy="259045"/>
    <xdr:sp macro="" textlink="">
      <xdr:nvSpPr>
        <xdr:cNvPr id="653" name="テキスト ボックス 652"/>
        <xdr:cNvSpPr txBox="1"/>
      </xdr:nvSpPr>
      <xdr:spPr>
        <a:xfrm>
          <a:off x="12514795" y="1289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9" name="テキスト ボックス 668"/>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1" name="テキスト ボックス 670"/>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3" name="テキスト ボックス 672"/>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27271</xdr:rowOff>
    </xdr:from>
    <xdr:to>
      <xdr:col>85</xdr:col>
      <xdr:colOff>126364</xdr:colOff>
      <xdr:row>99</xdr:row>
      <xdr:rowOff>43652</xdr:rowOff>
    </xdr:to>
    <xdr:cxnSp macro="">
      <xdr:nvCxnSpPr>
        <xdr:cNvPr id="677" name="直線コネクタ 676"/>
        <xdr:cNvCxnSpPr/>
      </xdr:nvCxnSpPr>
      <xdr:spPr>
        <a:xfrm flipV="1">
          <a:off x="16317595" y="15629221"/>
          <a:ext cx="1269" cy="138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47479</xdr:rowOff>
    </xdr:from>
    <xdr:ext cx="469744" cy="259045"/>
    <xdr:sp macro="" textlink="">
      <xdr:nvSpPr>
        <xdr:cNvPr id="678" name="積立金最小値テキスト"/>
        <xdr:cNvSpPr txBox="1"/>
      </xdr:nvSpPr>
      <xdr:spPr>
        <a:xfrm>
          <a:off x="16370300" y="1702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43652</xdr:rowOff>
    </xdr:from>
    <xdr:to>
      <xdr:col>86</xdr:col>
      <xdr:colOff>25400</xdr:colOff>
      <xdr:row>99</xdr:row>
      <xdr:rowOff>43652</xdr:rowOff>
    </xdr:to>
    <xdr:cxnSp macro="">
      <xdr:nvCxnSpPr>
        <xdr:cNvPr id="679" name="直線コネクタ 678"/>
        <xdr:cNvCxnSpPr/>
      </xdr:nvCxnSpPr>
      <xdr:spPr>
        <a:xfrm>
          <a:off x="16230600" y="170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145398</xdr:rowOff>
    </xdr:from>
    <xdr:ext cx="690189" cy="259045"/>
    <xdr:sp macro="" textlink="">
      <xdr:nvSpPr>
        <xdr:cNvPr id="680" name="積立金最大値テキスト"/>
        <xdr:cNvSpPr txBox="1"/>
      </xdr:nvSpPr>
      <xdr:spPr>
        <a:xfrm>
          <a:off x="16370300" y="154044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27271</xdr:rowOff>
    </xdr:from>
    <xdr:to>
      <xdr:col>86</xdr:col>
      <xdr:colOff>25400</xdr:colOff>
      <xdr:row>91</xdr:row>
      <xdr:rowOff>27271</xdr:rowOff>
    </xdr:to>
    <xdr:cxnSp macro="">
      <xdr:nvCxnSpPr>
        <xdr:cNvPr id="681" name="直線コネクタ 680"/>
        <xdr:cNvCxnSpPr/>
      </xdr:nvCxnSpPr>
      <xdr:spPr>
        <a:xfrm>
          <a:off x="16230600" y="1562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167559</xdr:rowOff>
    </xdr:from>
    <xdr:to>
      <xdr:col>85</xdr:col>
      <xdr:colOff>127000</xdr:colOff>
      <xdr:row>99</xdr:row>
      <xdr:rowOff>8630</xdr:rowOff>
    </xdr:to>
    <xdr:cxnSp macro="">
      <xdr:nvCxnSpPr>
        <xdr:cNvPr id="682" name="直線コネクタ 681"/>
        <xdr:cNvCxnSpPr/>
      </xdr:nvCxnSpPr>
      <xdr:spPr>
        <a:xfrm flipV="1">
          <a:off x="15481300" y="16969659"/>
          <a:ext cx="838200" cy="1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130343</xdr:rowOff>
    </xdr:from>
    <xdr:ext cx="534377" cy="259045"/>
    <xdr:sp macro="" textlink="">
      <xdr:nvSpPr>
        <xdr:cNvPr id="683" name="積立金平均値テキスト"/>
        <xdr:cNvSpPr txBox="1"/>
      </xdr:nvSpPr>
      <xdr:spPr>
        <a:xfrm>
          <a:off x="16370300" y="16760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107466</xdr:rowOff>
    </xdr:from>
    <xdr:to>
      <xdr:col>85</xdr:col>
      <xdr:colOff>177800</xdr:colOff>
      <xdr:row>99</xdr:row>
      <xdr:rowOff>37616</xdr:rowOff>
    </xdr:to>
    <xdr:sp macro="" textlink="">
      <xdr:nvSpPr>
        <xdr:cNvPr id="684" name="フローチャート: 判断 683"/>
        <xdr:cNvSpPr/>
      </xdr:nvSpPr>
      <xdr:spPr>
        <a:xfrm>
          <a:off x="162687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8630</xdr:rowOff>
    </xdr:from>
    <xdr:to>
      <xdr:col>81</xdr:col>
      <xdr:colOff>50800</xdr:colOff>
      <xdr:row>99</xdr:row>
      <xdr:rowOff>43766</xdr:rowOff>
    </xdr:to>
    <xdr:cxnSp macro="">
      <xdr:nvCxnSpPr>
        <xdr:cNvPr id="685" name="直線コネクタ 684"/>
        <xdr:cNvCxnSpPr/>
      </xdr:nvCxnSpPr>
      <xdr:spPr>
        <a:xfrm flipV="1">
          <a:off x="14592300" y="16982180"/>
          <a:ext cx="889000" cy="3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99589</xdr:rowOff>
    </xdr:from>
    <xdr:to>
      <xdr:col>81</xdr:col>
      <xdr:colOff>101600</xdr:colOff>
      <xdr:row>99</xdr:row>
      <xdr:rowOff>29739</xdr:rowOff>
    </xdr:to>
    <xdr:sp macro="" textlink="">
      <xdr:nvSpPr>
        <xdr:cNvPr id="686" name="フローチャート: 判断 685"/>
        <xdr:cNvSpPr/>
      </xdr:nvSpPr>
      <xdr:spPr>
        <a:xfrm>
          <a:off x="15430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46266</xdr:rowOff>
    </xdr:from>
    <xdr:ext cx="534377" cy="259045"/>
    <xdr:sp macro="" textlink="">
      <xdr:nvSpPr>
        <xdr:cNvPr id="687" name="テキスト ボックス 686"/>
        <xdr:cNvSpPr txBox="1"/>
      </xdr:nvSpPr>
      <xdr:spPr>
        <a:xfrm>
          <a:off x="15214111" y="166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43766</xdr:rowOff>
    </xdr:from>
    <xdr:to>
      <xdr:col>76</xdr:col>
      <xdr:colOff>114300</xdr:colOff>
      <xdr:row>99</xdr:row>
      <xdr:rowOff>44112</xdr:rowOff>
    </xdr:to>
    <xdr:cxnSp macro="">
      <xdr:nvCxnSpPr>
        <xdr:cNvPr id="688" name="直線コネクタ 687"/>
        <xdr:cNvCxnSpPr/>
      </xdr:nvCxnSpPr>
      <xdr:spPr>
        <a:xfrm flipV="1">
          <a:off x="13703300" y="17017316"/>
          <a:ext cx="889000" cy="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100044</xdr:rowOff>
    </xdr:from>
    <xdr:to>
      <xdr:col>76</xdr:col>
      <xdr:colOff>165100</xdr:colOff>
      <xdr:row>99</xdr:row>
      <xdr:rowOff>30194</xdr:rowOff>
    </xdr:to>
    <xdr:sp macro="" textlink="">
      <xdr:nvSpPr>
        <xdr:cNvPr id="689" name="フローチャート: 判断 688"/>
        <xdr:cNvSpPr/>
      </xdr:nvSpPr>
      <xdr:spPr>
        <a:xfrm>
          <a:off x="14541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46721</xdr:rowOff>
    </xdr:from>
    <xdr:ext cx="534377" cy="259045"/>
    <xdr:sp macro="" textlink="">
      <xdr:nvSpPr>
        <xdr:cNvPr id="690" name="テキスト ボックス 689"/>
        <xdr:cNvSpPr txBox="1"/>
      </xdr:nvSpPr>
      <xdr:spPr>
        <a:xfrm>
          <a:off x="14325111" y="1667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44112</xdr:rowOff>
    </xdr:from>
    <xdr:to>
      <xdr:col>71</xdr:col>
      <xdr:colOff>177800</xdr:colOff>
      <xdr:row>99</xdr:row>
      <xdr:rowOff>44428</xdr:rowOff>
    </xdr:to>
    <xdr:cxnSp macro="">
      <xdr:nvCxnSpPr>
        <xdr:cNvPr id="691" name="直線コネクタ 690"/>
        <xdr:cNvCxnSpPr/>
      </xdr:nvCxnSpPr>
      <xdr:spPr>
        <a:xfrm flipV="1">
          <a:off x="12814300" y="17017662"/>
          <a:ext cx="889000" cy="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110576</xdr:rowOff>
    </xdr:from>
    <xdr:to>
      <xdr:col>72</xdr:col>
      <xdr:colOff>38100</xdr:colOff>
      <xdr:row>99</xdr:row>
      <xdr:rowOff>40726</xdr:rowOff>
    </xdr:to>
    <xdr:sp macro="" textlink="">
      <xdr:nvSpPr>
        <xdr:cNvPr id="692" name="フローチャート: 判断 691"/>
        <xdr:cNvSpPr/>
      </xdr:nvSpPr>
      <xdr:spPr>
        <a:xfrm>
          <a:off x="13652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57253</xdr:rowOff>
    </xdr:from>
    <xdr:ext cx="534377" cy="259045"/>
    <xdr:sp macro="" textlink="">
      <xdr:nvSpPr>
        <xdr:cNvPr id="693" name="テキスト ボックス 692"/>
        <xdr:cNvSpPr txBox="1"/>
      </xdr:nvSpPr>
      <xdr:spPr>
        <a:xfrm>
          <a:off x="13436111" y="1668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98020</xdr:rowOff>
    </xdr:from>
    <xdr:to>
      <xdr:col>67</xdr:col>
      <xdr:colOff>101600</xdr:colOff>
      <xdr:row>99</xdr:row>
      <xdr:rowOff>28170</xdr:rowOff>
    </xdr:to>
    <xdr:sp macro="" textlink="">
      <xdr:nvSpPr>
        <xdr:cNvPr id="694" name="フローチャート: 判断 693"/>
        <xdr:cNvSpPr/>
      </xdr:nvSpPr>
      <xdr:spPr>
        <a:xfrm>
          <a:off x="12763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44697</xdr:rowOff>
    </xdr:from>
    <xdr:ext cx="534377" cy="259045"/>
    <xdr:sp macro="" textlink="">
      <xdr:nvSpPr>
        <xdr:cNvPr id="695" name="テキスト ボックス 694"/>
        <xdr:cNvSpPr txBox="1"/>
      </xdr:nvSpPr>
      <xdr:spPr>
        <a:xfrm>
          <a:off x="12547111" y="16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116759</xdr:rowOff>
    </xdr:from>
    <xdr:to>
      <xdr:col>85</xdr:col>
      <xdr:colOff>177800</xdr:colOff>
      <xdr:row>99</xdr:row>
      <xdr:rowOff>46909</xdr:rowOff>
    </xdr:to>
    <xdr:sp macro="" textlink="">
      <xdr:nvSpPr>
        <xdr:cNvPr id="701" name="楕円 700"/>
        <xdr:cNvSpPr/>
      </xdr:nvSpPr>
      <xdr:spPr>
        <a:xfrm>
          <a:off x="16268700" y="1691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85894</xdr:rowOff>
    </xdr:from>
    <xdr:ext cx="534377" cy="259045"/>
    <xdr:sp macro="" textlink="">
      <xdr:nvSpPr>
        <xdr:cNvPr id="702" name="積立金該当値テキスト"/>
        <xdr:cNvSpPr txBox="1"/>
      </xdr:nvSpPr>
      <xdr:spPr>
        <a:xfrm>
          <a:off x="16370300" y="1688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129280</xdr:rowOff>
    </xdr:from>
    <xdr:to>
      <xdr:col>81</xdr:col>
      <xdr:colOff>101600</xdr:colOff>
      <xdr:row>99</xdr:row>
      <xdr:rowOff>59430</xdr:rowOff>
    </xdr:to>
    <xdr:sp macro="" textlink="">
      <xdr:nvSpPr>
        <xdr:cNvPr id="703" name="楕円 702"/>
        <xdr:cNvSpPr/>
      </xdr:nvSpPr>
      <xdr:spPr>
        <a:xfrm>
          <a:off x="15430500" y="1693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50557</xdr:rowOff>
    </xdr:from>
    <xdr:ext cx="534377" cy="259045"/>
    <xdr:sp macro="" textlink="">
      <xdr:nvSpPr>
        <xdr:cNvPr id="704" name="テキスト ボックス 703"/>
        <xdr:cNvSpPr txBox="1"/>
      </xdr:nvSpPr>
      <xdr:spPr>
        <a:xfrm>
          <a:off x="15214111" y="1702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164416</xdr:rowOff>
    </xdr:from>
    <xdr:to>
      <xdr:col>76</xdr:col>
      <xdr:colOff>165100</xdr:colOff>
      <xdr:row>99</xdr:row>
      <xdr:rowOff>94566</xdr:rowOff>
    </xdr:to>
    <xdr:sp macro="" textlink="">
      <xdr:nvSpPr>
        <xdr:cNvPr id="705" name="楕円 704"/>
        <xdr:cNvSpPr/>
      </xdr:nvSpPr>
      <xdr:spPr>
        <a:xfrm>
          <a:off x="14541500" y="1696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85693</xdr:rowOff>
    </xdr:from>
    <xdr:ext cx="378565" cy="259045"/>
    <xdr:sp macro="" textlink="">
      <xdr:nvSpPr>
        <xdr:cNvPr id="706" name="テキスト ボックス 705"/>
        <xdr:cNvSpPr txBox="1"/>
      </xdr:nvSpPr>
      <xdr:spPr>
        <a:xfrm>
          <a:off x="14403017" y="17059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164762</xdr:rowOff>
    </xdr:from>
    <xdr:to>
      <xdr:col>72</xdr:col>
      <xdr:colOff>38100</xdr:colOff>
      <xdr:row>99</xdr:row>
      <xdr:rowOff>94912</xdr:rowOff>
    </xdr:to>
    <xdr:sp macro="" textlink="">
      <xdr:nvSpPr>
        <xdr:cNvPr id="707" name="楕円 706"/>
        <xdr:cNvSpPr/>
      </xdr:nvSpPr>
      <xdr:spPr>
        <a:xfrm>
          <a:off x="13652500" y="1696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86039</xdr:rowOff>
    </xdr:from>
    <xdr:ext cx="378565" cy="259045"/>
    <xdr:sp macro="" textlink="">
      <xdr:nvSpPr>
        <xdr:cNvPr id="708" name="テキスト ボックス 707"/>
        <xdr:cNvSpPr txBox="1"/>
      </xdr:nvSpPr>
      <xdr:spPr>
        <a:xfrm>
          <a:off x="13514017" y="17059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165078</xdr:rowOff>
    </xdr:from>
    <xdr:to>
      <xdr:col>67</xdr:col>
      <xdr:colOff>101600</xdr:colOff>
      <xdr:row>99</xdr:row>
      <xdr:rowOff>95228</xdr:rowOff>
    </xdr:to>
    <xdr:sp macro="" textlink="">
      <xdr:nvSpPr>
        <xdr:cNvPr id="709" name="楕円 708"/>
        <xdr:cNvSpPr/>
      </xdr:nvSpPr>
      <xdr:spPr>
        <a:xfrm>
          <a:off x="12763500" y="1696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99</xdr:row>
      <xdr:rowOff>86355</xdr:rowOff>
    </xdr:from>
    <xdr:ext cx="313932" cy="259045"/>
    <xdr:sp macro="" textlink="">
      <xdr:nvSpPr>
        <xdr:cNvPr id="710" name="テキスト ボックス 709"/>
        <xdr:cNvSpPr txBox="1"/>
      </xdr:nvSpPr>
      <xdr:spPr>
        <a:xfrm>
          <a:off x="12657333" y="170599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4" name="テキスト ボックス 723"/>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6" name="テキスト ボックス 72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8" name="テキスト ボックス 72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8987</xdr:rowOff>
    </xdr:from>
    <xdr:to>
      <xdr:col>116</xdr:col>
      <xdr:colOff>62864</xdr:colOff>
      <xdr:row>38</xdr:row>
      <xdr:rowOff>139700</xdr:rowOff>
    </xdr:to>
    <xdr:cxnSp macro="">
      <xdr:nvCxnSpPr>
        <xdr:cNvPr id="732" name="直線コネクタ 731"/>
        <xdr:cNvCxnSpPr/>
      </xdr:nvCxnSpPr>
      <xdr:spPr>
        <a:xfrm flipV="1">
          <a:off x="22159595" y="5495387"/>
          <a:ext cx="1269" cy="115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127114</xdr:rowOff>
    </xdr:from>
    <xdr:ext cx="534377" cy="259045"/>
    <xdr:sp macro="" textlink="">
      <xdr:nvSpPr>
        <xdr:cNvPr id="735" name="投資及び出資金最大値テキスト"/>
        <xdr:cNvSpPr txBox="1"/>
      </xdr:nvSpPr>
      <xdr:spPr>
        <a:xfrm>
          <a:off x="22212300" y="527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8987</xdr:rowOff>
    </xdr:from>
    <xdr:to>
      <xdr:col>116</xdr:col>
      <xdr:colOff>152400</xdr:colOff>
      <xdr:row>32</xdr:row>
      <xdr:rowOff>8987</xdr:rowOff>
    </xdr:to>
    <xdr:cxnSp macro="">
      <xdr:nvCxnSpPr>
        <xdr:cNvPr id="736" name="直線コネクタ 735"/>
        <xdr:cNvCxnSpPr/>
      </xdr:nvCxnSpPr>
      <xdr:spPr>
        <a:xfrm>
          <a:off x="22072600" y="549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32041</xdr:rowOff>
    </xdr:from>
    <xdr:ext cx="469744" cy="259045"/>
    <xdr:sp macro="" textlink="">
      <xdr:nvSpPr>
        <xdr:cNvPr id="738" name="投資及び出資金平均値テキスト"/>
        <xdr:cNvSpPr txBox="1"/>
      </xdr:nvSpPr>
      <xdr:spPr>
        <a:xfrm>
          <a:off x="22212300" y="6375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9165</xdr:rowOff>
    </xdr:from>
    <xdr:to>
      <xdr:col>116</xdr:col>
      <xdr:colOff>114300</xdr:colOff>
      <xdr:row>38</xdr:row>
      <xdr:rowOff>110765</xdr:rowOff>
    </xdr:to>
    <xdr:sp macro="" textlink="">
      <xdr:nvSpPr>
        <xdr:cNvPr id="739" name="フローチャート: 判断 738"/>
        <xdr:cNvSpPr/>
      </xdr:nvSpPr>
      <xdr:spPr>
        <a:xfrm>
          <a:off x="22110700" y="652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3541</xdr:rowOff>
    </xdr:from>
    <xdr:to>
      <xdr:col>112</xdr:col>
      <xdr:colOff>38100</xdr:colOff>
      <xdr:row>38</xdr:row>
      <xdr:rowOff>105141</xdr:rowOff>
    </xdr:to>
    <xdr:sp macro="" textlink="">
      <xdr:nvSpPr>
        <xdr:cNvPr id="741" name="フローチャート: 判断 740"/>
        <xdr:cNvSpPr/>
      </xdr:nvSpPr>
      <xdr:spPr>
        <a:xfrm>
          <a:off x="21272500" y="651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121668</xdr:rowOff>
    </xdr:from>
    <xdr:ext cx="469744" cy="259045"/>
    <xdr:sp macro="" textlink="">
      <xdr:nvSpPr>
        <xdr:cNvPr id="742" name="テキスト ボックス 741"/>
        <xdr:cNvSpPr txBox="1"/>
      </xdr:nvSpPr>
      <xdr:spPr>
        <a:xfrm>
          <a:off x="21088428" y="629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155194</xdr:rowOff>
    </xdr:from>
    <xdr:to>
      <xdr:col>107</xdr:col>
      <xdr:colOff>101600</xdr:colOff>
      <xdr:row>38</xdr:row>
      <xdr:rowOff>85344</xdr:rowOff>
    </xdr:to>
    <xdr:sp macro="" textlink="">
      <xdr:nvSpPr>
        <xdr:cNvPr id="744" name="フローチャート: 判断 743"/>
        <xdr:cNvSpPr/>
      </xdr:nvSpPr>
      <xdr:spPr>
        <a:xfrm>
          <a:off x="203835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101871</xdr:rowOff>
    </xdr:from>
    <xdr:ext cx="469744" cy="259045"/>
    <xdr:sp macro="" textlink="">
      <xdr:nvSpPr>
        <xdr:cNvPr id="745" name="テキスト ボックス 744"/>
        <xdr:cNvSpPr txBox="1"/>
      </xdr:nvSpPr>
      <xdr:spPr>
        <a:xfrm>
          <a:off x="20199428" y="627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59456</xdr:rowOff>
    </xdr:from>
    <xdr:to>
      <xdr:col>102</xdr:col>
      <xdr:colOff>165100</xdr:colOff>
      <xdr:row>38</xdr:row>
      <xdr:rowOff>161056</xdr:rowOff>
    </xdr:to>
    <xdr:sp macro="" textlink="">
      <xdr:nvSpPr>
        <xdr:cNvPr id="747" name="フローチャート: 判断 746"/>
        <xdr:cNvSpPr/>
      </xdr:nvSpPr>
      <xdr:spPr>
        <a:xfrm>
          <a:off x="19494500" y="657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6133</xdr:rowOff>
    </xdr:from>
    <xdr:ext cx="378565" cy="259045"/>
    <xdr:sp macro="" textlink="">
      <xdr:nvSpPr>
        <xdr:cNvPr id="748" name="テキスト ボックス 747"/>
        <xdr:cNvSpPr txBox="1"/>
      </xdr:nvSpPr>
      <xdr:spPr>
        <a:xfrm>
          <a:off x="19356017" y="6349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36825</xdr:rowOff>
    </xdr:from>
    <xdr:to>
      <xdr:col>98</xdr:col>
      <xdr:colOff>38100</xdr:colOff>
      <xdr:row>38</xdr:row>
      <xdr:rowOff>138425</xdr:rowOff>
    </xdr:to>
    <xdr:sp macro="" textlink="">
      <xdr:nvSpPr>
        <xdr:cNvPr id="749" name="フローチャート: 判断 748"/>
        <xdr:cNvSpPr/>
      </xdr:nvSpPr>
      <xdr:spPr>
        <a:xfrm>
          <a:off x="186055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154952</xdr:rowOff>
    </xdr:from>
    <xdr:ext cx="469744" cy="259045"/>
    <xdr:sp macro="" textlink="">
      <xdr:nvSpPr>
        <xdr:cNvPr id="750" name="テキスト ボックス 749"/>
        <xdr:cNvSpPr txBox="1"/>
      </xdr:nvSpPr>
      <xdr:spPr>
        <a:xfrm>
          <a:off x="18421428" y="63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7"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5" name="テキスト ボックス 784"/>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143180</xdr:rowOff>
    </xdr:from>
    <xdr:to>
      <xdr:col>116</xdr:col>
      <xdr:colOff>62864</xdr:colOff>
      <xdr:row>59</xdr:row>
      <xdr:rowOff>44450</xdr:rowOff>
    </xdr:to>
    <xdr:cxnSp macro="">
      <xdr:nvCxnSpPr>
        <xdr:cNvPr id="789" name="直線コネクタ 788"/>
        <xdr:cNvCxnSpPr/>
      </xdr:nvCxnSpPr>
      <xdr:spPr>
        <a:xfrm flipV="1">
          <a:off x="22159595" y="8544230"/>
          <a:ext cx="1269" cy="1615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89857</xdr:rowOff>
    </xdr:from>
    <xdr:ext cx="599010" cy="259045"/>
    <xdr:sp macro="" textlink="">
      <xdr:nvSpPr>
        <xdr:cNvPr id="792" name="貸付金最大値テキスト"/>
        <xdr:cNvSpPr txBox="1"/>
      </xdr:nvSpPr>
      <xdr:spPr>
        <a:xfrm>
          <a:off x="22212300" y="831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143180</xdr:rowOff>
    </xdr:from>
    <xdr:to>
      <xdr:col>116</xdr:col>
      <xdr:colOff>152400</xdr:colOff>
      <xdr:row>49</xdr:row>
      <xdr:rowOff>143180</xdr:rowOff>
    </xdr:to>
    <xdr:cxnSp macro="">
      <xdr:nvCxnSpPr>
        <xdr:cNvPr id="793" name="直線コネクタ 792"/>
        <xdr:cNvCxnSpPr/>
      </xdr:nvCxnSpPr>
      <xdr:spPr>
        <a:xfrm>
          <a:off x="22072600" y="854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1892</xdr:rowOff>
    </xdr:from>
    <xdr:to>
      <xdr:col>116</xdr:col>
      <xdr:colOff>63500</xdr:colOff>
      <xdr:row>57</xdr:row>
      <xdr:rowOff>88494</xdr:rowOff>
    </xdr:to>
    <xdr:cxnSp macro="">
      <xdr:nvCxnSpPr>
        <xdr:cNvPr id="794" name="直線コネクタ 793"/>
        <xdr:cNvCxnSpPr/>
      </xdr:nvCxnSpPr>
      <xdr:spPr>
        <a:xfrm flipV="1">
          <a:off x="21323300" y="9603092"/>
          <a:ext cx="838200" cy="25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59427</xdr:rowOff>
    </xdr:from>
    <xdr:ext cx="469744" cy="259045"/>
    <xdr:sp macro="" textlink="">
      <xdr:nvSpPr>
        <xdr:cNvPr id="795" name="貸付金平均値テキスト"/>
        <xdr:cNvSpPr txBox="1"/>
      </xdr:nvSpPr>
      <xdr:spPr>
        <a:xfrm>
          <a:off x="22212300" y="1000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81000</xdr:rowOff>
    </xdr:from>
    <xdr:to>
      <xdr:col>116</xdr:col>
      <xdr:colOff>114300</xdr:colOff>
      <xdr:row>59</xdr:row>
      <xdr:rowOff>11150</xdr:rowOff>
    </xdr:to>
    <xdr:sp macro="" textlink="">
      <xdr:nvSpPr>
        <xdr:cNvPr id="796" name="フローチャート: 判断 795"/>
        <xdr:cNvSpPr/>
      </xdr:nvSpPr>
      <xdr:spPr>
        <a:xfrm>
          <a:off x="22110700" y="1002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67297</xdr:rowOff>
    </xdr:from>
    <xdr:to>
      <xdr:col>111</xdr:col>
      <xdr:colOff>177800</xdr:colOff>
      <xdr:row>57</xdr:row>
      <xdr:rowOff>88494</xdr:rowOff>
    </xdr:to>
    <xdr:cxnSp macro="">
      <xdr:nvCxnSpPr>
        <xdr:cNvPr id="797" name="直線コネクタ 796"/>
        <xdr:cNvCxnSpPr/>
      </xdr:nvCxnSpPr>
      <xdr:spPr>
        <a:xfrm>
          <a:off x="20434300" y="9839947"/>
          <a:ext cx="889000" cy="2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91999</xdr:rowOff>
    </xdr:from>
    <xdr:to>
      <xdr:col>112</xdr:col>
      <xdr:colOff>38100</xdr:colOff>
      <xdr:row>59</xdr:row>
      <xdr:rowOff>22149</xdr:rowOff>
    </xdr:to>
    <xdr:sp macro="" textlink="">
      <xdr:nvSpPr>
        <xdr:cNvPr id="798" name="フローチャート: 判断 797"/>
        <xdr:cNvSpPr/>
      </xdr:nvSpPr>
      <xdr:spPr>
        <a:xfrm>
          <a:off x="21272500" y="100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13276</xdr:rowOff>
    </xdr:from>
    <xdr:ext cx="469744" cy="259045"/>
    <xdr:sp macro="" textlink="">
      <xdr:nvSpPr>
        <xdr:cNvPr id="799" name="テキスト ボックス 798"/>
        <xdr:cNvSpPr txBox="1"/>
      </xdr:nvSpPr>
      <xdr:spPr>
        <a:xfrm>
          <a:off x="21088428" y="1012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67297</xdr:rowOff>
    </xdr:from>
    <xdr:to>
      <xdr:col>107</xdr:col>
      <xdr:colOff>50800</xdr:colOff>
      <xdr:row>57</xdr:row>
      <xdr:rowOff>84138</xdr:rowOff>
    </xdr:to>
    <xdr:cxnSp macro="">
      <xdr:nvCxnSpPr>
        <xdr:cNvPr id="800" name="直線コネクタ 799"/>
        <xdr:cNvCxnSpPr/>
      </xdr:nvCxnSpPr>
      <xdr:spPr>
        <a:xfrm flipV="1">
          <a:off x="19545300" y="9839947"/>
          <a:ext cx="889000" cy="1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117475</xdr:rowOff>
    </xdr:from>
    <xdr:to>
      <xdr:col>107</xdr:col>
      <xdr:colOff>101600</xdr:colOff>
      <xdr:row>59</xdr:row>
      <xdr:rowOff>47625</xdr:rowOff>
    </xdr:to>
    <xdr:sp macro="" textlink="">
      <xdr:nvSpPr>
        <xdr:cNvPr id="801" name="フローチャート: 判断 800"/>
        <xdr:cNvSpPr/>
      </xdr:nvSpPr>
      <xdr:spPr>
        <a:xfrm>
          <a:off x="20383500" y="1006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38752</xdr:rowOff>
    </xdr:from>
    <xdr:ext cx="469744" cy="259045"/>
    <xdr:sp macro="" textlink="">
      <xdr:nvSpPr>
        <xdr:cNvPr id="802" name="テキスト ボックス 801"/>
        <xdr:cNvSpPr txBox="1"/>
      </xdr:nvSpPr>
      <xdr:spPr>
        <a:xfrm>
          <a:off x="20199428" y="1015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84138</xdr:rowOff>
    </xdr:from>
    <xdr:to>
      <xdr:col>102</xdr:col>
      <xdr:colOff>114300</xdr:colOff>
      <xdr:row>57</xdr:row>
      <xdr:rowOff>97498</xdr:rowOff>
    </xdr:to>
    <xdr:cxnSp macro="">
      <xdr:nvCxnSpPr>
        <xdr:cNvPr id="803" name="直線コネクタ 802"/>
        <xdr:cNvCxnSpPr/>
      </xdr:nvCxnSpPr>
      <xdr:spPr>
        <a:xfrm flipV="1">
          <a:off x="18656300" y="9856788"/>
          <a:ext cx="889000" cy="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122339</xdr:rowOff>
    </xdr:from>
    <xdr:to>
      <xdr:col>102</xdr:col>
      <xdr:colOff>165100</xdr:colOff>
      <xdr:row>59</xdr:row>
      <xdr:rowOff>52489</xdr:rowOff>
    </xdr:to>
    <xdr:sp macro="" textlink="">
      <xdr:nvSpPr>
        <xdr:cNvPr id="804" name="フローチャート: 判断 803"/>
        <xdr:cNvSpPr/>
      </xdr:nvSpPr>
      <xdr:spPr>
        <a:xfrm>
          <a:off x="19494500" y="100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43616</xdr:rowOff>
    </xdr:from>
    <xdr:ext cx="469744" cy="259045"/>
    <xdr:sp macro="" textlink="">
      <xdr:nvSpPr>
        <xdr:cNvPr id="805" name="テキスト ボックス 804"/>
        <xdr:cNvSpPr txBox="1"/>
      </xdr:nvSpPr>
      <xdr:spPr>
        <a:xfrm>
          <a:off x="19310428" y="1015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11176</xdr:rowOff>
    </xdr:from>
    <xdr:to>
      <xdr:col>98</xdr:col>
      <xdr:colOff>38100</xdr:colOff>
      <xdr:row>58</xdr:row>
      <xdr:rowOff>112776</xdr:rowOff>
    </xdr:to>
    <xdr:sp macro="" textlink="">
      <xdr:nvSpPr>
        <xdr:cNvPr id="806" name="フローチャート: 判断 805"/>
        <xdr:cNvSpPr/>
      </xdr:nvSpPr>
      <xdr:spPr>
        <a:xfrm>
          <a:off x="18605500" y="995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103903</xdr:rowOff>
    </xdr:from>
    <xdr:ext cx="534377" cy="259045"/>
    <xdr:sp macro="" textlink="">
      <xdr:nvSpPr>
        <xdr:cNvPr id="807" name="テキスト ボックス 806"/>
        <xdr:cNvSpPr txBox="1"/>
      </xdr:nvSpPr>
      <xdr:spPr>
        <a:xfrm>
          <a:off x="18389111" y="1004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122542</xdr:rowOff>
    </xdr:from>
    <xdr:to>
      <xdr:col>116</xdr:col>
      <xdr:colOff>114300</xdr:colOff>
      <xdr:row>56</xdr:row>
      <xdr:rowOff>52692</xdr:rowOff>
    </xdr:to>
    <xdr:sp macro="" textlink="">
      <xdr:nvSpPr>
        <xdr:cNvPr id="813" name="楕円 812"/>
        <xdr:cNvSpPr/>
      </xdr:nvSpPr>
      <xdr:spPr>
        <a:xfrm>
          <a:off x="22110700" y="955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145419</xdr:rowOff>
    </xdr:from>
    <xdr:ext cx="534377" cy="259045"/>
    <xdr:sp macro="" textlink="">
      <xdr:nvSpPr>
        <xdr:cNvPr id="814" name="貸付金該当値テキスト"/>
        <xdr:cNvSpPr txBox="1"/>
      </xdr:nvSpPr>
      <xdr:spPr>
        <a:xfrm>
          <a:off x="22212300" y="940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37694</xdr:rowOff>
    </xdr:from>
    <xdr:to>
      <xdr:col>112</xdr:col>
      <xdr:colOff>38100</xdr:colOff>
      <xdr:row>57</xdr:row>
      <xdr:rowOff>139294</xdr:rowOff>
    </xdr:to>
    <xdr:sp macro="" textlink="">
      <xdr:nvSpPr>
        <xdr:cNvPr id="815" name="楕円 814"/>
        <xdr:cNvSpPr/>
      </xdr:nvSpPr>
      <xdr:spPr>
        <a:xfrm>
          <a:off x="21272500" y="981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155821</xdr:rowOff>
    </xdr:from>
    <xdr:ext cx="534377" cy="259045"/>
    <xdr:sp macro="" textlink="">
      <xdr:nvSpPr>
        <xdr:cNvPr id="816" name="テキスト ボックス 815"/>
        <xdr:cNvSpPr txBox="1"/>
      </xdr:nvSpPr>
      <xdr:spPr>
        <a:xfrm>
          <a:off x="21056111" y="958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16497</xdr:rowOff>
    </xdr:from>
    <xdr:to>
      <xdr:col>107</xdr:col>
      <xdr:colOff>101600</xdr:colOff>
      <xdr:row>57</xdr:row>
      <xdr:rowOff>118097</xdr:rowOff>
    </xdr:to>
    <xdr:sp macro="" textlink="">
      <xdr:nvSpPr>
        <xdr:cNvPr id="817" name="楕円 816"/>
        <xdr:cNvSpPr/>
      </xdr:nvSpPr>
      <xdr:spPr>
        <a:xfrm>
          <a:off x="20383500" y="978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134624</xdr:rowOff>
    </xdr:from>
    <xdr:ext cx="534377" cy="259045"/>
    <xdr:sp macro="" textlink="">
      <xdr:nvSpPr>
        <xdr:cNvPr id="818" name="テキスト ボックス 817"/>
        <xdr:cNvSpPr txBox="1"/>
      </xdr:nvSpPr>
      <xdr:spPr>
        <a:xfrm>
          <a:off x="20167111" y="956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33338</xdr:rowOff>
    </xdr:from>
    <xdr:to>
      <xdr:col>102</xdr:col>
      <xdr:colOff>165100</xdr:colOff>
      <xdr:row>57</xdr:row>
      <xdr:rowOff>134938</xdr:rowOff>
    </xdr:to>
    <xdr:sp macro="" textlink="">
      <xdr:nvSpPr>
        <xdr:cNvPr id="819" name="楕円 818"/>
        <xdr:cNvSpPr/>
      </xdr:nvSpPr>
      <xdr:spPr>
        <a:xfrm>
          <a:off x="19494500" y="980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151465</xdr:rowOff>
    </xdr:from>
    <xdr:ext cx="534377" cy="259045"/>
    <xdr:sp macro="" textlink="">
      <xdr:nvSpPr>
        <xdr:cNvPr id="820" name="テキスト ボックス 819"/>
        <xdr:cNvSpPr txBox="1"/>
      </xdr:nvSpPr>
      <xdr:spPr>
        <a:xfrm>
          <a:off x="19278111" y="958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46698</xdr:rowOff>
    </xdr:from>
    <xdr:to>
      <xdr:col>98</xdr:col>
      <xdr:colOff>38100</xdr:colOff>
      <xdr:row>57</xdr:row>
      <xdr:rowOff>148298</xdr:rowOff>
    </xdr:to>
    <xdr:sp macro="" textlink="">
      <xdr:nvSpPr>
        <xdr:cNvPr id="821" name="楕円 820"/>
        <xdr:cNvSpPr/>
      </xdr:nvSpPr>
      <xdr:spPr>
        <a:xfrm>
          <a:off x="18605500" y="981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164825</xdr:rowOff>
    </xdr:from>
    <xdr:ext cx="534377" cy="259045"/>
    <xdr:sp macro="" textlink="">
      <xdr:nvSpPr>
        <xdr:cNvPr id="822" name="テキスト ボックス 821"/>
        <xdr:cNvSpPr txBox="1"/>
      </xdr:nvSpPr>
      <xdr:spPr>
        <a:xfrm>
          <a:off x="18389111" y="959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4" name="テキスト ボックス 833"/>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6" name="テキスト ボックス 835"/>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8" name="テキスト ボックス 837"/>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60177</xdr:rowOff>
    </xdr:from>
    <xdr:to>
      <xdr:col>116</xdr:col>
      <xdr:colOff>62864</xdr:colOff>
      <xdr:row>78</xdr:row>
      <xdr:rowOff>149961</xdr:rowOff>
    </xdr:to>
    <xdr:cxnSp macro="">
      <xdr:nvCxnSpPr>
        <xdr:cNvPr id="848" name="直線コネクタ 847"/>
        <xdr:cNvCxnSpPr/>
      </xdr:nvCxnSpPr>
      <xdr:spPr>
        <a:xfrm flipV="1">
          <a:off x="22159595" y="12233127"/>
          <a:ext cx="1269" cy="128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153788</xdr:rowOff>
    </xdr:from>
    <xdr:ext cx="534377" cy="259045"/>
    <xdr:sp macro="" textlink="">
      <xdr:nvSpPr>
        <xdr:cNvPr id="849" name="繰出金最小値テキスト"/>
        <xdr:cNvSpPr txBox="1"/>
      </xdr:nvSpPr>
      <xdr:spPr>
        <a:xfrm>
          <a:off x="22212300" y="1352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149961</xdr:rowOff>
    </xdr:from>
    <xdr:to>
      <xdr:col>116</xdr:col>
      <xdr:colOff>152400</xdr:colOff>
      <xdr:row>78</xdr:row>
      <xdr:rowOff>149961</xdr:rowOff>
    </xdr:to>
    <xdr:cxnSp macro="">
      <xdr:nvCxnSpPr>
        <xdr:cNvPr id="850" name="直線コネクタ 849"/>
        <xdr:cNvCxnSpPr/>
      </xdr:nvCxnSpPr>
      <xdr:spPr>
        <a:xfrm>
          <a:off x="22072600" y="1352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6854</xdr:rowOff>
    </xdr:from>
    <xdr:ext cx="599010" cy="259045"/>
    <xdr:sp macro="" textlink="">
      <xdr:nvSpPr>
        <xdr:cNvPr id="851" name="繰出金最大値テキスト"/>
        <xdr:cNvSpPr txBox="1"/>
      </xdr:nvSpPr>
      <xdr:spPr>
        <a:xfrm>
          <a:off x="22212300" y="1200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60177</xdr:rowOff>
    </xdr:from>
    <xdr:to>
      <xdr:col>116</xdr:col>
      <xdr:colOff>152400</xdr:colOff>
      <xdr:row>71</xdr:row>
      <xdr:rowOff>60177</xdr:rowOff>
    </xdr:to>
    <xdr:cxnSp macro="">
      <xdr:nvCxnSpPr>
        <xdr:cNvPr id="852" name="直線コネクタ 851"/>
        <xdr:cNvCxnSpPr/>
      </xdr:nvCxnSpPr>
      <xdr:spPr>
        <a:xfrm>
          <a:off x="22072600" y="1223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42066</xdr:rowOff>
    </xdr:from>
    <xdr:to>
      <xdr:col>116</xdr:col>
      <xdr:colOff>63500</xdr:colOff>
      <xdr:row>78</xdr:row>
      <xdr:rowOff>65196</xdr:rowOff>
    </xdr:to>
    <xdr:cxnSp macro="">
      <xdr:nvCxnSpPr>
        <xdr:cNvPr id="853" name="直線コネクタ 852"/>
        <xdr:cNvCxnSpPr/>
      </xdr:nvCxnSpPr>
      <xdr:spPr>
        <a:xfrm flipV="1">
          <a:off x="21323300" y="13415166"/>
          <a:ext cx="838200" cy="23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9309</xdr:rowOff>
    </xdr:from>
    <xdr:ext cx="599010" cy="259045"/>
    <xdr:sp macro="" textlink="">
      <xdr:nvSpPr>
        <xdr:cNvPr id="854" name="繰出金平均値テキスト"/>
        <xdr:cNvSpPr txBox="1"/>
      </xdr:nvSpPr>
      <xdr:spPr>
        <a:xfrm>
          <a:off x="22212300" y="130395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157882</xdr:rowOff>
    </xdr:from>
    <xdr:to>
      <xdr:col>116</xdr:col>
      <xdr:colOff>114300</xdr:colOff>
      <xdr:row>77</xdr:row>
      <xdr:rowOff>88032</xdr:rowOff>
    </xdr:to>
    <xdr:sp macro="" textlink="">
      <xdr:nvSpPr>
        <xdr:cNvPr id="855" name="フローチャート: 判断 854"/>
        <xdr:cNvSpPr/>
      </xdr:nvSpPr>
      <xdr:spPr>
        <a:xfrm>
          <a:off x="221107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65196</xdr:rowOff>
    </xdr:from>
    <xdr:to>
      <xdr:col>111</xdr:col>
      <xdr:colOff>177800</xdr:colOff>
      <xdr:row>78</xdr:row>
      <xdr:rowOff>77060</xdr:rowOff>
    </xdr:to>
    <xdr:cxnSp macro="">
      <xdr:nvCxnSpPr>
        <xdr:cNvPr id="856" name="直線コネクタ 855"/>
        <xdr:cNvCxnSpPr/>
      </xdr:nvCxnSpPr>
      <xdr:spPr>
        <a:xfrm flipV="1">
          <a:off x="20434300" y="13438296"/>
          <a:ext cx="889000" cy="1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159913</xdr:rowOff>
    </xdr:from>
    <xdr:to>
      <xdr:col>112</xdr:col>
      <xdr:colOff>38100</xdr:colOff>
      <xdr:row>77</xdr:row>
      <xdr:rowOff>90063</xdr:rowOff>
    </xdr:to>
    <xdr:sp macro="" textlink="">
      <xdr:nvSpPr>
        <xdr:cNvPr id="857" name="フローチャート: 判断 856"/>
        <xdr:cNvSpPr/>
      </xdr:nvSpPr>
      <xdr:spPr>
        <a:xfrm>
          <a:off x="21272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106590</xdr:rowOff>
    </xdr:from>
    <xdr:ext cx="599010" cy="259045"/>
    <xdr:sp macro="" textlink="">
      <xdr:nvSpPr>
        <xdr:cNvPr id="858" name="テキスト ボックス 857"/>
        <xdr:cNvSpPr txBox="1"/>
      </xdr:nvSpPr>
      <xdr:spPr>
        <a:xfrm>
          <a:off x="21023795" y="1296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38436</xdr:rowOff>
    </xdr:from>
    <xdr:to>
      <xdr:col>107</xdr:col>
      <xdr:colOff>50800</xdr:colOff>
      <xdr:row>78</xdr:row>
      <xdr:rowOff>77060</xdr:rowOff>
    </xdr:to>
    <xdr:cxnSp macro="">
      <xdr:nvCxnSpPr>
        <xdr:cNvPr id="859" name="直線コネクタ 858"/>
        <xdr:cNvCxnSpPr/>
      </xdr:nvCxnSpPr>
      <xdr:spPr>
        <a:xfrm>
          <a:off x="19545300" y="13240086"/>
          <a:ext cx="889000" cy="21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145557</xdr:rowOff>
    </xdr:from>
    <xdr:to>
      <xdr:col>107</xdr:col>
      <xdr:colOff>101600</xdr:colOff>
      <xdr:row>77</xdr:row>
      <xdr:rowOff>75707</xdr:rowOff>
    </xdr:to>
    <xdr:sp macro="" textlink="">
      <xdr:nvSpPr>
        <xdr:cNvPr id="860" name="フローチャート: 判断 859"/>
        <xdr:cNvSpPr/>
      </xdr:nvSpPr>
      <xdr:spPr>
        <a:xfrm>
          <a:off x="20383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92234</xdr:rowOff>
    </xdr:from>
    <xdr:ext cx="599010" cy="259045"/>
    <xdr:sp macro="" textlink="">
      <xdr:nvSpPr>
        <xdr:cNvPr id="861" name="テキスト ボックス 860"/>
        <xdr:cNvSpPr txBox="1"/>
      </xdr:nvSpPr>
      <xdr:spPr>
        <a:xfrm>
          <a:off x="20134795" y="1295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15943</xdr:rowOff>
    </xdr:from>
    <xdr:to>
      <xdr:col>102</xdr:col>
      <xdr:colOff>114300</xdr:colOff>
      <xdr:row>77</xdr:row>
      <xdr:rowOff>38436</xdr:rowOff>
    </xdr:to>
    <xdr:cxnSp macro="">
      <xdr:nvCxnSpPr>
        <xdr:cNvPr id="862" name="直線コネクタ 861"/>
        <xdr:cNvCxnSpPr/>
      </xdr:nvCxnSpPr>
      <xdr:spPr>
        <a:xfrm>
          <a:off x="18656300" y="13217593"/>
          <a:ext cx="889000" cy="2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2054</xdr:rowOff>
    </xdr:from>
    <xdr:to>
      <xdr:col>102</xdr:col>
      <xdr:colOff>165100</xdr:colOff>
      <xdr:row>77</xdr:row>
      <xdr:rowOff>103654</xdr:rowOff>
    </xdr:to>
    <xdr:sp macro="" textlink="">
      <xdr:nvSpPr>
        <xdr:cNvPr id="863" name="フローチャート: 判断 862"/>
        <xdr:cNvSpPr/>
      </xdr:nvSpPr>
      <xdr:spPr>
        <a:xfrm>
          <a:off x="19494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94781</xdr:rowOff>
    </xdr:from>
    <xdr:ext cx="599010" cy="259045"/>
    <xdr:sp macro="" textlink="">
      <xdr:nvSpPr>
        <xdr:cNvPr id="864" name="テキスト ボックス 863"/>
        <xdr:cNvSpPr txBox="1"/>
      </xdr:nvSpPr>
      <xdr:spPr>
        <a:xfrm>
          <a:off x="19245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168760</xdr:rowOff>
    </xdr:from>
    <xdr:to>
      <xdr:col>98</xdr:col>
      <xdr:colOff>38100</xdr:colOff>
      <xdr:row>77</xdr:row>
      <xdr:rowOff>98910</xdr:rowOff>
    </xdr:to>
    <xdr:sp macro="" textlink="">
      <xdr:nvSpPr>
        <xdr:cNvPr id="865" name="フローチャート: 判断 864"/>
        <xdr:cNvSpPr/>
      </xdr:nvSpPr>
      <xdr:spPr>
        <a:xfrm>
          <a:off x="18605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90037</xdr:rowOff>
    </xdr:from>
    <xdr:ext cx="599010" cy="259045"/>
    <xdr:sp macro="" textlink="">
      <xdr:nvSpPr>
        <xdr:cNvPr id="866" name="テキスト ボックス 865"/>
        <xdr:cNvSpPr txBox="1"/>
      </xdr:nvSpPr>
      <xdr:spPr>
        <a:xfrm>
          <a:off x="18356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162716</xdr:rowOff>
    </xdr:from>
    <xdr:to>
      <xdr:col>116</xdr:col>
      <xdr:colOff>114300</xdr:colOff>
      <xdr:row>78</xdr:row>
      <xdr:rowOff>92866</xdr:rowOff>
    </xdr:to>
    <xdr:sp macro="" textlink="">
      <xdr:nvSpPr>
        <xdr:cNvPr id="872" name="楕円 871"/>
        <xdr:cNvSpPr/>
      </xdr:nvSpPr>
      <xdr:spPr>
        <a:xfrm>
          <a:off x="22110700" y="1336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77643</xdr:rowOff>
    </xdr:from>
    <xdr:ext cx="534377" cy="259045"/>
    <xdr:sp macro="" textlink="">
      <xdr:nvSpPr>
        <xdr:cNvPr id="873" name="繰出金該当値テキスト"/>
        <xdr:cNvSpPr txBox="1"/>
      </xdr:nvSpPr>
      <xdr:spPr>
        <a:xfrm>
          <a:off x="22212300" y="1327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14396</xdr:rowOff>
    </xdr:from>
    <xdr:to>
      <xdr:col>112</xdr:col>
      <xdr:colOff>38100</xdr:colOff>
      <xdr:row>78</xdr:row>
      <xdr:rowOff>115996</xdr:rowOff>
    </xdr:to>
    <xdr:sp macro="" textlink="">
      <xdr:nvSpPr>
        <xdr:cNvPr id="874" name="楕円 873"/>
        <xdr:cNvSpPr/>
      </xdr:nvSpPr>
      <xdr:spPr>
        <a:xfrm>
          <a:off x="21272500" y="1338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107123</xdr:rowOff>
    </xdr:from>
    <xdr:ext cx="534377" cy="259045"/>
    <xdr:sp macro="" textlink="">
      <xdr:nvSpPr>
        <xdr:cNvPr id="875" name="テキスト ボックス 874"/>
        <xdr:cNvSpPr txBox="1"/>
      </xdr:nvSpPr>
      <xdr:spPr>
        <a:xfrm>
          <a:off x="21056111" y="1348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26260</xdr:rowOff>
    </xdr:from>
    <xdr:to>
      <xdr:col>107</xdr:col>
      <xdr:colOff>101600</xdr:colOff>
      <xdr:row>78</xdr:row>
      <xdr:rowOff>127860</xdr:rowOff>
    </xdr:to>
    <xdr:sp macro="" textlink="">
      <xdr:nvSpPr>
        <xdr:cNvPr id="876" name="楕円 875"/>
        <xdr:cNvSpPr/>
      </xdr:nvSpPr>
      <xdr:spPr>
        <a:xfrm>
          <a:off x="20383500" y="133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118987</xdr:rowOff>
    </xdr:from>
    <xdr:ext cx="534377" cy="259045"/>
    <xdr:sp macro="" textlink="">
      <xdr:nvSpPr>
        <xdr:cNvPr id="877" name="テキスト ボックス 876"/>
        <xdr:cNvSpPr txBox="1"/>
      </xdr:nvSpPr>
      <xdr:spPr>
        <a:xfrm>
          <a:off x="20167111" y="1349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159086</xdr:rowOff>
    </xdr:from>
    <xdr:to>
      <xdr:col>102</xdr:col>
      <xdr:colOff>165100</xdr:colOff>
      <xdr:row>77</xdr:row>
      <xdr:rowOff>89236</xdr:rowOff>
    </xdr:to>
    <xdr:sp macro="" textlink="">
      <xdr:nvSpPr>
        <xdr:cNvPr id="878" name="楕円 877"/>
        <xdr:cNvSpPr/>
      </xdr:nvSpPr>
      <xdr:spPr>
        <a:xfrm>
          <a:off x="19494500" y="1318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105763</xdr:rowOff>
    </xdr:from>
    <xdr:ext cx="599010" cy="259045"/>
    <xdr:sp macro="" textlink="">
      <xdr:nvSpPr>
        <xdr:cNvPr id="879" name="テキスト ボックス 878"/>
        <xdr:cNvSpPr txBox="1"/>
      </xdr:nvSpPr>
      <xdr:spPr>
        <a:xfrm>
          <a:off x="19245795" y="12964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136593</xdr:rowOff>
    </xdr:from>
    <xdr:to>
      <xdr:col>98</xdr:col>
      <xdr:colOff>38100</xdr:colOff>
      <xdr:row>77</xdr:row>
      <xdr:rowOff>66743</xdr:rowOff>
    </xdr:to>
    <xdr:sp macro="" textlink="">
      <xdr:nvSpPr>
        <xdr:cNvPr id="880" name="楕円 879"/>
        <xdr:cNvSpPr/>
      </xdr:nvSpPr>
      <xdr:spPr>
        <a:xfrm>
          <a:off x="18605500" y="1316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83269</xdr:rowOff>
    </xdr:from>
    <xdr:ext cx="599010" cy="259045"/>
    <xdr:sp macro="" textlink="">
      <xdr:nvSpPr>
        <xdr:cNvPr id="881" name="テキスト ボックス 880"/>
        <xdr:cNvSpPr txBox="1"/>
      </xdr:nvSpPr>
      <xdr:spPr>
        <a:xfrm>
          <a:off x="18356795" y="12942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kumimoji="1" lang="ja-JP" altLang="ja-JP" sz="1050" b="0" i="0" baseline="0">
              <a:solidFill>
                <a:schemeClr val="dk1"/>
              </a:solidFill>
              <a:effectLst/>
              <a:latin typeface="+mn-lt"/>
              <a:ea typeface="+mn-ea"/>
              <a:cs typeface="+mn-cs"/>
            </a:rPr>
            <a:t>前年度と比較して大きく減少しているものは、普通建設事業費。普通建設事業費については、</a:t>
          </a:r>
          <a:r>
            <a:rPr kumimoji="1" lang="ja-JP" altLang="en-US" sz="1050" b="0" i="0" baseline="0">
              <a:solidFill>
                <a:schemeClr val="dk1"/>
              </a:solidFill>
              <a:effectLst/>
              <a:latin typeface="+mn-lt"/>
              <a:ea typeface="+mn-ea"/>
              <a:cs typeface="+mn-cs"/>
            </a:rPr>
            <a:t>林道関係工事費、観光施設工事費が</a:t>
          </a:r>
          <a:r>
            <a:rPr kumimoji="1" lang="ja-JP" altLang="ja-JP" sz="1050" b="0" i="0" baseline="0">
              <a:solidFill>
                <a:schemeClr val="dk1"/>
              </a:solidFill>
              <a:effectLst/>
              <a:latin typeface="+mn-lt"/>
              <a:ea typeface="+mn-ea"/>
              <a:cs typeface="+mn-cs"/>
            </a:rPr>
            <a:t>減少となっている。</a:t>
          </a:r>
          <a:endParaRPr lang="ja-JP" altLang="ja-JP" sz="1200">
            <a:effectLst/>
          </a:endParaRPr>
        </a:p>
        <a:p>
          <a:pPr eaLnBrk="1" fontAlgn="base" latinLnBrk="0" hangingPunct="1"/>
          <a:r>
            <a:rPr kumimoji="1" lang="ja-JP" altLang="ja-JP" sz="1050" b="0" i="0" baseline="0">
              <a:solidFill>
                <a:schemeClr val="dk1"/>
              </a:solidFill>
              <a:effectLst/>
              <a:latin typeface="+mn-lt"/>
              <a:ea typeface="+mn-ea"/>
              <a:cs typeface="+mn-cs"/>
            </a:rPr>
            <a:t>前年度と比較して大きく増加しているものは</a:t>
          </a:r>
          <a:r>
            <a:rPr kumimoji="1" lang="ja-JP" altLang="en-US" sz="1050" b="0" i="0" baseline="0">
              <a:solidFill>
                <a:schemeClr val="dk1"/>
              </a:solidFill>
              <a:effectLst/>
              <a:latin typeface="+mn-lt"/>
              <a:ea typeface="+mn-ea"/>
              <a:cs typeface="+mn-cs"/>
            </a:rPr>
            <a:t>補助費</a:t>
          </a:r>
          <a:r>
            <a:rPr kumimoji="1" lang="ja-JP" altLang="ja-JP" sz="1050" b="0" i="0" baseline="0">
              <a:solidFill>
                <a:schemeClr val="dk1"/>
              </a:solidFill>
              <a:effectLst/>
              <a:latin typeface="+mn-lt"/>
              <a:ea typeface="+mn-ea"/>
              <a:cs typeface="+mn-cs"/>
            </a:rPr>
            <a:t>であり、</a:t>
          </a:r>
          <a:r>
            <a:rPr kumimoji="1" lang="ja-JP" altLang="en-US" sz="1050" b="0" i="0" baseline="0">
              <a:solidFill>
                <a:schemeClr val="dk1"/>
              </a:solidFill>
              <a:effectLst/>
              <a:latin typeface="+mn-lt"/>
              <a:ea typeface="+mn-ea"/>
              <a:cs typeface="+mn-cs"/>
            </a:rPr>
            <a:t>北設情報ネットワーク負担金、コロナ対策関係事業（休業要請協力金・持続化給付金、特別定額給付金事業等）に</a:t>
          </a:r>
          <a:r>
            <a:rPr kumimoji="1" lang="ja-JP" altLang="ja-JP" sz="1050" b="0" i="0" baseline="0">
              <a:solidFill>
                <a:schemeClr val="dk1"/>
              </a:solidFill>
              <a:effectLst/>
              <a:latin typeface="+mn-lt"/>
              <a:ea typeface="+mn-ea"/>
              <a:cs typeface="+mn-cs"/>
            </a:rPr>
            <a:t>より増加している。</a:t>
          </a:r>
          <a:endParaRPr lang="ja-JP" altLang="ja-JP" sz="1200">
            <a:effectLst/>
          </a:endParaRPr>
        </a:p>
        <a:p>
          <a:pPr eaLnBrk="1" fontAlgn="base" latinLnBrk="0" hangingPunct="1"/>
          <a:r>
            <a:rPr kumimoji="1" lang="ja-JP" altLang="ja-JP" sz="1050">
              <a:solidFill>
                <a:schemeClr val="dk1"/>
              </a:solidFill>
              <a:effectLst/>
              <a:latin typeface="+mn-lt"/>
              <a:ea typeface="+mn-ea"/>
              <a:cs typeface="+mn-cs"/>
            </a:rPr>
            <a:t>類似団体平均と比較して高い水準で推移しているものは、人件費、物件費、補助費等、公債費</a:t>
          </a:r>
          <a:r>
            <a:rPr kumimoji="1" lang="ja-JP" altLang="en-US" sz="1050">
              <a:solidFill>
                <a:schemeClr val="dk1"/>
              </a:solidFill>
              <a:effectLst/>
              <a:latin typeface="+mn-lt"/>
              <a:ea typeface="+mn-ea"/>
              <a:cs typeface="+mn-cs"/>
            </a:rPr>
            <a:t>、維持補修費、貸付金</a:t>
          </a:r>
          <a:r>
            <a:rPr kumimoji="1" lang="ja-JP" altLang="ja-JP" sz="1050">
              <a:solidFill>
                <a:schemeClr val="dk1"/>
              </a:solidFill>
              <a:effectLst/>
              <a:latin typeface="+mn-lt"/>
              <a:ea typeface="+mn-ea"/>
              <a:cs typeface="+mn-cs"/>
            </a:rPr>
            <a:t>である。要因としては、人件費については診療所、村営バス事業等各施設を直営で運営する事により高い経費が必要なこと、物件費については委託料の占める割合が大きく、中でも電算機器の保守委託並びに公共施設に係る指定管理料が大きいこと、補助費等については、広域消防や北設情報ネットワークに係る負担金が高額であること、公債費については、</a:t>
          </a:r>
          <a:r>
            <a:rPr kumimoji="1" lang="en-US" altLang="ja-JP" sz="1050">
              <a:solidFill>
                <a:schemeClr val="dk1"/>
              </a:solidFill>
              <a:effectLst/>
              <a:latin typeface="+mn-lt"/>
              <a:ea typeface="+mn-ea"/>
              <a:cs typeface="+mn-cs"/>
            </a:rPr>
            <a:t>H28</a:t>
          </a:r>
          <a:r>
            <a:rPr kumimoji="1" lang="ja-JP" altLang="ja-JP" sz="1050">
              <a:solidFill>
                <a:schemeClr val="dk1"/>
              </a:solidFill>
              <a:effectLst/>
              <a:latin typeface="+mn-lt"/>
              <a:ea typeface="+mn-ea"/>
              <a:cs typeface="+mn-cs"/>
            </a:rPr>
            <a:t>過疎債、</a:t>
          </a:r>
          <a:r>
            <a:rPr kumimoji="1" lang="en-US" altLang="ja-JP" sz="1050">
              <a:solidFill>
                <a:schemeClr val="dk1"/>
              </a:solidFill>
              <a:effectLst/>
              <a:latin typeface="+mn-lt"/>
              <a:ea typeface="+mn-ea"/>
              <a:cs typeface="+mn-cs"/>
            </a:rPr>
            <a:t>H28</a:t>
          </a:r>
          <a:r>
            <a:rPr kumimoji="1" lang="ja-JP" altLang="ja-JP" sz="1050">
              <a:solidFill>
                <a:schemeClr val="dk1"/>
              </a:solidFill>
              <a:effectLst/>
              <a:latin typeface="+mn-lt"/>
              <a:ea typeface="+mn-ea"/>
              <a:cs typeface="+mn-cs"/>
            </a:rPr>
            <a:t>臨時財政対策債、</a:t>
          </a:r>
          <a:r>
            <a:rPr kumimoji="1" lang="en-US" altLang="ja-JP" sz="1050">
              <a:solidFill>
                <a:schemeClr val="dk1"/>
              </a:solidFill>
              <a:effectLst/>
              <a:latin typeface="+mn-lt"/>
              <a:ea typeface="+mn-ea"/>
              <a:cs typeface="+mn-cs"/>
            </a:rPr>
            <a:t>H29</a:t>
          </a:r>
          <a:r>
            <a:rPr kumimoji="1" lang="ja-JP" altLang="ja-JP" sz="1050">
              <a:solidFill>
                <a:schemeClr val="dk1"/>
              </a:solidFill>
              <a:effectLst/>
              <a:latin typeface="+mn-lt"/>
              <a:ea typeface="+mn-ea"/>
              <a:cs typeface="+mn-cs"/>
            </a:rPr>
            <a:t>辺地債の償還が開始されたこと</a:t>
          </a:r>
          <a:r>
            <a:rPr kumimoji="1" lang="ja-JP" altLang="en-US" sz="1050">
              <a:solidFill>
                <a:schemeClr val="dk1"/>
              </a:solidFill>
              <a:effectLst/>
              <a:latin typeface="+mn-lt"/>
              <a:ea typeface="+mn-ea"/>
              <a:cs typeface="+mn-cs"/>
            </a:rPr>
            <a:t>、維持補修費については庁舎関係施設補修、保育所関係施設補修、老人福祉施設補修、学校関係施設補修、教育関係施設補修をおこなったこと、貸付金については、コロナ対策による豊根村小口融資資金の増</a:t>
          </a:r>
          <a:r>
            <a:rPr kumimoji="1" lang="ja-JP" altLang="ja-JP" sz="1050">
              <a:solidFill>
                <a:schemeClr val="dk1"/>
              </a:solidFill>
              <a:effectLst/>
              <a:latin typeface="+mn-lt"/>
              <a:ea typeface="+mn-ea"/>
              <a:cs typeface="+mn-cs"/>
            </a:rPr>
            <a:t>などが挙げられる。</a:t>
          </a:r>
          <a:endParaRPr lang="ja-JP" altLang="ja-JP" sz="1200">
            <a:effectLst/>
          </a:endParaRPr>
        </a:p>
        <a:p>
          <a:pPr eaLnBrk="1" fontAlgn="auto" latinLnBrk="0" hangingPunct="1"/>
          <a:r>
            <a:rPr kumimoji="1" lang="ja-JP" altLang="ja-JP" sz="1050">
              <a:solidFill>
                <a:schemeClr val="dk1"/>
              </a:solidFill>
              <a:effectLst/>
              <a:latin typeface="+mn-lt"/>
              <a:ea typeface="+mn-ea"/>
              <a:cs typeface="+mn-cs"/>
            </a:rPr>
            <a:t>全体的に総人口の少なさがコストの増加に大きく影響しており、</a:t>
          </a:r>
          <a:r>
            <a:rPr kumimoji="1" lang="ja-JP" altLang="ja-JP" sz="1050" b="0" i="0" baseline="0">
              <a:solidFill>
                <a:schemeClr val="dk1"/>
              </a:solidFill>
              <a:effectLst/>
              <a:latin typeface="+mn-lt"/>
              <a:ea typeface="+mn-ea"/>
              <a:cs typeface="+mn-cs"/>
            </a:rPr>
            <a:t>今後も人口減により住民一人当たりコストは増加するものと考えるが、引き続き健全な行財政運営に努めていく。</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愛知県豊根村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1,057
1,038
155.88
2,712,278
2,583,678
125,252
1,292,747
2,131,016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98683</xdr:rowOff>
    </xdr:from>
    <xdr:to>
      <xdr:col>24</xdr:col>
      <xdr:colOff>62865</xdr:colOff>
      <xdr:row>38</xdr:row>
      <xdr:rowOff>108463</xdr:rowOff>
    </xdr:to>
    <xdr:cxnSp macro="">
      <xdr:nvCxnSpPr>
        <xdr:cNvPr id="57" name="直線コネクタ 56"/>
        <xdr:cNvCxnSpPr/>
      </xdr:nvCxnSpPr>
      <xdr:spPr>
        <a:xfrm flipV="1">
          <a:off x="4633595" y="5070733"/>
          <a:ext cx="1270" cy="155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112290</xdr:rowOff>
    </xdr:from>
    <xdr:ext cx="469744" cy="259045"/>
    <xdr:sp macro="" textlink="">
      <xdr:nvSpPr>
        <xdr:cNvPr id="58" name="議会費最小値テキスト"/>
        <xdr:cNvSpPr txBox="1"/>
      </xdr:nvSpPr>
      <xdr:spPr>
        <a:xfrm>
          <a:off x="4686300" y="662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108463</xdr:rowOff>
    </xdr:from>
    <xdr:to>
      <xdr:col>24</xdr:col>
      <xdr:colOff>152400</xdr:colOff>
      <xdr:row>38</xdr:row>
      <xdr:rowOff>108463</xdr:rowOff>
    </xdr:to>
    <xdr:cxnSp macro="">
      <xdr:nvCxnSpPr>
        <xdr:cNvPr id="59" name="直線コネクタ 58"/>
        <xdr:cNvCxnSpPr/>
      </xdr:nvCxnSpPr>
      <xdr:spPr>
        <a:xfrm>
          <a:off x="4546600" y="662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45360</xdr:rowOff>
    </xdr:from>
    <xdr:ext cx="599010" cy="259045"/>
    <xdr:sp macro="" textlink="">
      <xdr:nvSpPr>
        <xdr:cNvPr id="60" name="議会費最大値テキスト"/>
        <xdr:cNvSpPr txBox="1"/>
      </xdr:nvSpPr>
      <xdr:spPr>
        <a:xfrm>
          <a:off x="4686300" y="484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105,012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98683</xdr:rowOff>
    </xdr:from>
    <xdr:to>
      <xdr:col>24</xdr:col>
      <xdr:colOff>152400</xdr:colOff>
      <xdr:row>29</xdr:row>
      <xdr:rowOff>98683</xdr:rowOff>
    </xdr:to>
    <xdr:cxnSp macro="">
      <xdr:nvCxnSpPr>
        <xdr:cNvPr id="61" name="直線コネクタ 60"/>
        <xdr:cNvCxnSpPr/>
      </xdr:nvCxnSpPr>
      <xdr:spPr>
        <a:xfrm>
          <a:off x="4546600" y="507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13595</xdr:rowOff>
    </xdr:from>
    <xdr:to>
      <xdr:col>24</xdr:col>
      <xdr:colOff>63500</xdr:colOff>
      <xdr:row>36</xdr:row>
      <xdr:rowOff>23898</xdr:rowOff>
    </xdr:to>
    <xdr:cxnSp macro="">
      <xdr:nvCxnSpPr>
        <xdr:cNvPr id="62" name="直線コネクタ 61"/>
        <xdr:cNvCxnSpPr/>
      </xdr:nvCxnSpPr>
      <xdr:spPr>
        <a:xfrm flipV="1">
          <a:off x="3797300" y="6185795"/>
          <a:ext cx="838200" cy="1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55472</xdr:rowOff>
    </xdr:from>
    <xdr:ext cx="534377" cy="259045"/>
    <xdr:sp macro="" textlink="">
      <xdr:nvSpPr>
        <xdr:cNvPr id="63" name="議会費平均値テキスト"/>
        <xdr:cNvSpPr txBox="1"/>
      </xdr:nvSpPr>
      <xdr:spPr>
        <a:xfrm>
          <a:off x="4686300" y="6399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77045</xdr:rowOff>
    </xdr:from>
    <xdr:to>
      <xdr:col>24</xdr:col>
      <xdr:colOff>114300</xdr:colOff>
      <xdr:row>38</xdr:row>
      <xdr:rowOff>7195</xdr:rowOff>
    </xdr:to>
    <xdr:sp macro="" textlink="">
      <xdr:nvSpPr>
        <xdr:cNvPr id="64" name="フローチャート: 判断 63"/>
        <xdr:cNvSpPr/>
      </xdr:nvSpPr>
      <xdr:spPr>
        <a:xfrm>
          <a:off x="45847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23898</xdr:rowOff>
    </xdr:from>
    <xdr:to>
      <xdr:col>19</xdr:col>
      <xdr:colOff>177800</xdr:colOff>
      <xdr:row>36</xdr:row>
      <xdr:rowOff>67528</xdr:rowOff>
    </xdr:to>
    <xdr:cxnSp macro="">
      <xdr:nvCxnSpPr>
        <xdr:cNvPr id="65" name="直線コネクタ 64"/>
        <xdr:cNvCxnSpPr/>
      </xdr:nvCxnSpPr>
      <xdr:spPr>
        <a:xfrm flipV="1">
          <a:off x="2908300" y="6196098"/>
          <a:ext cx="889000" cy="4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64293</xdr:rowOff>
    </xdr:from>
    <xdr:to>
      <xdr:col>20</xdr:col>
      <xdr:colOff>38100</xdr:colOff>
      <xdr:row>37</xdr:row>
      <xdr:rowOff>165893</xdr:rowOff>
    </xdr:to>
    <xdr:sp macro="" textlink="">
      <xdr:nvSpPr>
        <xdr:cNvPr id="66" name="フローチャート: 判断 65"/>
        <xdr:cNvSpPr/>
      </xdr:nvSpPr>
      <xdr:spPr>
        <a:xfrm>
          <a:off x="3746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157020</xdr:rowOff>
    </xdr:from>
    <xdr:ext cx="534377" cy="259045"/>
    <xdr:sp macro="" textlink="">
      <xdr:nvSpPr>
        <xdr:cNvPr id="67" name="テキスト ボックス 66"/>
        <xdr:cNvSpPr txBox="1"/>
      </xdr:nvSpPr>
      <xdr:spPr>
        <a:xfrm>
          <a:off x="3530111" y="65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67528</xdr:rowOff>
    </xdr:from>
    <xdr:to>
      <xdr:col>15</xdr:col>
      <xdr:colOff>50800</xdr:colOff>
      <xdr:row>36</xdr:row>
      <xdr:rowOff>75839</xdr:rowOff>
    </xdr:to>
    <xdr:cxnSp macro="">
      <xdr:nvCxnSpPr>
        <xdr:cNvPr id="68" name="直線コネクタ 67"/>
        <xdr:cNvCxnSpPr/>
      </xdr:nvCxnSpPr>
      <xdr:spPr>
        <a:xfrm flipV="1">
          <a:off x="2019300" y="6239728"/>
          <a:ext cx="889000" cy="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70367</xdr:rowOff>
    </xdr:from>
    <xdr:to>
      <xdr:col>15</xdr:col>
      <xdr:colOff>101600</xdr:colOff>
      <xdr:row>38</xdr:row>
      <xdr:rowOff>517</xdr:rowOff>
    </xdr:to>
    <xdr:sp macro="" textlink="">
      <xdr:nvSpPr>
        <xdr:cNvPr id="69" name="フローチャート: 判断 68"/>
        <xdr:cNvSpPr/>
      </xdr:nvSpPr>
      <xdr:spPr>
        <a:xfrm>
          <a:off x="2857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163094</xdr:rowOff>
    </xdr:from>
    <xdr:ext cx="534377" cy="259045"/>
    <xdr:sp macro="" textlink="">
      <xdr:nvSpPr>
        <xdr:cNvPr id="70" name="テキスト ボックス 69"/>
        <xdr:cNvSpPr txBox="1"/>
      </xdr:nvSpPr>
      <xdr:spPr>
        <a:xfrm>
          <a:off x="2641111" y="650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75839</xdr:rowOff>
    </xdr:from>
    <xdr:to>
      <xdr:col>10</xdr:col>
      <xdr:colOff>114300</xdr:colOff>
      <xdr:row>36</xdr:row>
      <xdr:rowOff>95335</xdr:rowOff>
    </xdr:to>
    <xdr:cxnSp macro="">
      <xdr:nvCxnSpPr>
        <xdr:cNvPr id="71" name="直線コネクタ 70"/>
        <xdr:cNvCxnSpPr/>
      </xdr:nvCxnSpPr>
      <xdr:spPr>
        <a:xfrm flipV="1">
          <a:off x="1130300" y="6248039"/>
          <a:ext cx="889000" cy="1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60472</xdr:rowOff>
    </xdr:from>
    <xdr:to>
      <xdr:col>10</xdr:col>
      <xdr:colOff>165100</xdr:colOff>
      <xdr:row>37</xdr:row>
      <xdr:rowOff>162072</xdr:rowOff>
    </xdr:to>
    <xdr:sp macro="" textlink="">
      <xdr:nvSpPr>
        <xdr:cNvPr id="72" name="フローチャート: 判断 71"/>
        <xdr:cNvSpPr/>
      </xdr:nvSpPr>
      <xdr:spPr>
        <a:xfrm>
          <a:off x="1968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153199</xdr:rowOff>
    </xdr:from>
    <xdr:ext cx="534377" cy="259045"/>
    <xdr:sp macro="" textlink="">
      <xdr:nvSpPr>
        <xdr:cNvPr id="73" name="テキスト ボックス 72"/>
        <xdr:cNvSpPr txBox="1"/>
      </xdr:nvSpPr>
      <xdr:spPr>
        <a:xfrm>
          <a:off x="1752111" y="649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55737</xdr:rowOff>
    </xdr:from>
    <xdr:to>
      <xdr:col>6</xdr:col>
      <xdr:colOff>38100</xdr:colOff>
      <xdr:row>37</xdr:row>
      <xdr:rowOff>157337</xdr:rowOff>
    </xdr:to>
    <xdr:sp macro="" textlink="">
      <xdr:nvSpPr>
        <xdr:cNvPr id="74" name="フローチャート: 判断 73"/>
        <xdr:cNvSpPr/>
      </xdr:nvSpPr>
      <xdr:spPr>
        <a:xfrm>
          <a:off x="1079500" y="639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148464</xdr:rowOff>
    </xdr:from>
    <xdr:ext cx="534377" cy="259045"/>
    <xdr:sp macro="" textlink="">
      <xdr:nvSpPr>
        <xdr:cNvPr id="75" name="テキスト ボックス 74"/>
        <xdr:cNvSpPr txBox="1"/>
      </xdr:nvSpPr>
      <xdr:spPr>
        <a:xfrm>
          <a:off x="863111" y="649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134245</xdr:rowOff>
    </xdr:from>
    <xdr:to>
      <xdr:col>24</xdr:col>
      <xdr:colOff>114300</xdr:colOff>
      <xdr:row>36</xdr:row>
      <xdr:rowOff>64395</xdr:rowOff>
    </xdr:to>
    <xdr:sp macro="" textlink="">
      <xdr:nvSpPr>
        <xdr:cNvPr id="81" name="楕円 80"/>
        <xdr:cNvSpPr/>
      </xdr:nvSpPr>
      <xdr:spPr>
        <a:xfrm>
          <a:off x="4584700" y="613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157122</xdr:rowOff>
    </xdr:from>
    <xdr:ext cx="534377" cy="259045"/>
    <xdr:sp macro="" textlink="">
      <xdr:nvSpPr>
        <xdr:cNvPr id="82" name="議会費該当値テキスト"/>
        <xdr:cNvSpPr txBox="1"/>
      </xdr:nvSpPr>
      <xdr:spPr>
        <a:xfrm>
          <a:off x="4686300" y="598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144548</xdr:rowOff>
    </xdr:from>
    <xdr:to>
      <xdr:col>20</xdr:col>
      <xdr:colOff>38100</xdr:colOff>
      <xdr:row>36</xdr:row>
      <xdr:rowOff>74698</xdr:rowOff>
    </xdr:to>
    <xdr:sp macro="" textlink="">
      <xdr:nvSpPr>
        <xdr:cNvPr id="83" name="楕円 82"/>
        <xdr:cNvSpPr/>
      </xdr:nvSpPr>
      <xdr:spPr>
        <a:xfrm>
          <a:off x="3746500" y="614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91225</xdr:rowOff>
    </xdr:from>
    <xdr:ext cx="534377" cy="259045"/>
    <xdr:sp macro="" textlink="">
      <xdr:nvSpPr>
        <xdr:cNvPr id="84" name="テキスト ボックス 83"/>
        <xdr:cNvSpPr txBox="1"/>
      </xdr:nvSpPr>
      <xdr:spPr>
        <a:xfrm>
          <a:off x="3530111" y="592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16728</xdr:rowOff>
    </xdr:from>
    <xdr:to>
      <xdr:col>15</xdr:col>
      <xdr:colOff>101600</xdr:colOff>
      <xdr:row>36</xdr:row>
      <xdr:rowOff>118328</xdr:rowOff>
    </xdr:to>
    <xdr:sp macro="" textlink="">
      <xdr:nvSpPr>
        <xdr:cNvPr id="85" name="楕円 84"/>
        <xdr:cNvSpPr/>
      </xdr:nvSpPr>
      <xdr:spPr>
        <a:xfrm>
          <a:off x="2857500" y="61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134855</xdr:rowOff>
    </xdr:from>
    <xdr:ext cx="534377" cy="259045"/>
    <xdr:sp macro="" textlink="">
      <xdr:nvSpPr>
        <xdr:cNvPr id="86" name="テキスト ボックス 85"/>
        <xdr:cNvSpPr txBox="1"/>
      </xdr:nvSpPr>
      <xdr:spPr>
        <a:xfrm>
          <a:off x="2641111" y="596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25039</xdr:rowOff>
    </xdr:from>
    <xdr:to>
      <xdr:col>10</xdr:col>
      <xdr:colOff>165100</xdr:colOff>
      <xdr:row>36</xdr:row>
      <xdr:rowOff>126639</xdr:rowOff>
    </xdr:to>
    <xdr:sp macro="" textlink="">
      <xdr:nvSpPr>
        <xdr:cNvPr id="87" name="楕円 86"/>
        <xdr:cNvSpPr/>
      </xdr:nvSpPr>
      <xdr:spPr>
        <a:xfrm>
          <a:off x="1968500" y="619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143166</xdr:rowOff>
    </xdr:from>
    <xdr:ext cx="534377" cy="259045"/>
    <xdr:sp macro="" textlink="">
      <xdr:nvSpPr>
        <xdr:cNvPr id="88" name="テキスト ボックス 87"/>
        <xdr:cNvSpPr txBox="1"/>
      </xdr:nvSpPr>
      <xdr:spPr>
        <a:xfrm>
          <a:off x="1752111" y="597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44535</xdr:rowOff>
    </xdr:from>
    <xdr:to>
      <xdr:col>6</xdr:col>
      <xdr:colOff>38100</xdr:colOff>
      <xdr:row>36</xdr:row>
      <xdr:rowOff>146135</xdr:rowOff>
    </xdr:to>
    <xdr:sp macro="" textlink="">
      <xdr:nvSpPr>
        <xdr:cNvPr id="89" name="楕円 88"/>
        <xdr:cNvSpPr/>
      </xdr:nvSpPr>
      <xdr:spPr>
        <a:xfrm>
          <a:off x="1079500" y="621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162662</xdr:rowOff>
    </xdr:from>
    <xdr:ext cx="534377" cy="259045"/>
    <xdr:sp macro="" textlink="">
      <xdr:nvSpPr>
        <xdr:cNvPr id="90" name="テキスト ボックス 89"/>
        <xdr:cNvSpPr txBox="1"/>
      </xdr:nvSpPr>
      <xdr:spPr>
        <a:xfrm>
          <a:off x="863111" y="599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40346</xdr:rowOff>
    </xdr:from>
    <xdr:to>
      <xdr:col>24</xdr:col>
      <xdr:colOff>62865</xdr:colOff>
      <xdr:row>58</xdr:row>
      <xdr:rowOff>136391</xdr:rowOff>
    </xdr:to>
    <xdr:cxnSp macro="">
      <xdr:nvCxnSpPr>
        <xdr:cNvPr id="114" name="直線コネクタ 113"/>
        <xdr:cNvCxnSpPr/>
      </xdr:nvCxnSpPr>
      <xdr:spPr>
        <a:xfrm flipV="1">
          <a:off x="4633595" y="8612846"/>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140218</xdr:rowOff>
    </xdr:from>
    <xdr:ext cx="599010" cy="259045"/>
    <xdr:sp macro="" textlink="">
      <xdr:nvSpPr>
        <xdr:cNvPr id="115" name="総務費最小値テキスト"/>
        <xdr:cNvSpPr txBox="1"/>
      </xdr:nvSpPr>
      <xdr:spPr>
        <a:xfrm>
          <a:off x="4686300" y="1008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136391</xdr:rowOff>
    </xdr:from>
    <xdr:to>
      <xdr:col>24</xdr:col>
      <xdr:colOff>152400</xdr:colOff>
      <xdr:row>58</xdr:row>
      <xdr:rowOff>136391</xdr:rowOff>
    </xdr:to>
    <xdr:cxnSp macro="">
      <xdr:nvCxnSpPr>
        <xdr:cNvPr id="116" name="直線コネクタ 115"/>
        <xdr:cNvCxnSpPr/>
      </xdr:nvCxnSpPr>
      <xdr:spPr>
        <a:xfrm>
          <a:off x="4546600" y="100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158473</xdr:rowOff>
    </xdr:from>
    <xdr:ext cx="690189" cy="259045"/>
    <xdr:sp macro="" textlink="">
      <xdr:nvSpPr>
        <xdr:cNvPr id="117" name="総務費最大値テキスト"/>
        <xdr:cNvSpPr txBox="1"/>
      </xdr:nvSpPr>
      <xdr:spPr>
        <a:xfrm>
          <a:off x="4686300" y="83880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4,060,770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40346</xdr:rowOff>
    </xdr:from>
    <xdr:to>
      <xdr:col>24</xdr:col>
      <xdr:colOff>152400</xdr:colOff>
      <xdr:row>50</xdr:row>
      <xdr:rowOff>40346</xdr:rowOff>
    </xdr:to>
    <xdr:cxnSp macro="">
      <xdr:nvCxnSpPr>
        <xdr:cNvPr id="118" name="直線コネクタ 117"/>
        <xdr:cNvCxnSpPr/>
      </xdr:nvCxnSpPr>
      <xdr:spPr>
        <a:xfrm>
          <a:off x="4546600" y="861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114158</xdr:rowOff>
    </xdr:from>
    <xdr:to>
      <xdr:col>24</xdr:col>
      <xdr:colOff>63500</xdr:colOff>
      <xdr:row>58</xdr:row>
      <xdr:rowOff>25733</xdr:rowOff>
    </xdr:to>
    <xdr:cxnSp macro="">
      <xdr:nvCxnSpPr>
        <xdr:cNvPr id="119" name="直線コネクタ 118"/>
        <xdr:cNvCxnSpPr/>
      </xdr:nvCxnSpPr>
      <xdr:spPr>
        <a:xfrm flipV="1">
          <a:off x="3797300" y="9886808"/>
          <a:ext cx="838200" cy="8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139190</xdr:rowOff>
    </xdr:from>
    <xdr:ext cx="599010" cy="259045"/>
    <xdr:sp macro="" textlink="">
      <xdr:nvSpPr>
        <xdr:cNvPr id="120" name="総務費平均値テキスト"/>
        <xdr:cNvSpPr txBox="1"/>
      </xdr:nvSpPr>
      <xdr:spPr>
        <a:xfrm>
          <a:off x="4686300" y="99118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160763</xdr:rowOff>
    </xdr:from>
    <xdr:to>
      <xdr:col>24</xdr:col>
      <xdr:colOff>114300</xdr:colOff>
      <xdr:row>58</xdr:row>
      <xdr:rowOff>90913</xdr:rowOff>
    </xdr:to>
    <xdr:sp macro="" textlink="">
      <xdr:nvSpPr>
        <xdr:cNvPr id="121" name="フローチャート: 判断 120"/>
        <xdr:cNvSpPr/>
      </xdr:nvSpPr>
      <xdr:spPr>
        <a:xfrm>
          <a:off x="45847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25733</xdr:rowOff>
    </xdr:from>
    <xdr:to>
      <xdr:col>19</xdr:col>
      <xdr:colOff>177800</xdr:colOff>
      <xdr:row>58</xdr:row>
      <xdr:rowOff>54328</xdr:rowOff>
    </xdr:to>
    <xdr:cxnSp macro="">
      <xdr:nvCxnSpPr>
        <xdr:cNvPr id="122" name="直線コネクタ 121"/>
        <xdr:cNvCxnSpPr/>
      </xdr:nvCxnSpPr>
      <xdr:spPr>
        <a:xfrm flipV="1">
          <a:off x="2908300" y="9969833"/>
          <a:ext cx="889000" cy="2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38850</xdr:rowOff>
    </xdr:from>
    <xdr:to>
      <xdr:col>20</xdr:col>
      <xdr:colOff>38100</xdr:colOff>
      <xdr:row>58</xdr:row>
      <xdr:rowOff>140450</xdr:rowOff>
    </xdr:to>
    <xdr:sp macro="" textlink="">
      <xdr:nvSpPr>
        <xdr:cNvPr id="123" name="フローチャート: 判断 122"/>
        <xdr:cNvSpPr/>
      </xdr:nvSpPr>
      <xdr:spPr>
        <a:xfrm>
          <a:off x="3746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131577</xdr:rowOff>
    </xdr:from>
    <xdr:ext cx="599010" cy="259045"/>
    <xdr:sp macro="" textlink="">
      <xdr:nvSpPr>
        <xdr:cNvPr id="124" name="テキスト ボックス 123"/>
        <xdr:cNvSpPr txBox="1"/>
      </xdr:nvSpPr>
      <xdr:spPr>
        <a:xfrm>
          <a:off x="3497795" y="100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37726</xdr:rowOff>
    </xdr:from>
    <xdr:to>
      <xdr:col>15</xdr:col>
      <xdr:colOff>50800</xdr:colOff>
      <xdr:row>58</xdr:row>
      <xdr:rowOff>54328</xdr:rowOff>
    </xdr:to>
    <xdr:cxnSp macro="">
      <xdr:nvCxnSpPr>
        <xdr:cNvPr id="125" name="直線コネクタ 124"/>
        <xdr:cNvCxnSpPr/>
      </xdr:nvCxnSpPr>
      <xdr:spPr>
        <a:xfrm>
          <a:off x="2019300" y="9981826"/>
          <a:ext cx="889000" cy="1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35769</xdr:rowOff>
    </xdr:from>
    <xdr:to>
      <xdr:col>15</xdr:col>
      <xdr:colOff>101600</xdr:colOff>
      <xdr:row>58</xdr:row>
      <xdr:rowOff>137369</xdr:rowOff>
    </xdr:to>
    <xdr:sp macro="" textlink="">
      <xdr:nvSpPr>
        <xdr:cNvPr id="126" name="フローチャート: 判断 125"/>
        <xdr:cNvSpPr/>
      </xdr:nvSpPr>
      <xdr:spPr>
        <a:xfrm>
          <a:off x="2857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128496</xdr:rowOff>
    </xdr:from>
    <xdr:ext cx="599010" cy="259045"/>
    <xdr:sp macro="" textlink="">
      <xdr:nvSpPr>
        <xdr:cNvPr id="127" name="テキスト ボックス 126"/>
        <xdr:cNvSpPr txBox="1"/>
      </xdr:nvSpPr>
      <xdr:spPr>
        <a:xfrm>
          <a:off x="2608795" y="1007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13041</xdr:rowOff>
    </xdr:from>
    <xdr:to>
      <xdr:col>10</xdr:col>
      <xdr:colOff>114300</xdr:colOff>
      <xdr:row>58</xdr:row>
      <xdr:rowOff>37726</xdr:rowOff>
    </xdr:to>
    <xdr:cxnSp macro="">
      <xdr:nvCxnSpPr>
        <xdr:cNvPr id="128" name="直線コネクタ 127"/>
        <xdr:cNvCxnSpPr/>
      </xdr:nvCxnSpPr>
      <xdr:spPr>
        <a:xfrm>
          <a:off x="1130300" y="9957141"/>
          <a:ext cx="889000" cy="2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35978</xdr:rowOff>
    </xdr:from>
    <xdr:to>
      <xdr:col>10</xdr:col>
      <xdr:colOff>165100</xdr:colOff>
      <xdr:row>58</xdr:row>
      <xdr:rowOff>137578</xdr:rowOff>
    </xdr:to>
    <xdr:sp macro="" textlink="">
      <xdr:nvSpPr>
        <xdr:cNvPr id="129" name="フローチャート: 判断 128"/>
        <xdr:cNvSpPr/>
      </xdr:nvSpPr>
      <xdr:spPr>
        <a:xfrm>
          <a:off x="19685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128705</xdr:rowOff>
    </xdr:from>
    <xdr:ext cx="599010" cy="259045"/>
    <xdr:sp macro="" textlink="">
      <xdr:nvSpPr>
        <xdr:cNvPr id="130" name="テキスト ボックス 129"/>
        <xdr:cNvSpPr txBox="1"/>
      </xdr:nvSpPr>
      <xdr:spPr>
        <a:xfrm>
          <a:off x="1719795" y="1007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28017</xdr:rowOff>
    </xdr:from>
    <xdr:to>
      <xdr:col>6</xdr:col>
      <xdr:colOff>38100</xdr:colOff>
      <xdr:row>58</xdr:row>
      <xdr:rowOff>129617</xdr:rowOff>
    </xdr:to>
    <xdr:sp macro="" textlink="">
      <xdr:nvSpPr>
        <xdr:cNvPr id="131" name="フローチャート: 判断 130"/>
        <xdr:cNvSpPr/>
      </xdr:nvSpPr>
      <xdr:spPr>
        <a:xfrm>
          <a:off x="1079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120744</xdr:rowOff>
    </xdr:from>
    <xdr:ext cx="599010" cy="259045"/>
    <xdr:sp macro="" textlink="">
      <xdr:nvSpPr>
        <xdr:cNvPr id="132" name="テキスト ボックス 131"/>
        <xdr:cNvSpPr txBox="1"/>
      </xdr:nvSpPr>
      <xdr:spPr>
        <a:xfrm>
          <a:off x="830795" y="1006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63358</xdr:rowOff>
    </xdr:from>
    <xdr:to>
      <xdr:col>24</xdr:col>
      <xdr:colOff>114300</xdr:colOff>
      <xdr:row>57</xdr:row>
      <xdr:rowOff>164958</xdr:rowOff>
    </xdr:to>
    <xdr:sp macro="" textlink="">
      <xdr:nvSpPr>
        <xdr:cNvPr id="138" name="楕円 137"/>
        <xdr:cNvSpPr/>
      </xdr:nvSpPr>
      <xdr:spPr>
        <a:xfrm>
          <a:off x="4584700" y="983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86235</xdr:rowOff>
    </xdr:from>
    <xdr:ext cx="599010" cy="259045"/>
    <xdr:sp macro="" textlink="">
      <xdr:nvSpPr>
        <xdr:cNvPr id="139" name="総務費該当値テキスト"/>
        <xdr:cNvSpPr txBox="1"/>
      </xdr:nvSpPr>
      <xdr:spPr>
        <a:xfrm>
          <a:off x="4686300" y="9687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146383</xdr:rowOff>
    </xdr:from>
    <xdr:to>
      <xdr:col>20</xdr:col>
      <xdr:colOff>38100</xdr:colOff>
      <xdr:row>58</xdr:row>
      <xdr:rowOff>76533</xdr:rowOff>
    </xdr:to>
    <xdr:sp macro="" textlink="">
      <xdr:nvSpPr>
        <xdr:cNvPr id="140" name="楕円 139"/>
        <xdr:cNvSpPr/>
      </xdr:nvSpPr>
      <xdr:spPr>
        <a:xfrm>
          <a:off x="3746500" y="991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93060</xdr:rowOff>
    </xdr:from>
    <xdr:ext cx="599010" cy="259045"/>
    <xdr:sp macro="" textlink="">
      <xdr:nvSpPr>
        <xdr:cNvPr id="141" name="テキスト ボックス 140"/>
        <xdr:cNvSpPr txBox="1"/>
      </xdr:nvSpPr>
      <xdr:spPr>
        <a:xfrm>
          <a:off x="3497795" y="969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3528</xdr:rowOff>
    </xdr:from>
    <xdr:to>
      <xdr:col>15</xdr:col>
      <xdr:colOff>101600</xdr:colOff>
      <xdr:row>58</xdr:row>
      <xdr:rowOff>105128</xdr:rowOff>
    </xdr:to>
    <xdr:sp macro="" textlink="">
      <xdr:nvSpPr>
        <xdr:cNvPr id="142" name="楕円 141"/>
        <xdr:cNvSpPr/>
      </xdr:nvSpPr>
      <xdr:spPr>
        <a:xfrm>
          <a:off x="2857500" y="994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121655</xdr:rowOff>
    </xdr:from>
    <xdr:ext cx="599010" cy="259045"/>
    <xdr:sp macro="" textlink="">
      <xdr:nvSpPr>
        <xdr:cNvPr id="143" name="テキスト ボックス 142"/>
        <xdr:cNvSpPr txBox="1"/>
      </xdr:nvSpPr>
      <xdr:spPr>
        <a:xfrm>
          <a:off x="2608795" y="972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158376</xdr:rowOff>
    </xdr:from>
    <xdr:to>
      <xdr:col>10</xdr:col>
      <xdr:colOff>165100</xdr:colOff>
      <xdr:row>58</xdr:row>
      <xdr:rowOff>88526</xdr:rowOff>
    </xdr:to>
    <xdr:sp macro="" textlink="">
      <xdr:nvSpPr>
        <xdr:cNvPr id="144" name="楕円 143"/>
        <xdr:cNvSpPr/>
      </xdr:nvSpPr>
      <xdr:spPr>
        <a:xfrm>
          <a:off x="1968500" y="993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105053</xdr:rowOff>
    </xdr:from>
    <xdr:ext cx="599010" cy="259045"/>
    <xdr:sp macro="" textlink="">
      <xdr:nvSpPr>
        <xdr:cNvPr id="145" name="テキスト ボックス 144"/>
        <xdr:cNvSpPr txBox="1"/>
      </xdr:nvSpPr>
      <xdr:spPr>
        <a:xfrm>
          <a:off x="1719795" y="9706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133691</xdr:rowOff>
    </xdr:from>
    <xdr:to>
      <xdr:col>6</xdr:col>
      <xdr:colOff>38100</xdr:colOff>
      <xdr:row>58</xdr:row>
      <xdr:rowOff>63841</xdr:rowOff>
    </xdr:to>
    <xdr:sp macro="" textlink="">
      <xdr:nvSpPr>
        <xdr:cNvPr id="146" name="楕円 145"/>
        <xdr:cNvSpPr/>
      </xdr:nvSpPr>
      <xdr:spPr>
        <a:xfrm>
          <a:off x="1079500" y="990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80368</xdr:rowOff>
    </xdr:from>
    <xdr:ext cx="599010" cy="259045"/>
    <xdr:sp macro="" textlink="">
      <xdr:nvSpPr>
        <xdr:cNvPr id="147" name="テキスト ボックス 146"/>
        <xdr:cNvSpPr txBox="1"/>
      </xdr:nvSpPr>
      <xdr:spPr>
        <a:xfrm>
          <a:off x="830795" y="9681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39798</xdr:rowOff>
    </xdr:from>
    <xdr:to>
      <xdr:col>24</xdr:col>
      <xdr:colOff>62865</xdr:colOff>
      <xdr:row>78</xdr:row>
      <xdr:rowOff>57336</xdr:rowOff>
    </xdr:to>
    <xdr:cxnSp macro="">
      <xdr:nvCxnSpPr>
        <xdr:cNvPr id="172" name="直線コネクタ 171"/>
        <xdr:cNvCxnSpPr/>
      </xdr:nvCxnSpPr>
      <xdr:spPr>
        <a:xfrm flipV="1">
          <a:off x="4633595" y="12041298"/>
          <a:ext cx="1270" cy="13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61163</xdr:rowOff>
    </xdr:from>
    <xdr:ext cx="599010" cy="259045"/>
    <xdr:sp macro="" textlink="">
      <xdr:nvSpPr>
        <xdr:cNvPr id="173" name="民生費最小値テキスト"/>
        <xdr:cNvSpPr txBox="1"/>
      </xdr:nvSpPr>
      <xdr:spPr>
        <a:xfrm>
          <a:off x="4686300" y="1343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57336</xdr:rowOff>
    </xdr:from>
    <xdr:to>
      <xdr:col>24</xdr:col>
      <xdr:colOff>152400</xdr:colOff>
      <xdr:row>78</xdr:row>
      <xdr:rowOff>57336</xdr:rowOff>
    </xdr:to>
    <xdr:cxnSp macro="">
      <xdr:nvCxnSpPr>
        <xdr:cNvPr id="174" name="直線コネクタ 173"/>
        <xdr:cNvCxnSpPr/>
      </xdr:nvCxnSpPr>
      <xdr:spPr>
        <a:xfrm>
          <a:off x="4546600" y="1343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157925</xdr:rowOff>
    </xdr:from>
    <xdr:ext cx="599010" cy="259045"/>
    <xdr:sp macro="" textlink="">
      <xdr:nvSpPr>
        <xdr:cNvPr id="175" name="民生費最大値テキスト"/>
        <xdr:cNvSpPr txBox="1"/>
      </xdr:nvSpPr>
      <xdr:spPr>
        <a:xfrm>
          <a:off x="4686300" y="11816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39798</xdr:rowOff>
    </xdr:from>
    <xdr:to>
      <xdr:col>24</xdr:col>
      <xdr:colOff>152400</xdr:colOff>
      <xdr:row>70</xdr:row>
      <xdr:rowOff>39798</xdr:rowOff>
    </xdr:to>
    <xdr:cxnSp macro="">
      <xdr:nvCxnSpPr>
        <xdr:cNvPr id="176" name="直線コネクタ 175"/>
        <xdr:cNvCxnSpPr/>
      </xdr:nvCxnSpPr>
      <xdr:spPr>
        <a:xfrm>
          <a:off x="4546600" y="120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103098</xdr:rowOff>
    </xdr:from>
    <xdr:to>
      <xdr:col>24</xdr:col>
      <xdr:colOff>63500</xdr:colOff>
      <xdr:row>75</xdr:row>
      <xdr:rowOff>142797</xdr:rowOff>
    </xdr:to>
    <xdr:cxnSp macro="">
      <xdr:nvCxnSpPr>
        <xdr:cNvPr id="177" name="直線コネクタ 176"/>
        <xdr:cNvCxnSpPr/>
      </xdr:nvCxnSpPr>
      <xdr:spPr>
        <a:xfrm flipV="1">
          <a:off x="3797300" y="12961848"/>
          <a:ext cx="838200" cy="3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96222</xdr:rowOff>
    </xdr:from>
    <xdr:ext cx="599010" cy="259045"/>
    <xdr:sp macro="" textlink="">
      <xdr:nvSpPr>
        <xdr:cNvPr id="178" name="民生費平均値テキスト"/>
        <xdr:cNvSpPr txBox="1"/>
      </xdr:nvSpPr>
      <xdr:spPr>
        <a:xfrm>
          <a:off x="4686300" y="12954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117795</xdr:rowOff>
    </xdr:from>
    <xdr:to>
      <xdr:col>24</xdr:col>
      <xdr:colOff>114300</xdr:colOff>
      <xdr:row>76</xdr:row>
      <xdr:rowOff>47944</xdr:rowOff>
    </xdr:to>
    <xdr:sp macro="" textlink="">
      <xdr:nvSpPr>
        <xdr:cNvPr id="179" name="フローチャート: 判断 178"/>
        <xdr:cNvSpPr/>
      </xdr:nvSpPr>
      <xdr:spPr>
        <a:xfrm>
          <a:off x="4584700" y="129765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142797</xdr:rowOff>
    </xdr:from>
    <xdr:to>
      <xdr:col>19</xdr:col>
      <xdr:colOff>177800</xdr:colOff>
      <xdr:row>75</xdr:row>
      <xdr:rowOff>151149</xdr:rowOff>
    </xdr:to>
    <xdr:cxnSp macro="">
      <xdr:nvCxnSpPr>
        <xdr:cNvPr id="180" name="直線コネクタ 179"/>
        <xdr:cNvCxnSpPr/>
      </xdr:nvCxnSpPr>
      <xdr:spPr>
        <a:xfrm flipV="1">
          <a:off x="2908300" y="13001547"/>
          <a:ext cx="889000" cy="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163965</xdr:rowOff>
    </xdr:from>
    <xdr:to>
      <xdr:col>20</xdr:col>
      <xdr:colOff>38100</xdr:colOff>
      <xdr:row>76</xdr:row>
      <xdr:rowOff>94115</xdr:rowOff>
    </xdr:to>
    <xdr:sp macro="" textlink="">
      <xdr:nvSpPr>
        <xdr:cNvPr id="181" name="フローチャート: 判断 180"/>
        <xdr:cNvSpPr/>
      </xdr:nvSpPr>
      <xdr:spPr>
        <a:xfrm>
          <a:off x="3746500" y="1302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85242</xdr:rowOff>
    </xdr:from>
    <xdr:ext cx="599010" cy="259045"/>
    <xdr:sp macro="" textlink="">
      <xdr:nvSpPr>
        <xdr:cNvPr id="182" name="テキスト ボックス 181"/>
        <xdr:cNvSpPr txBox="1"/>
      </xdr:nvSpPr>
      <xdr:spPr>
        <a:xfrm>
          <a:off x="3497795" y="13115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151149</xdr:rowOff>
    </xdr:from>
    <xdr:to>
      <xdr:col>15</xdr:col>
      <xdr:colOff>50800</xdr:colOff>
      <xdr:row>76</xdr:row>
      <xdr:rowOff>79</xdr:rowOff>
    </xdr:to>
    <xdr:cxnSp macro="">
      <xdr:nvCxnSpPr>
        <xdr:cNvPr id="183" name="直線コネクタ 182"/>
        <xdr:cNvCxnSpPr/>
      </xdr:nvCxnSpPr>
      <xdr:spPr>
        <a:xfrm flipV="1">
          <a:off x="2019300" y="13009899"/>
          <a:ext cx="889000" cy="2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156508</xdr:rowOff>
    </xdr:from>
    <xdr:to>
      <xdr:col>15</xdr:col>
      <xdr:colOff>101600</xdr:colOff>
      <xdr:row>76</xdr:row>
      <xdr:rowOff>86658</xdr:rowOff>
    </xdr:to>
    <xdr:sp macro="" textlink="">
      <xdr:nvSpPr>
        <xdr:cNvPr id="184" name="フローチャート: 判断 183"/>
        <xdr:cNvSpPr/>
      </xdr:nvSpPr>
      <xdr:spPr>
        <a:xfrm>
          <a:off x="2857500" y="13015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77785</xdr:rowOff>
    </xdr:from>
    <xdr:ext cx="599010" cy="259045"/>
    <xdr:sp macro="" textlink="">
      <xdr:nvSpPr>
        <xdr:cNvPr id="185" name="テキスト ボックス 184"/>
        <xdr:cNvSpPr txBox="1"/>
      </xdr:nvSpPr>
      <xdr:spPr>
        <a:xfrm>
          <a:off x="2608795" y="13107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79</xdr:rowOff>
    </xdr:from>
    <xdr:to>
      <xdr:col>10</xdr:col>
      <xdr:colOff>114300</xdr:colOff>
      <xdr:row>76</xdr:row>
      <xdr:rowOff>53392</xdr:rowOff>
    </xdr:to>
    <xdr:cxnSp macro="">
      <xdr:nvCxnSpPr>
        <xdr:cNvPr id="186" name="直線コネクタ 185"/>
        <xdr:cNvCxnSpPr/>
      </xdr:nvCxnSpPr>
      <xdr:spPr>
        <a:xfrm flipV="1">
          <a:off x="1130300" y="13030279"/>
          <a:ext cx="889000" cy="53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5948</xdr:rowOff>
    </xdr:from>
    <xdr:to>
      <xdr:col>10</xdr:col>
      <xdr:colOff>165100</xdr:colOff>
      <xdr:row>76</xdr:row>
      <xdr:rowOff>107548</xdr:rowOff>
    </xdr:to>
    <xdr:sp macro="" textlink="">
      <xdr:nvSpPr>
        <xdr:cNvPr id="187" name="フローチャート: 判断 186"/>
        <xdr:cNvSpPr/>
      </xdr:nvSpPr>
      <xdr:spPr>
        <a:xfrm>
          <a:off x="1968500" y="1303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98675</xdr:rowOff>
    </xdr:from>
    <xdr:ext cx="599010" cy="259045"/>
    <xdr:sp macro="" textlink="">
      <xdr:nvSpPr>
        <xdr:cNvPr id="188" name="テキスト ボックス 187"/>
        <xdr:cNvSpPr txBox="1"/>
      </xdr:nvSpPr>
      <xdr:spPr>
        <a:xfrm>
          <a:off x="1719795" y="1312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40959</xdr:rowOff>
    </xdr:from>
    <xdr:to>
      <xdr:col>6</xdr:col>
      <xdr:colOff>38100</xdr:colOff>
      <xdr:row>76</xdr:row>
      <xdr:rowOff>142559</xdr:rowOff>
    </xdr:to>
    <xdr:sp macro="" textlink="">
      <xdr:nvSpPr>
        <xdr:cNvPr id="189" name="フローチャート: 判断 188"/>
        <xdr:cNvSpPr/>
      </xdr:nvSpPr>
      <xdr:spPr>
        <a:xfrm>
          <a:off x="1079500" y="1307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133686</xdr:rowOff>
    </xdr:from>
    <xdr:ext cx="599010" cy="259045"/>
    <xdr:sp macro="" textlink="">
      <xdr:nvSpPr>
        <xdr:cNvPr id="190" name="テキスト ボックス 189"/>
        <xdr:cNvSpPr txBox="1"/>
      </xdr:nvSpPr>
      <xdr:spPr>
        <a:xfrm>
          <a:off x="830795" y="13163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52298</xdr:rowOff>
    </xdr:from>
    <xdr:to>
      <xdr:col>24</xdr:col>
      <xdr:colOff>114300</xdr:colOff>
      <xdr:row>75</xdr:row>
      <xdr:rowOff>153898</xdr:rowOff>
    </xdr:to>
    <xdr:sp macro="" textlink="">
      <xdr:nvSpPr>
        <xdr:cNvPr id="196" name="楕円 195"/>
        <xdr:cNvSpPr/>
      </xdr:nvSpPr>
      <xdr:spPr>
        <a:xfrm>
          <a:off x="4584700" y="1291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75175</xdr:rowOff>
    </xdr:from>
    <xdr:ext cx="599010" cy="259045"/>
    <xdr:sp macro="" textlink="">
      <xdr:nvSpPr>
        <xdr:cNvPr id="197" name="民生費該当値テキスト"/>
        <xdr:cNvSpPr txBox="1"/>
      </xdr:nvSpPr>
      <xdr:spPr>
        <a:xfrm>
          <a:off x="4686300" y="1276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91997</xdr:rowOff>
    </xdr:from>
    <xdr:to>
      <xdr:col>20</xdr:col>
      <xdr:colOff>38100</xdr:colOff>
      <xdr:row>76</xdr:row>
      <xdr:rowOff>22147</xdr:rowOff>
    </xdr:to>
    <xdr:sp macro="" textlink="">
      <xdr:nvSpPr>
        <xdr:cNvPr id="198" name="楕円 197"/>
        <xdr:cNvSpPr/>
      </xdr:nvSpPr>
      <xdr:spPr>
        <a:xfrm>
          <a:off x="3746500" y="1295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38674</xdr:rowOff>
    </xdr:from>
    <xdr:ext cx="599010" cy="259045"/>
    <xdr:sp macro="" textlink="">
      <xdr:nvSpPr>
        <xdr:cNvPr id="199" name="テキスト ボックス 198"/>
        <xdr:cNvSpPr txBox="1"/>
      </xdr:nvSpPr>
      <xdr:spPr>
        <a:xfrm>
          <a:off x="3497795" y="1272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100349</xdr:rowOff>
    </xdr:from>
    <xdr:to>
      <xdr:col>15</xdr:col>
      <xdr:colOff>101600</xdr:colOff>
      <xdr:row>76</xdr:row>
      <xdr:rowOff>30499</xdr:rowOff>
    </xdr:to>
    <xdr:sp macro="" textlink="">
      <xdr:nvSpPr>
        <xdr:cNvPr id="200" name="楕円 199"/>
        <xdr:cNvSpPr/>
      </xdr:nvSpPr>
      <xdr:spPr>
        <a:xfrm>
          <a:off x="2857500" y="1295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47026</xdr:rowOff>
    </xdr:from>
    <xdr:ext cx="599010" cy="259045"/>
    <xdr:sp macro="" textlink="">
      <xdr:nvSpPr>
        <xdr:cNvPr id="201" name="テキスト ボックス 200"/>
        <xdr:cNvSpPr txBox="1"/>
      </xdr:nvSpPr>
      <xdr:spPr>
        <a:xfrm>
          <a:off x="2608795" y="12734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120729</xdr:rowOff>
    </xdr:from>
    <xdr:to>
      <xdr:col>10</xdr:col>
      <xdr:colOff>165100</xdr:colOff>
      <xdr:row>76</xdr:row>
      <xdr:rowOff>50879</xdr:rowOff>
    </xdr:to>
    <xdr:sp macro="" textlink="">
      <xdr:nvSpPr>
        <xdr:cNvPr id="202" name="楕円 201"/>
        <xdr:cNvSpPr/>
      </xdr:nvSpPr>
      <xdr:spPr>
        <a:xfrm>
          <a:off x="1968500" y="1297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67406</xdr:rowOff>
    </xdr:from>
    <xdr:ext cx="599010" cy="259045"/>
    <xdr:sp macro="" textlink="">
      <xdr:nvSpPr>
        <xdr:cNvPr id="203" name="テキスト ボックス 202"/>
        <xdr:cNvSpPr txBox="1"/>
      </xdr:nvSpPr>
      <xdr:spPr>
        <a:xfrm>
          <a:off x="1719795" y="12754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2592</xdr:rowOff>
    </xdr:from>
    <xdr:to>
      <xdr:col>6</xdr:col>
      <xdr:colOff>38100</xdr:colOff>
      <xdr:row>76</xdr:row>
      <xdr:rowOff>104192</xdr:rowOff>
    </xdr:to>
    <xdr:sp macro="" textlink="">
      <xdr:nvSpPr>
        <xdr:cNvPr id="204" name="楕円 203"/>
        <xdr:cNvSpPr/>
      </xdr:nvSpPr>
      <xdr:spPr>
        <a:xfrm>
          <a:off x="1079500" y="130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120719</xdr:rowOff>
    </xdr:from>
    <xdr:ext cx="599010" cy="259045"/>
    <xdr:sp macro="" textlink="">
      <xdr:nvSpPr>
        <xdr:cNvPr id="205" name="テキスト ボックス 204"/>
        <xdr:cNvSpPr txBox="1"/>
      </xdr:nvSpPr>
      <xdr:spPr>
        <a:xfrm>
          <a:off x="830795" y="1280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134624</xdr:rowOff>
    </xdr:from>
    <xdr:to>
      <xdr:col>24</xdr:col>
      <xdr:colOff>62865</xdr:colOff>
      <xdr:row>98</xdr:row>
      <xdr:rowOff>170259</xdr:rowOff>
    </xdr:to>
    <xdr:cxnSp macro="">
      <xdr:nvCxnSpPr>
        <xdr:cNvPr id="229" name="直線コネクタ 228"/>
        <xdr:cNvCxnSpPr/>
      </xdr:nvCxnSpPr>
      <xdr:spPr>
        <a:xfrm flipV="1">
          <a:off x="4633595" y="15393674"/>
          <a:ext cx="1270" cy="157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2636</xdr:rowOff>
    </xdr:from>
    <xdr:ext cx="534377" cy="259045"/>
    <xdr:sp macro="" textlink="">
      <xdr:nvSpPr>
        <xdr:cNvPr id="230" name="衛生費最小値テキスト"/>
        <xdr:cNvSpPr txBox="1"/>
      </xdr:nvSpPr>
      <xdr:spPr>
        <a:xfrm>
          <a:off x="4686300" y="169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170259</xdr:rowOff>
    </xdr:from>
    <xdr:to>
      <xdr:col>24</xdr:col>
      <xdr:colOff>152400</xdr:colOff>
      <xdr:row>98</xdr:row>
      <xdr:rowOff>170259</xdr:rowOff>
    </xdr:to>
    <xdr:cxnSp macro="">
      <xdr:nvCxnSpPr>
        <xdr:cNvPr id="231" name="直線コネクタ 230"/>
        <xdr:cNvCxnSpPr/>
      </xdr:nvCxnSpPr>
      <xdr:spPr>
        <a:xfrm>
          <a:off x="4546600" y="1697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81301</xdr:rowOff>
    </xdr:from>
    <xdr:ext cx="599010" cy="259045"/>
    <xdr:sp macro="" textlink="">
      <xdr:nvSpPr>
        <xdr:cNvPr id="232" name="衛生費最大値テキスト"/>
        <xdr:cNvSpPr txBox="1"/>
      </xdr:nvSpPr>
      <xdr:spPr>
        <a:xfrm>
          <a:off x="4686300" y="1516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134624</xdr:rowOff>
    </xdr:from>
    <xdr:to>
      <xdr:col>24</xdr:col>
      <xdr:colOff>152400</xdr:colOff>
      <xdr:row>89</xdr:row>
      <xdr:rowOff>134624</xdr:rowOff>
    </xdr:to>
    <xdr:cxnSp macro="">
      <xdr:nvCxnSpPr>
        <xdr:cNvPr id="233" name="直線コネクタ 232"/>
        <xdr:cNvCxnSpPr/>
      </xdr:nvCxnSpPr>
      <xdr:spPr>
        <a:xfrm>
          <a:off x="4546600" y="15393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143996</xdr:rowOff>
    </xdr:from>
    <xdr:to>
      <xdr:col>24</xdr:col>
      <xdr:colOff>63500</xdr:colOff>
      <xdr:row>97</xdr:row>
      <xdr:rowOff>6228</xdr:rowOff>
    </xdr:to>
    <xdr:cxnSp macro="">
      <xdr:nvCxnSpPr>
        <xdr:cNvPr id="234" name="直線コネクタ 233"/>
        <xdr:cNvCxnSpPr/>
      </xdr:nvCxnSpPr>
      <xdr:spPr>
        <a:xfrm flipV="1">
          <a:off x="3797300" y="16603196"/>
          <a:ext cx="838200" cy="3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57576</xdr:rowOff>
    </xdr:from>
    <xdr:ext cx="599010" cy="259045"/>
    <xdr:sp macro="" textlink="">
      <xdr:nvSpPr>
        <xdr:cNvPr id="235" name="衛生費平均値テキスト"/>
        <xdr:cNvSpPr txBox="1"/>
      </xdr:nvSpPr>
      <xdr:spPr>
        <a:xfrm>
          <a:off x="4686300" y="16688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79149</xdr:rowOff>
    </xdr:from>
    <xdr:to>
      <xdr:col>24</xdr:col>
      <xdr:colOff>114300</xdr:colOff>
      <xdr:row>98</xdr:row>
      <xdr:rowOff>9299</xdr:rowOff>
    </xdr:to>
    <xdr:sp macro="" textlink="">
      <xdr:nvSpPr>
        <xdr:cNvPr id="236" name="フローチャート: 判断 235"/>
        <xdr:cNvSpPr/>
      </xdr:nvSpPr>
      <xdr:spPr>
        <a:xfrm>
          <a:off x="45847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6228</xdr:rowOff>
    </xdr:from>
    <xdr:to>
      <xdr:col>19</xdr:col>
      <xdr:colOff>177800</xdr:colOff>
      <xdr:row>97</xdr:row>
      <xdr:rowOff>24121</xdr:rowOff>
    </xdr:to>
    <xdr:cxnSp macro="">
      <xdr:nvCxnSpPr>
        <xdr:cNvPr id="237" name="直線コネクタ 236"/>
        <xdr:cNvCxnSpPr/>
      </xdr:nvCxnSpPr>
      <xdr:spPr>
        <a:xfrm flipV="1">
          <a:off x="2908300" y="16636878"/>
          <a:ext cx="889000" cy="17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77510</xdr:rowOff>
    </xdr:from>
    <xdr:to>
      <xdr:col>20</xdr:col>
      <xdr:colOff>38100</xdr:colOff>
      <xdr:row>98</xdr:row>
      <xdr:rowOff>7660</xdr:rowOff>
    </xdr:to>
    <xdr:sp macro="" textlink="">
      <xdr:nvSpPr>
        <xdr:cNvPr id="238" name="フローチャート: 判断 237"/>
        <xdr:cNvSpPr/>
      </xdr:nvSpPr>
      <xdr:spPr>
        <a:xfrm>
          <a:off x="3746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170237</xdr:rowOff>
    </xdr:from>
    <xdr:ext cx="599010" cy="259045"/>
    <xdr:sp macro="" textlink="">
      <xdr:nvSpPr>
        <xdr:cNvPr id="239" name="テキスト ボックス 238"/>
        <xdr:cNvSpPr txBox="1"/>
      </xdr:nvSpPr>
      <xdr:spPr>
        <a:xfrm>
          <a:off x="3497795" y="1680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150034</xdr:rowOff>
    </xdr:from>
    <xdr:to>
      <xdr:col>15</xdr:col>
      <xdr:colOff>50800</xdr:colOff>
      <xdr:row>97</xdr:row>
      <xdr:rowOff>24121</xdr:rowOff>
    </xdr:to>
    <xdr:cxnSp macro="">
      <xdr:nvCxnSpPr>
        <xdr:cNvPr id="240" name="直線コネクタ 239"/>
        <xdr:cNvCxnSpPr/>
      </xdr:nvCxnSpPr>
      <xdr:spPr>
        <a:xfrm>
          <a:off x="2019300" y="16609234"/>
          <a:ext cx="889000" cy="4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52591</xdr:rowOff>
    </xdr:from>
    <xdr:to>
      <xdr:col>15</xdr:col>
      <xdr:colOff>101600</xdr:colOff>
      <xdr:row>97</xdr:row>
      <xdr:rowOff>154191</xdr:rowOff>
    </xdr:to>
    <xdr:sp macro="" textlink="">
      <xdr:nvSpPr>
        <xdr:cNvPr id="241" name="フローチャート: 判断 240"/>
        <xdr:cNvSpPr/>
      </xdr:nvSpPr>
      <xdr:spPr>
        <a:xfrm>
          <a:off x="2857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145318</xdr:rowOff>
    </xdr:from>
    <xdr:ext cx="599010" cy="259045"/>
    <xdr:sp macro="" textlink="">
      <xdr:nvSpPr>
        <xdr:cNvPr id="242" name="テキスト ボックス 241"/>
        <xdr:cNvSpPr txBox="1"/>
      </xdr:nvSpPr>
      <xdr:spPr>
        <a:xfrm>
          <a:off x="2608795" y="1677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148315</xdr:rowOff>
    </xdr:from>
    <xdr:to>
      <xdr:col>10</xdr:col>
      <xdr:colOff>114300</xdr:colOff>
      <xdr:row>96</xdr:row>
      <xdr:rowOff>150034</xdr:rowOff>
    </xdr:to>
    <xdr:cxnSp macro="">
      <xdr:nvCxnSpPr>
        <xdr:cNvPr id="243" name="直線コネクタ 242"/>
        <xdr:cNvCxnSpPr/>
      </xdr:nvCxnSpPr>
      <xdr:spPr>
        <a:xfrm>
          <a:off x="1130300" y="16607515"/>
          <a:ext cx="889000" cy="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43842</xdr:rowOff>
    </xdr:from>
    <xdr:to>
      <xdr:col>10</xdr:col>
      <xdr:colOff>165100</xdr:colOff>
      <xdr:row>97</xdr:row>
      <xdr:rowOff>145442</xdr:rowOff>
    </xdr:to>
    <xdr:sp macro="" textlink="">
      <xdr:nvSpPr>
        <xdr:cNvPr id="244" name="フローチャート: 判断 243"/>
        <xdr:cNvSpPr/>
      </xdr:nvSpPr>
      <xdr:spPr>
        <a:xfrm>
          <a:off x="19685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136569</xdr:rowOff>
    </xdr:from>
    <xdr:ext cx="599010" cy="259045"/>
    <xdr:sp macro="" textlink="">
      <xdr:nvSpPr>
        <xdr:cNvPr id="245" name="テキスト ボックス 244"/>
        <xdr:cNvSpPr txBox="1"/>
      </xdr:nvSpPr>
      <xdr:spPr>
        <a:xfrm>
          <a:off x="1719795" y="1676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61785</xdr:rowOff>
    </xdr:from>
    <xdr:to>
      <xdr:col>6</xdr:col>
      <xdr:colOff>38100</xdr:colOff>
      <xdr:row>97</xdr:row>
      <xdr:rowOff>163385</xdr:rowOff>
    </xdr:to>
    <xdr:sp macro="" textlink="">
      <xdr:nvSpPr>
        <xdr:cNvPr id="246" name="フローチャート: 判断 245"/>
        <xdr:cNvSpPr/>
      </xdr:nvSpPr>
      <xdr:spPr>
        <a:xfrm>
          <a:off x="1079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154512</xdr:rowOff>
    </xdr:from>
    <xdr:ext cx="599010" cy="259045"/>
    <xdr:sp macro="" textlink="">
      <xdr:nvSpPr>
        <xdr:cNvPr id="247" name="テキスト ボックス 246"/>
        <xdr:cNvSpPr txBox="1"/>
      </xdr:nvSpPr>
      <xdr:spPr>
        <a:xfrm>
          <a:off x="830795" y="16785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93196</xdr:rowOff>
    </xdr:from>
    <xdr:to>
      <xdr:col>24</xdr:col>
      <xdr:colOff>114300</xdr:colOff>
      <xdr:row>97</xdr:row>
      <xdr:rowOff>23346</xdr:rowOff>
    </xdr:to>
    <xdr:sp macro="" textlink="">
      <xdr:nvSpPr>
        <xdr:cNvPr id="253" name="楕円 252"/>
        <xdr:cNvSpPr/>
      </xdr:nvSpPr>
      <xdr:spPr>
        <a:xfrm>
          <a:off x="4584700" y="1655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116073</xdr:rowOff>
    </xdr:from>
    <xdr:ext cx="599010" cy="259045"/>
    <xdr:sp macro="" textlink="">
      <xdr:nvSpPr>
        <xdr:cNvPr id="254" name="衛生費該当値テキスト"/>
        <xdr:cNvSpPr txBox="1"/>
      </xdr:nvSpPr>
      <xdr:spPr>
        <a:xfrm>
          <a:off x="4686300" y="16403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126878</xdr:rowOff>
    </xdr:from>
    <xdr:to>
      <xdr:col>20</xdr:col>
      <xdr:colOff>38100</xdr:colOff>
      <xdr:row>97</xdr:row>
      <xdr:rowOff>57028</xdr:rowOff>
    </xdr:to>
    <xdr:sp macro="" textlink="">
      <xdr:nvSpPr>
        <xdr:cNvPr id="255" name="楕円 254"/>
        <xdr:cNvSpPr/>
      </xdr:nvSpPr>
      <xdr:spPr>
        <a:xfrm>
          <a:off x="3746500" y="1658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73555</xdr:rowOff>
    </xdr:from>
    <xdr:ext cx="599010" cy="259045"/>
    <xdr:sp macro="" textlink="">
      <xdr:nvSpPr>
        <xdr:cNvPr id="256" name="テキスト ボックス 255"/>
        <xdr:cNvSpPr txBox="1"/>
      </xdr:nvSpPr>
      <xdr:spPr>
        <a:xfrm>
          <a:off x="3497795" y="16361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144771</xdr:rowOff>
    </xdr:from>
    <xdr:to>
      <xdr:col>15</xdr:col>
      <xdr:colOff>101600</xdr:colOff>
      <xdr:row>97</xdr:row>
      <xdr:rowOff>74921</xdr:rowOff>
    </xdr:to>
    <xdr:sp macro="" textlink="">
      <xdr:nvSpPr>
        <xdr:cNvPr id="257" name="楕円 256"/>
        <xdr:cNvSpPr/>
      </xdr:nvSpPr>
      <xdr:spPr>
        <a:xfrm>
          <a:off x="2857500" y="1660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91448</xdr:rowOff>
    </xdr:from>
    <xdr:ext cx="599010" cy="259045"/>
    <xdr:sp macro="" textlink="">
      <xdr:nvSpPr>
        <xdr:cNvPr id="258" name="テキスト ボックス 257"/>
        <xdr:cNvSpPr txBox="1"/>
      </xdr:nvSpPr>
      <xdr:spPr>
        <a:xfrm>
          <a:off x="2608795" y="16379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99234</xdr:rowOff>
    </xdr:from>
    <xdr:to>
      <xdr:col>10</xdr:col>
      <xdr:colOff>165100</xdr:colOff>
      <xdr:row>97</xdr:row>
      <xdr:rowOff>29384</xdr:rowOff>
    </xdr:to>
    <xdr:sp macro="" textlink="">
      <xdr:nvSpPr>
        <xdr:cNvPr id="259" name="楕円 258"/>
        <xdr:cNvSpPr/>
      </xdr:nvSpPr>
      <xdr:spPr>
        <a:xfrm>
          <a:off x="1968500" y="1655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45911</xdr:rowOff>
    </xdr:from>
    <xdr:ext cx="599010" cy="259045"/>
    <xdr:sp macro="" textlink="">
      <xdr:nvSpPr>
        <xdr:cNvPr id="260" name="テキスト ボックス 259"/>
        <xdr:cNvSpPr txBox="1"/>
      </xdr:nvSpPr>
      <xdr:spPr>
        <a:xfrm>
          <a:off x="1719795" y="16333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97515</xdr:rowOff>
    </xdr:from>
    <xdr:to>
      <xdr:col>6</xdr:col>
      <xdr:colOff>38100</xdr:colOff>
      <xdr:row>97</xdr:row>
      <xdr:rowOff>27665</xdr:rowOff>
    </xdr:to>
    <xdr:sp macro="" textlink="">
      <xdr:nvSpPr>
        <xdr:cNvPr id="261" name="楕円 260"/>
        <xdr:cNvSpPr/>
      </xdr:nvSpPr>
      <xdr:spPr>
        <a:xfrm>
          <a:off x="1079500" y="1655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44192</xdr:rowOff>
    </xdr:from>
    <xdr:ext cx="599010" cy="259045"/>
    <xdr:sp macro="" textlink="">
      <xdr:nvSpPr>
        <xdr:cNvPr id="262" name="テキスト ボックス 261"/>
        <xdr:cNvSpPr txBox="1"/>
      </xdr:nvSpPr>
      <xdr:spPr>
        <a:xfrm>
          <a:off x="830795" y="16331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44158</xdr:rowOff>
    </xdr:from>
    <xdr:to>
      <xdr:col>54</xdr:col>
      <xdr:colOff>189865</xdr:colOff>
      <xdr:row>39</xdr:row>
      <xdr:rowOff>44450</xdr:rowOff>
    </xdr:to>
    <xdr:cxnSp macro="">
      <xdr:nvCxnSpPr>
        <xdr:cNvPr id="286" name="直線コネクタ 285"/>
        <xdr:cNvCxnSpPr/>
      </xdr:nvCxnSpPr>
      <xdr:spPr>
        <a:xfrm flipV="1">
          <a:off x="10475595" y="5359108"/>
          <a:ext cx="1270" cy="137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58628</xdr:rowOff>
    </xdr:from>
    <xdr:ext cx="249299" cy="259045"/>
    <xdr:sp macro="" textlink="">
      <xdr:nvSpPr>
        <xdr:cNvPr id="287" name="労働費最小値テキスト"/>
        <xdr:cNvSpPr txBox="1"/>
      </xdr:nvSpPr>
      <xdr:spPr>
        <a:xfrm>
          <a:off x="10528300" y="6745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162285</xdr:rowOff>
    </xdr:from>
    <xdr:ext cx="599010" cy="259045"/>
    <xdr:sp macro="" textlink="">
      <xdr:nvSpPr>
        <xdr:cNvPr id="289" name="労働費最大値テキスト"/>
        <xdr:cNvSpPr txBox="1"/>
      </xdr:nvSpPr>
      <xdr:spPr>
        <a:xfrm>
          <a:off x="10528300" y="513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44158</xdr:rowOff>
    </xdr:from>
    <xdr:to>
      <xdr:col>55</xdr:col>
      <xdr:colOff>88900</xdr:colOff>
      <xdr:row>31</xdr:row>
      <xdr:rowOff>44158</xdr:rowOff>
    </xdr:to>
    <xdr:cxnSp macro="">
      <xdr:nvCxnSpPr>
        <xdr:cNvPr id="290" name="直線コネクタ 289"/>
        <xdr:cNvCxnSpPr/>
      </xdr:nvCxnSpPr>
      <xdr:spPr>
        <a:xfrm>
          <a:off x="10388600" y="5359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39091</xdr:rowOff>
    </xdr:from>
    <xdr:to>
      <xdr:col>55</xdr:col>
      <xdr:colOff>0</xdr:colOff>
      <xdr:row>39</xdr:row>
      <xdr:rowOff>44297</xdr:rowOff>
    </xdr:to>
    <xdr:cxnSp macro="">
      <xdr:nvCxnSpPr>
        <xdr:cNvPr id="291" name="直線コネクタ 290"/>
        <xdr:cNvCxnSpPr/>
      </xdr:nvCxnSpPr>
      <xdr:spPr>
        <a:xfrm>
          <a:off x="9639300" y="6725641"/>
          <a:ext cx="838200" cy="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147528</xdr:rowOff>
    </xdr:from>
    <xdr:ext cx="469744" cy="259045"/>
    <xdr:sp macro="" textlink="">
      <xdr:nvSpPr>
        <xdr:cNvPr id="292" name="労働費平均値テキスト"/>
        <xdr:cNvSpPr txBox="1"/>
      </xdr:nvSpPr>
      <xdr:spPr>
        <a:xfrm>
          <a:off x="10528300" y="6491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124651</xdr:rowOff>
    </xdr:from>
    <xdr:to>
      <xdr:col>55</xdr:col>
      <xdr:colOff>50800</xdr:colOff>
      <xdr:row>39</xdr:row>
      <xdr:rowOff>54801</xdr:rowOff>
    </xdr:to>
    <xdr:sp macro="" textlink="">
      <xdr:nvSpPr>
        <xdr:cNvPr id="293" name="フローチャート: 判断 292"/>
        <xdr:cNvSpPr/>
      </xdr:nvSpPr>
      <xdr:spPr>
        <a:xfrm>
          <a:off x="10426700" y="663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39091</xdr:rowOff>
    </xdr:from>
    <xdr:to>
      <xdr:col>50</xdr:col>
      <xdr:colOff>114300</xdr:colOff>
      <xdr:row>39</xdr:row>
      <xdr:rowOff>39688</xdr:rowOff>
    </xdr:to>
    <xdr:cxnSp macro="">
      <xdr:nvCxnSpPr>
        <xdr:cNvPr id="294" name="直線コネクタ 293"/>
        <xdr:cNvCxnSpPr/>
      </xdr:nvCxnSpPr>
      <xdr:spPr>
        <a:xfrm flipV="1">
          <a:off x="8750300" y="6725641"/>
          <a:ext cx="889000" cy="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121018</xdr:rowOff>
    </xdr:from>
    <xdr:to>
      <xdr:col>50</xdr:col>
      <xdr:colOff>165100</xdr:colOff>
      <xdr:row>39</xdr:row>
      <xdr:rowOff>51168</xdr:rowOff>
    </xdr:to>
    <xdr:sp macro="" textlink="">
      <xdr:nvSpPr>
        <xdr:cNvPr id="295" name="フローチャート: 判断 294"/>
        <xdr:cNvSpPr/>
      </xdr:nvSpPr>
      <xdr:spPr>
        <a:xfrm>
          <a:off x="95885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67695</xdr:rowOff>
    </xdr:from>
    <xdr:ext cx="469744" cy="259045"/>
    <xdr:sp macro="" textlink="">
      <xdr:nvSpPr>
        <xdr:cNvPr id="296" name="テキスト ボックス 295"/>
        <xdr:cNvSpPr txBox="1"/>
      </xdr:nvSpPr>
      <xdr:spPr>
        <a:xfrm>
          <a:off x="9404428" y="641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39688</xdr:rowOff>
    </xdr:from>
    <xdr:to>
      <xdr:col>45</xdr:col>
      <xdr:colOff>177800</xdr:colOff>
      <xdr:row>39</xdr:row>
      <xdr:rowOff>39840</xdr:rowOff>
    </xdr:to>
    <xdr:cxnSp macro="">
      <xdr:nvCxnSpPr>
        <xdr:cNvPr id="297" name="直線コネクタ 296"/>
        <xdr:cNvCxnSpPr/>
      </xdr:nvCxnSpPr>
      <xdr:spPr>
        <a:xfrm flipV="1">
          <a:off x="7861300" y="6726238"/>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129934</xdr:rowOff>
    </xdr:from>
    <xdr:to>
      <xdr:col>46</xdr:col>
      <xdr:colOff>38100</xdr:colOff>
      <xdr:row>39</xdr:row>
      <xdr:rowOff>60084</xdr:rowOff>
    </xdr:to>
    <xdr:sp macro="" textlink="">
      <xdr:nvSpPr>
        <xdr:cNvPr id="298" name="フローチャート: 判断 297"/>
        <xdr:cNvSpPr/>
      </xdr:nvSpPr>
      <xdr:spPr>
        <a:xfrm>
          <a:off x="8699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76611</xdr:rowOff>
    </xdr:from>
    <xdr:ext cx="469744" cy="259045"/>
    <xdr:sp macro="" textlink="">
      <xdr:nvSpPr>
        <xdr:cNvPr id="299" name="テキスト ボックス 298"/>
        <xdr:cNvSpPr txBox="1"/>
      </xdr:nvSpPr>
      <xdr:spPr>
        <a:xfrm>
          <a:off x="8515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39180</xdr:rowOff>
    </xdr:from>
    <xdr:to>
      <xdr:col>41</xdr:col>
      <xdr:colOff>50800</xdr:colOff>
      <xdr:row>39</xdr:row>
      <xdr:rowOff>39840</xdr:rowOff>
    </xdr:to>
    <xdr:cxnSp macro="">
      <xdr:nvCxnSpPr>
        <xdr:cNvPr id="300" name="直線コネクタ 299"/>
        <xdr:cNvCxnSpPr/>
      </xdr:nvCxnSpPr>
      <xdr:spPr>
        <a:xfrm>
          <a:off x="6972300" y="6725730"/>
          <a:ext cx="889000" cy="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142545</xdr:rowOff>
    </xdr:from>
    <xdr:to>
      <xdr:col>41</xdr:col>
      <xdr:colOff>101600</xdr:colOff>
      <xdr:row>39</xdr:row>
      <xdr:rowOff>72695</xdr:rowOff>
    </xdr:to>
    <xdr:sp macro="" textlink="">
      <xdr:nvSpPr>
        <xdr:cNvPr id="301" name="フローチャート: 判断 300"/>
        <xdr:cNvSpPr/>
      </xdr:nvSpPr>
      <xdr:spPr>
        <a:xfrm>
          <a:off x="7810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89222</xdr:rowOff>
    </xdr:from>
    <xdr:ext cx="469744" cy="259045"/>
    <xdr:sp macro="" textlink="">
      <xdr:nvSpPr>
        <xdr:cNvPr id="302" name="テキスト ボックス 301"/>
        <xdr:cNvSpPr txBox="1"/>
      </xdr:nvSpPr>
      <xdr:spPr>
        <a:xfrm>
          <a:off x="7626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138608</xdr:rowOff>
    </xdr:from>
    <xdr:to>
      <xdr:col>36</xdr:col>
      <xdr:colOff>165100</xdr:colOff>
      <xdr:row>39</xdr:row>
      <xdr:rowOff>68758</xdr:rowOff>
    </xdr:to>
    <xdr:sp macro="" textlink="">
      <xdr:nvSpPr>
        <xdr:cNvPr id="303" name="フローチャート: 判断 302"/>
        <xdr:cNvSpPr/>
      </xdr:nvSpPr>
      <xdr:spPr>
        <a:xfrm>
          <a:off x="6921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85285</xdr:rowOff>
    </xdr:from>
    <xdr:ext cx="469744" cy="259045"/>
    <xdr:sp macro="" textlink="">
      <xdr:nvSpPr>
        <xdr:cNvPr id="304" name="テキスト ボックス 303"/>
        <xdr:cNvSpPr txBox="1"/>
      </xdr:nvSpPr>
      <xdr:spPr>
        <a:xfrm>
          <a:off x="6737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164947</xdr:rowOff>
    </xdr:from>
    <xdr:to>
      <xdr:col>55</xdr:col>
      <xdr:colOff>50800</xdr:colOff>
      <xdr:row>39</xdr:row>
      <xdr:rowOff>95097</xdr:rowOff>
    </xdr:to>
    <xdr:sp macro="" textlink="">
      <xdr:nvSpPr>
        <xdr:cNvPr id="310" name="楕円 309"/>
        <xdr:cNvSpPr/>
      </xdr:nvSpPr>
      <xdr:spPr>
        <a:xfrm>
          <a:off x="10426700" y="668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103077</xdr:rowOff>
    </xdr:from>
    <xdr:ext cx="313932" cy="259045"/>
    <xdr:sp macro="" textlink="">
      <xdr:nvSpPr>
        <xdr:cNvPr id="311" name="労働費該当値テキスト"/>
        <xdr:cNvSpPr txBox="1"/>
      </xdr:nvSpPr>
      <xdr:spPr>
        <a:xfrm>
          <a:off x="10528300" y="66181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159741</xdr:rowOff>
    </xdr:from>
    <xdr:to>
      <xdr:col>50</xdr:col>
      <xdr:colOff>165100</xdr:colOff>
      <xdr:row>39</xdr:row>
      <xdr:rowOff>89891</xdr:rowOff>
    </xdr:to>
    <xdr:sp macro="" textlink="">
      <xdr:nvSpPr>
        <xdr:cNvPr id="312" name="楕円 311"/>
        <xdr:cNvSpPr/>
      </xdr:nvSpPr>
      <xdr:spPr>
        <a:xfrm>
          <a:off x="9588500" y="667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81018</xdr:rowOff>
    </xdr:from>
    <xdr:ext cx="378565" cy="259045"/>
    <xdr:sp macro="" textlink="">
      <xdr:nvSpPr>
        <xdr:cNvPr id="313" name="テキスト ボックス 312"/>
        <xdr:cNvSpPr txBox="1"/>
      </xdr:nvSpPr>
      <xdr:spPr>
        <a:xfrm>
          <a:off x="9450017" y="67675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160338</xdr:rowOff>
    </xdr:from>
    <xdr:to>
      <xdr:col>46</xdr:col>
      <xdr:colOff>38100</xdr:colOff>
      <xdr:row>39</xdr:row>
      <xdr:rowOff>90488</xdr:rowOff>
    </xdr:to>
    <xdr:sp macro="" textlink="">
      <xdr:nvSpPr>
        <xdr:cNvPr id="314" name="楕円 313"/>
        <xdr:cNvSpPr/>
      </xdr:nvSpPr>
      <xdr:spPr>
        <a:xfrm>
          <a:off x="8699500" y="667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81615</xdr:rowOff>
    </xdr:from>
    <xdr:ext cx="378565" cy="259045"/>
    <xdr:sp macro="" textlink="">
      <xdr:nvSpPr>
        <xdr:cNvPr id="315" name="テキスト ボックス 314"/>
        <xdr:cNvSpPr txBox="1"/>
      </xdr:nvSpPr>
      <xdr:spPr>
        <a:xfrm>
          <a:off x="8561017" y="6768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160490</xdr:rowOff>
    </xdr:from>
    <xdr:to>
      <xdr:col>41</xdr:col>
      <xdr:colOff>101600</xdr:colOff>
      <xdr:row>39</xdr:row>
      <xdr:rowOff>90640</xdr:rowOff>
    </xdr:to>
    <xdr:sp macro="" textlink="">
      <xdr:nvSpPr>
        <xdr:cNvPr id="316" name="楕円 315"/>
        <xdr:cNvSpPr/>
      </xdr:nvSpPr>
      <xdr:spPr>
        <a:xfrm>
          <a:off x="7810500" y="667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81767</xdr:rowOff>
    </xdr:from>
    <xdr:ext cx="378565" cy="259045"/>
    <xdr:sp macro="" textlink="">
      <xdr:nvSpPr>
        <xdr:cNvPr id="317" name="テキスト ボックス 316"/>
        <xdr:cNvSpPr txBox="1"/>
      </xdr:nvSpPr>
      <xdr:spPr>
        <a:xfrm>
          <a:off x="7672017" y="6768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159830</xdr:rowOff>
    </xdr:from>
    <xdr:to>
      <xdr:col>36</xdr:col>
      <xdr:colOff>165100</xdr:colOff>
      <xdr:row>39</xdr:row>
      <xdr:rowOff>89980</xdr:rowOff>
    </xdr:to>
    <xdr:sp macro="" textlink="">
      <xdr:nvSpPr>
        <xdr:cNvPr id="318" name="楕円 317"/>
        <xdr:cNvSpPr/>
      </xdr:nvSpPr>
      <xdr:spPr>
        <a:xfrm>
          <a:off x="6921500" y="66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81107</xdr:rowOff>
    </xdr:from>
    <xdr:ext cx="378565" cy="259045"/>
    <xdr:sp macro="" textlink="">
      <xdr:nvSpPr>
        <xdr:cNvPr id="319" name="テキスト ボックス 318"/>
        <xdr:cNvSpPr txBox="1"/>
      </xdr:nvSpPr>
      <xdr:spPr>
        <a:xfrm>
          <a:off x="6783017" y="6767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170959</xdr:rowOff>
    </xdr:from>
    <xdr:to>
      <xdr:col>54</xdr:col>
      <xdr:colOff>189865</xdr:colOff>
      <xdr:row>59</xdr:row>
      <xdr:rowOff>42621</xdr:rowOff>
    </xdr:to>
    <xdr:cxnSp macro="">
      <xdr:nvCxnSpPr>
        <xdr:cNvPr id="343" name="直線コネクタ 342"/>
        <xdr:cNvCxnSpPr/>
      </xdr:nvCxnSpPr>
      <xdr:spPr>
        <a:xfrm flipV="1">
          <a:off x="10475595" y="8743459"/>
          <a:ext cx="1270" cy="141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46448</xdr:rowOff>
    </xdr:from>
    <xdr:ext cx="469744" cy="259045"/>
    <xdr:sp macro="" textlink="">
      <xdr:nvSpPr>
        <xdr:cNvPr id="344" name="農林水産業費最小値テキスト"/>
        <xdr:cNvSpPr txBox="1"/>
      </xdr:nvSpPr>
      <xdr:spPr>
        <a:xfrm>
          <a:off x="10528300" y="1016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42621</xdr:rowOff>
    </xdr:from>
    <xdr:to>
      <xdr:col>55</xdr:col>
      <xdr:colOff>88900</xdr:colOff>
      <xdr:row>59</xdr:row>
      <xdr:rowOff>42621</xdr:rowOff>
    </xdr:to>
    <xdr:cxnSp macro="">
      <xdr:nvCxnSpPr>
        <xdr:cNvPr id="345" name="直線コネクタ 344"/>
        <xdr:cNvCxnSpPr/>
      </xdr:nvCxnSpPr>
      <xdr:spPr>
        <a:xfrm>
          <a:off x="10388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117636</xdr:rowOff>
    </xdr:from>
    <xdr:ext cx="690189" cy="259045"/>
    <xdr:sp macro="" textlink="">
      <xdr:nvSpPr>
        <xdr:cNvPr id="346" name="農林水産業費最大値テキスト"/>
        <xdr:cNvSpPr txBox="1"/>
      </xdr:nvSpPr>
      <xdr:spPr>
        <a:xfrm>
          <a:off x="10528300" y="85186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1,115,387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170959</xdr:rowOff>
    </xdr:from>
    <xdr:to>
      <xdr:col>55</xdr:col>
      <xdr:colOff>88900</xdr:colOff>
      <xdr:row>50</xdr:row>
      <xdr:rowOff>170959</xdr:rowOff>
    </xdr:to>
    <xdr:cxnSp macro="">
      <xdr:nvCxnSpPr>
        <xdr:cNvPr id="347" name="直線コネクタ 346"/>
        <xdr:cNvCxnSpPr/>
      </xdr:nvCxnSpPr>
      <xdr:spPr>
        <a:xfrm>
          <a:off x="10388600" y="8743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47645</xdr:rowOff>
    </xdr:from>
    <xdr:to>
      <xdr:col>55</xdr:col>
      <xdr:colOff>0</xdr:colOff>
      <xdr:row>57</xdr:row>
      <xdr:rowOff>71782</xdr:rowOff>
    </xdr:to>
    <xdr:cxnSp macro="">
      <xdr:nvCxnSpPr>
        <xdr:cNvPr id="348" name="直線コネクタ 347"/>
        <xdr:cNvCxnSpPr/>
      </xdr:nvCxnSpPr>
      <xdr:spPr>
        <a:xfrm flipV="1">
          <a:off x="9639300" y="9820295"/>
          <a:ext cx="838200" cy="2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151023</xdr:rowOff>
    </xdr:from>
    <xdr:ext cx="599010" cy="259045"/>
    <xdr:sp macro="" textlink="">
      <xdr:nvSpPr>
        <xdr:cNvPr id="349" name="農林水産業費平均値テキスト"/>
        <xdr:cNvSpPr txBox="1"/>
      </xdr:nvSpPr>
      <xdr:spPr>
        <a:xfrm>
          <a:off x="10528300" y="992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1146</xdr:rowOff>
    </xdr:from>
    <xdr:to>
      <xdr:col>55</xdr:col>
      <xdr:colOff>50800</xdr:colOff>
      <xdr:row>58</xdr:row>
      <xdr:rowOff>102746</xdr:rowOff>
    </xdr:to>
    <xdr:sp macro="" textlink="">
      <xdr:nvSpPr>
        <xdr:cNvPr id="350" name="フローチャート: 判断 349"/>
        <xdr:cNvSpPr/>
      </xdr:nvSpPr>
      <xdr:spPr>
        <a:xfrm>
          <a:off x="10426700" y="994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71782</xdr:rowOff>
    </xdr:from>
    <xdr:to>
      <xdr:col>50</xdr:col>
      <xdr:colOff>114300</xdr:colOff>
      <xdr:row>57</xdr:row>
      <xdr:rowOff>108923</xdr:rowOff>
    </xdr:to>
    <xdr:cxnSp macro="">
      <xdr:nvCxnSpPr>
        <xdr:cNvPr id="351" name="直線コネクタ 350"/>
        <xdr:cNvCxnSpPr/>
      </xdr:nvCxnSpPr>
      <xdr:spPr>
        <a:xfrm flipV="1">
          <a:off x="8750300" y="9844432"/>
          <a:ext cx="889000" cy="3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18113</xdr:rowOff>
    </xdr:from>
    <xdr:to>
      <xdr:col>50</xdr:col>
      <xdr:colOff>165100</xdr:colOff>
      <xdr:row>58</xdr:row>
      <xdr:rowOff>119713</xdr:rowOff>
    </xdr:to>
    <xdr:sp macro="" textlink="">
      <xdr:nvSpPr>
        <xdr:cNvPr id="352" name="フローチャート: 判断 351"/>
        <xdr:cNvSpPr/>
      </xdr:nvSpPr>
      <xdr:spPr>
        <a:xfrm>
          <a:off x="9588500" y="996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110840</xdr:rowOff>
    </xdr:from>
    <xdr:ext cx="599010" cy="259045"/>
    <xdr:sp macro="" textlink="">
      <xdr:nvSpPr>
        <xdr:cNvPr id="353" name="テキスト ボックス 352"/>
        <xdr:cNvSpPr txBox="1"/>
      </xdr:nvSpPr>
      <xdr:spPr>
        <a:xfrm>
          <a:off x="9339795" y="10054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108923</xdr:rowOff>
    </xdr:from>
    <xdr:to>
      <xdr:col>45</xdr:col>
      <xdr:colOff>177800</xdr:colOff>
      <xdr:row>57</xdr:row>
      <xdr:rowOff>112044</xdr:rowOff>
    </xdr:to>
    <xdr:cxnSp macro="">
      <xdr:nvCxnSpPr>
        <xdr:cNvPr id="354" name="直線コネクタ 353"/>
        <xdr:cNvCxnSpPr/>
      </xdr:nvCxnSpPr>
      <xdr:spPr>
        <a:xfrm flipV="1">
          <a:off x="7861300" y="9881573"/>
          <a:ext cx="889000" cy="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25391</xdr:rowOff>
    </xdr:from>
    <xdr:to>
      <xdr:col>46</xdr:col>
      <xdr:colOff>38100</xdr:colOff>
      <xdr:row>58</xdr:row>
      <xdr:rowOff>126991</xdr:rowOff>
    </xdr:to>
    <xdr:sp macro="" textlink="">
      <xdr:nvSpPr>
        <xdr:cNvPr id="355" name="フローチャート: 判断 354"/>
        <xdr:cNvSpPr/>
      </xdr:nvSpPr>
      <xdr:spPr>
        <a:xfrm>
          <a:off x="8699500" y="996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118118</xdr:rowOff>
    </xdr:from>
    <xdr:ext cx="599010" cy="259045"/>
    <xdr:sp macro="" textlink="">
      <xdr:nvSpPr>
        <xdr:cNvPr id="356" name="テキスト ボックス 355"/>
        <xdr:cNvSpPr txBox="1"/>
      </xdr:nvSpPr>
      <xdr:spPr>
        <a:xfrm>
          <a:off x="8450795" y="10062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112044</xdr:rowOff>
    </xdr:from>
    <xdr:to>
      <xdr:col>41</xdr:col>
      <xdr:colOff>50800</xdr:colOff>
      <xdr:row>57</xdr:row>
      <xdr:rowOff>167692</xdr:rowOff>
    </xdr:to>
    <xdr:cxnSp macro="">
      <xdr:nvCxnSpPr>
        <xdr:cNvPr id="357" name="直線コネクタ 356"/>
        <xdr:cNvCxnSpPr/>
      </xdr:nvCxnSpPr>
      <xdr:spPr>
        <a:xfrm flipV="1">
          <a:off x="6972300" y="9884694"/>
          <a:ext cx="889000" cy="5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26498</xdr:rowOff>
    </xdr:from>
    <xdr:to>
      <xdr:col>41</xdr:col>
      <xdr:colOff>101600</xdr:colOff>
      <xdr:row>58</xdr:row>
      <xdr:rowOff>128098</xdr:rowOff>
    </xdr:to>
    <xdr:sp macro="" textlink="">
      <xdr:nvSpPr>
        <xdr:cNvPr id="358" name="フローチャート: 判断 357"/>
        <xdr:cNvSpPr/>
      </xdr:nvSpPr>
      <xdr:spPr>
        <a:xfrm>
          <a:off x="7810500" y="997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119225</xdr:rowOff>
    </xdr:from>
    <xdr:ext cx="599010" cy="259045"/>
    <xdr:sp macro="" textlink="">
      <xdr:nvSpPr>
        <xdr:cNvPr id="359" name="テキスト ボックス 358"/>
        <xdr:cNvSpPr txBox="1"/>
      </xdr:nvSpPr>
      <xdr:spPr>
        <a:xfrm>
          <a:off x="7561795" y="10063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44366</xdr:rowOff>
    </xdr:from>
    <xdr:to>
      <xdr:col>36</xdr:col>
      <xdr:colOff>165100</xdr:colOff>
      <xdr:row>58</xdr:row>
      <xdr:rowOff>145966</xdr:rowOff>
    </xdr:to>
    <xdr:sp macro="" textlink="">
      <xdr:nvSpPr>
        <xdr:cNvPr id="360" name="フローチャート: 判断 359"/>
        <xdr:cNvSpPr/>
      </xdr:nvSpPr>
      <xdr:spPr>
        <a:xfrm>
          <a:off x="6921500" y="998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137093</xdr:rowOff>
    </xdr:from>
    <xdr:ext cx="534377" cy="259045"/>
    <xdr:sp macro="" textlink="">
      <xdr:nvSpPr>
        <xdr:cNvPr id="361" name="テキスト ボックス 360"/>
        <xdr:cNvSpPr txBox="1"/>
      </xdr:nvSpPr>
      <xdr:spPr>
        <a:xfrm>
          <a:off x="6705111" y="1008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168295</xdr:rowOff>
    </xdr:from>
    <xdr:to>
      <xdr:col>55</xdr:col>
      <xdr:colOff>50800</xdr:colOff>
      <xdr:row>57</xdr:row>
      <xdr:rowOff>98445</xdr:rowOff>
    </xdr:to>
    <xdr:sp macro="" textlink="">
      <xdr:nvSpPr>
        <xdr:cNvPr id="367" name="楕円 366"/>
        <xdr:cNvSpPr/>
      </xdr:nvSpPr>
      <xdr:spPr>
        <a:xfrm>
          <a:off x="10426700" y="976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19722</xdr:rowOff>
    </xdr:from>
    <xdr:ext cx="599010" cy="259045"/>
    <xdr:sp macro="" textlink="">
      <xdr:nvSpPr>
        <xdr:cNvPr id="368" name="農林水産業費該当値テキスト"/>
        <xdr:cNvSpPr txBox="1"/>
      </xdr:nvSpPr>
      <xdr:spPr>
        <a:xfrm>
          <a:off x="10528300" y="962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20982</xdr:rowOff>
    </xdr:from>
    <xdr:to>
      <xdr:col>50</xdr:col>
      <xdr:colOff>165100</xdr:colOff>
      <xdr:row>57</xdr:row>
      <xdr:rowOff>122582</xdr:rowOff>
    </xdr:to>
    <xdr:sp macro="" textlink="">
      <xdr:nvSpPr>
        <xdr:cNvPr id="369" name="楕円 368"/>
        <xdr:cNvSpPr/>
      </xdr:nvSpPr>
      <xdr:spPr>
        <a:xfrm>
          <a:off x="9588500" y="979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139109</xdr:rowOff>
    </xdr:from>
    <xdr:ext cx="599010" cy="259045"/>
    <xdr:sp macro="" textlink="">
      <xdr:nvSpPr>
        <xdr:cNvPr id="370" name="テキスト ボックス 369"/>
        <xdr:cNvSpPr txBox="1"/>
      </xdr:nvSpPr>
      <xdr:spPr>
        <a:xfrm>
          <a:off x="9339795" y="9568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58123</xdr:rowOff>
    </xdr:from>
    <xdr:to>
      <xdr:col>46</xdr:col>
      <xdr:colOff>38100</xdr:colOff>
      <xdr:row>57</xdr:row>
      <xdr:rowOff>159723</xdr:rowOff>
    </xdr:to>
    <xdr:sp macro="" textlink="">
      <xdr:nvSpPr>
        <xdr:cNvPr id="371" name="楕円 370"/>
        <xdr:cNvSpPr/>
      </xdr:nvSpPr>
      <xdr:spPr>
        <a:xfrm>
          <a:off x="8699500" y="983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4800</xdr:rowOff>
    </xdr:from>
    <xdr:ext cx="599010" cy="259045"/>
    <xdr:sp macro="" textlink="">
      <xdr:nvSpPr>
        <xdr:cNvPr id="372" name="テキスト ボックス 371"/>
        <xdr:cNvSpPr txBox="1"/>
      </xdr:nvSpPr>
      <xdr:spPr>
        <a:xfrm>
          <a:off x="8450795" y="9606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61244</xdr:rowOff>
    </xdr:from>
    <xdr:to>
      <xdr:col>41</xdr:col>
      <xdr:colOff>101600</xdr:colOff>
      <xdr:row>57</xdr:row>
      <xdr:rowOff>162844</xdr:rowOff>
    </xdr:to>
    <xdr:sp macro="" textlink="">
      <xdr:nvSpPr>
        <xdr:cNvPr id="373" name="楕円 372"/>
        <xdr:cNvSpPr/>
      </xdr:nvSpPr>
      <xdr:spPr>
        <a:xfrm>
          <a:off x="7810500" y="983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7921</xdr:rowOff>
    </xdr:from>
    <xdr:ext cx="599010" cy="259045"/>
    <xdr:sp macro="" textlink="">
      <xdr:nvSpPr>
        <xdr:cNvPr id="374" name="テキスト ボックス 373"/>
        <xdr:cNvSpPr txBox="1"/>
      </xdr:nvSpPr>
      <xdr:spPr>
        <a:xfrm>
          <a:off x="7561795" y="960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116892</xdr:rowOff>
    </xdr:from>
    <xdr:to>
      <xdr:col>36</xdr:col>
      <xdr:colOff>165100</xdr:colOff>
      <xdr:row>58</xdr:row>
      <xdr:rowOff>47042</xdr:rowOff>
    </xdr:to>
    <xdr:sp macro="" textlink="">
      <xdr:nvSpPr>
        <xdr:cNvPr id="375" name="楕円 374"/>
        <xdr:cNvSpPr/>
      </xdr:nvSpPr>
      <xdr:spPr>
        <a:xfrm>
          <a:off x="6921500" y="988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63569</xdr:rowOff>
    </xdr:from>
    <xdr:ext cx="599010" cy="259045"/>
    <xdr:sp macro="" textlink="">
      <xdr:nvSpPr>
        <xdr:cNvPr id="376" name="テキスト ボックス 375"/>
        <xdr:cNvSpPr txBox="1"/>
      </xdr:nvSpPr>
      <xdr:spPr>
        <a:xfrm>
          <a:off x="6672795" y="9664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42176</xdr:rowOff>
    </xdr:from>
    <xdr:to>
      <xdr:col>54</xdr:col>
      <xdr:colOff>189865</xdr:colOff>
      <xdr:row>79</xdr:row>
      <xdr:rowOff>43035</xdr:rowOff>
    </xdr:to>
    <xdr:cxnSp macro="">
      <xdr:nvCxnSpPr>
        <xdr:cNvPr id="400" name="直線コネクタ 399"/>
        <xdr:cNvCxnSpPr/>
      </xdr:nvCxnSpPr>
      <xdr:spPr>
        <a:xfrm flipV="1">
          <a:off x="10475595" y="12215126"/>
          <a:ext cx="1270" cy="137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46862</xdr:rowOff>
    </xdr:from>
    <xdr:ext cx="469744" cy="259045"/>
    <xdr:sp macro="" textlink="">
      <xdr:nvSpPr>
        <xdr:cNvPr id="401" name="商工費最小値テキスト"/>
        <xdr:cNvSpPr txBox="1"/>
      </xdr:nvSpPr>
      <xdr:spPr>
        <a:xfrm>
          <a:off x="10528300" y="1359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43035</xdr:rowOff>
    </xdr:from>
    <xdr:to>
      <xdr:col>55</xdr:col>
      <xdr:colOff>88900</xdr:colOff>
      <xdr:row>79</xdr:row>
      <xdr:rowOff>43035</xdr:rowOff>
    </xdr:to>
    <xdr:cxnSp macro="">
      <xdr:nvCxnSpPr>
        <xdr:cNvPr id="402" name="直線コネクタ 401"/>
        <xdr:cNvCxnSpPr/>
      </xdr:nvCxnSpPr>
      <xdr:spPr>
        <a:xfrm>
          <a:off x="10388600" y="1358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160303</xdr:rowOff>
    </xdr:from>
    <xdr:ext cx="690189" cy="259045"/>
    <xdr:sp macro="" textlink="">
      <xdr:nvSpPr>
        <xdr:cNvPr id="403" name="商工費最大値テキスト"/>
        <xdr:cNvSpPr txBox="1"/>
      </xdr:nvSpPr>
      <xdr:spPr>
        <a:xfrm>
          <a:off x="10528300" y="119903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42176</xdr:rowOff>
    </xdr:from>
    <xdr:to>
      <xdr:col>55</xdr:col>
      <xdr:colOff>88900</xdr:colOff>
      <xdr:row>71</xdr:row>
      <xdr:rowOff>42176</xdr:rowOff>
    </xdr:to>
    <xdr:cxnSp macro="">
      <xdr:nvCxnSpPr>
        <xdr:cNvPr id="404" name="直線コネクタ 403"/>
        <xdr:cNvCxnSpPr/>
      </xdr:nvCxnSpPr>
      <xdr:spPr>
        <a:xfrm>
          <a:off x="10388600" y="12215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84861</xdr:rowOff>
    </xdr:from>
    <xdr:to>
      <xdr:col>55</xdr:col>
      <xdr:colOff>0</xdr:colOff>
      <xdr:row>77</xdr:row>
      <xdr:rowOff>77330</xdr:rowOff>
    </xdr:to>
    <xdr:cxnSp macro="">
      <xdr:nvCxnSpPr>
        <xdr:cNvPr id="405" name="直線コネクタ 404"/>
        <xdr:cNvCxnSpPr/>
      </xdr:nvCxnSpPr>
      <xdr:spPr>
        <a:xfrm flipV="1">
          <a:off x="9639300" y="13115061"/>
          <a:ext cx="838200" cy="16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11292</xdr:rowOff>
    </xdr:from>
    <xdr:ext cx="599010" cy="259045"/>
    <xdr:sp macro="" textlink="">
      <xdr:nvSpPr>
        <xdr:cNvPr id="406" name="商工費平均値テキスト"/>
        <xdr:cNvSpPr txBox="1"/>
      </xdr:nvSpPr>
      <xdr:spPr>
        <a:xfrm>
          <a:off x="10528300" y="13384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32865</xdr:rowOff>
    </xdr:from>
    <xdr:to>
      <xdr:col>55</xdr:col>
      <xdr:colOff>50800</xdr:colOff>
      <xdr:row>78</xdr:row>
      <xdr:rowOff>134465</xdr:rowOff>
    </xdr:to>
    <xdr:sp macro="" textlink="">
      <xdr:nvSpPr>
        <xdr:cNvPr id="407" name="フローチャート: 判断 406"/>
        <xdr:cNvSpPr/>
      </xdr:nvSpPr>
      <xdr:spPr>
        <a:xfrm>
          <a:off x="104267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47720</xdr:rowOff>
    </xdr:from>
    <xdr:to>
      <xdr:col>50</xdr:col>
      <xdr:colOff>114300</xdr:colOff>
      <xdr:row>77</xdr:row>
      <xdr:rowOff>77330</xdr:rowOff>
    </xdr:to>
    <xdr:cxnSp macro="">
      <xdr:nvCxnSpPr>
        <xdr:cNvPr id="408" name="直線コネクタ 407"/>
        <xdr:cNvCxnSpPr/>
      </xdr:nvCxnSpPr>
      <xdr:spPr>
        <a:xfrm>
          <a:off x="8750300" y="13249370"/>
          <a:ext cx="889000" cy="2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62512</xdr:rowOff>
    </xdr:from>
    <xdr:to>
      <xdr:col>50</xdr:col>
      <xdr:colOff>165100</xdr:colOff>
      <xdr:row>78</xdr:row>
      <xdr:rowOff>164112</xdr:rowOff>
    </xdr:to>
    <xdr:sp macro="" textlink="">
      <xdr:nvSpPr>
        <xdr:cNvPr id="409" name="フローチャート: 判断 408"/>
        <xdr:cNvSpPr/>
      </xdr:nvSpPr>
      <xdr:spPr>
        <a:xfrm>
          <a:off x="9588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155239</xdr:rowOff>
    </xdr:from>
    <xdr:ext cx="534377" cy="259045"/>
    <xdr:sp macro="" textlink="">
      <xdr:nvSpPr>
        <xdr:cNvPr id="410" name="テキスト ボックス 409"/>
        <xdr:cNvSpPr txBox="1"/>
      </xdr:nvSpPr>
      <xdr:spPr>
        <a:xfrm>
          <a:off x="9372111" y="1352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13088</xdr:rowOff>
    </xdr:from>
    <xdr:to>
      <xdr:col>45</xdr:col>
      <xdr:colOff>177800</xdr:colOff>
      <xdr:row>77</xdr:row>
      <xdr:rowOff>47720</xdr:rowOff>
    </xdr:to>
    <xdr:cxnSp macro="">
      <xdr:nvCxnSpPr>
        <xdr:cNvPr id="411" name="直線コネクタ 410"/>
        <xdr:cNvCxnSpPr/>
      </xdr:nvCxnSpPr>
      <xdr:spPr>
        <a:xfrm>
          <a:off x="7861300" y="13214738"/>
          <a:ext cx="889000" cy="3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67363</xdr:rowOff>
    </xdr:from>
    <xdr:to>
      <xdr:col>46</xdr:col>
      <xdr:colOff>38100</xdr:colOff>
      <xdr:row>78</xdr:row>
      <xdr:rowOff>168963</xdr:rowOff>
    </xdr:to>
    <xdr:sp macro="" textlink="">
      <xdr:nvSpPr>
        <xdr:cNvPr id="412" name="フローチャート: 判断 411"/>
        <xdr:cNvSpPr/>
      </xdr:nvSpPr>
      <xdr:spPr>
        <a:xfrm>
          <a:off x="8699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160090</xdr:rowOff>
    </xdr:from>
    <xdr:ext cx="534377" cy="259045"/>
    <xdr:sp macro="" textlink="">
      <xdr:nvSpPr>
        <xdr:cNvPr id="413" name="テキスト ボックス 412"/>
        <xdr:cNvSpPr txBox="1"/>
      </xdr:nvSpPr>
      <xdr:spPr>
        <a:xfrm>
          <a:off x="8483111" y="1353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110297</xdr:rowOff>
    </xdr:from>
    <xdr:to>
      <xdr:col>41</xdr:col>
      <xdr:colOff>50800</xdr:colOff>
      <xdr:row>77</xdr:row>
      <xdr:rowOff>13088</xdr:rowOff>
    </xdr:to>
    <xdr:cxnSp macro="">
      <xdr:nvCxnSpPr>
        <xdr:cNvPr id="414" name="直線コネクタ 413"/>
        <xdr:cNvCxnSpPr/>
      </xdr:nvCxnSpPr>
      <xdr:spPr>
        <a:xfrm>
          <a:off x="6972300" y="13140497"/>
          <a:ext cx="889000" cy="7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72095</xdr:rowOff>
    </xdr:from>
    <xdr:to>
      <xdr:col>41</xdr:col>
      <xdr:colOff>101600</xdr:colOff>
      <xdr:row>79</xdr:row>
      <xdr:rowOff>2245</xdr:rowOff>
    </xdr:to>
    <xdr:sp macro="" textlink="">
      <xdr:nvSpPr>
        <xdr:cNvPr id="415" name="フローチャート: 判断 414"/>
        <xdr:cNvSpPr/>
      </xdr:nvSpPr>
      <xdr:spPr>
        <a:xfrm>
          <a:off x="7810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164822</xdr:rowOff>
    </xdr:from>
    <xdr:ext cx="534377" cy="259045"/>
    <xdr:sp macro="" textlink="">
      <xdr:nvSpPr>
        <xdr:cNvPr id="416" name="テキスト ボックス 415"/>
        <xdr:cNvSpPr txBox="1"/>
      </xdr:nvSpPr>
      <xdr:spPr>
        <a:xfrm>
          <a:off x="7594111" y="1353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62534</xdr:rowOff>
    </xdr:from>
    <xdr:to>
      <xdr:col>36</xdr:col>
      <xdr:colOff>165100</xdr:colOff>
      <xdr:row>78</xdr:row>
      <xdr:rowOff>164134</xdr:rowOff>
    </xdr:to>
    <xdr:sp macro="" textlink="">
      <xdr:nvSpPr>
        <xdr:cNvPr id="417" name="フローチャート: 判断 416"/>
        <xdr:cNvSpPr/>
      </xdr:nvSpPr>
      <xdr:spPr>
        <a:xfrm>
          <a:off x="6921500" y="1343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155261</xdr:rowOff>
    </xdr:from>
    <xdr:ext cx="534377" cy="259045"/>
    <xdr:sp macro="" textlink="">
      <xdr:nvSpPr>
        <xdr:cNvPr id="418" name="テキスト ボックス 417"/>
        <xdr:cNvSpPr txBox="1"/>
      </xdr:nvSpPr>
      <xdr:spPr>
        <a:xfrm>
          <a:off x="6705111" y="1352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34061</xdr:rowOff>
    </xdr:from>
    <xdr:to>
      <xdr:col>55</xdr:col>
      <xdr:colOff>50800</xdr:colOff>
      <xdr:row>76</xdr:row>
      <xdr:rowOff>135661</xdr:rowOff>
    </xdr:to>
    <xdr:sp macro="" textlink="">
      <xdr:nvSpPr>
        <xdr:cNvPr id="424" name="楕円 423"/>
        <xdr:cNvSpPr/>
      </xdr:nvSpPr>
      <xdr:spPr>
        <a:xfrm>
          <a:off x="10426700" y="130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56938</xdr:rowOff>
    </xdr:from>
    <xdr:ext cx="599010" cy="259045"/>
    <xdr:sp macro="" textlink="">
      <xdr:nvSpPr>
        <xdr:cNvPr id="425" name="商工費該当値テキスト"/>
        <xdr:cNvSpPr txBox="1"/>
      </xdr:nvSpPr>
      <xdr:spPr>
        <a:xfrm>
          <a:off x="10528300" y="12915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26530</xdr:rowOff>
    </xdr:from>
    <xdr:to>
      <xdr:col>50</xdr:col>
      <xdr:colOff>165100</xdr:colOff>
      <xdr:row>77</xdr:row>
      <xdr:rowOff>128130</xdr:rowOff>
    </xdr:to>
    <xdr:sp macro="" textlink="">
      <xdr:nvSpPr>
        <xdr:cNvPr id="426" name="楕円 425"/>
        <xdr:cNvSpPr/>
      </xdr:nvSpPr>
      <xdr:spPr>
        <a:xfrm>
          <a:off x="9588500" y="132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144657</xdr:rowOff>
    </xdr:from>
    <xdr:ext cx="599010" cy="259045"/>
    <xdr:sp macro="" textlink="">
      <xdr:nvSpPr>
        <xdr:cNvPr id="427" name="テキスト ボックス 426"/>
        <xdr:cNvSpPr txBox="1"/>
      </xdr:nvSpPr>
      <xdr:spPr>
        <a:xfrm>
          <a:off x="9339795" y="13003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168370</xdr:rowOff>
    </xdr:from>
    <xdr:to>
      <xdr:col>46</xdr:col>
      <xdr:colOff>38100</xdr:colOff>
      <xdr:row>77</xdr:row>
      <xdr:rowOff>98520</xdr:rowOff>
    </xdr:to>
    <xdr:sp macro="" textlink="">
      <xdr:nvSpPr>
        <xdr:cNvPr id="428" name="楕円 427"/>
        <xdr:cNvSpPr/>
      </xdr:nvSpPr>
      <xdr:spPr>
        <a:xfrm>
          <a:off x="8699500" y="1319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115047</xdr:rowOff>
    </xdr:from>
    <xdr:ext cx="599010" cy="259045"/>
    <xdr:sp macro="" textlink="">
      <xdr:nvSpPr>
        <xdr:cNvPr id="429" name="テキスト ボックス 428"/>
        <xdr:cNvSpPr txBox="1"/>
      </xdr:nvSpPr>
      <xdr:spPr>
        <a:xfrm>
          <a:off x="8450795" y="1297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133738</xdr:rowOff>
    </xdr:from>
    <xdr:to>
      <xdr:col>41</xdr:col>
      <xdr:colOff>101600</xdr:colOff>
      <xdr:row>77</xdr:row>
      <xdr:rowOff>63888</xdr:rowOff>
    </xdr:to>
    <xdr:sp macro="" textlink="">
      <xdr:nvSpPr>
        <xdr:cNvPr id="430" name="楕円 429"/>
        <xdr:cNvSpPr/>
      </xdr:nvSpPr>
      <xdr:spPr>
        <a:xfrm>
          <a:off x="7810500" y="1316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80415</xdr:rowOff>
    </xdr:from>
    <xdr:ext cx="599010" cy="259045"/>
    <xdr:sp macro="" textlink="">
      <xdr:nvSpPr>
        <xdr:cNvPr id="431" name="テキスト ボックス 430"/>
        <xdr:cNvSpPr txBox="1"/>
      </xdr:nvSpPr>
      <xdr:spPr>
        <a:xfrm>
          <a:off x="7561795" y="1293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59497</xdr:rowOff>
    </xdr:from>
    <xdr:to>
      <xdr:col>36</xdr:col>
      <xdr:colOff>165100</xdr:colOff>
      <xdr:row>76</xdr:row>
      <xdr:rowOff>161097</xdr:rowOff>
    </xdr:to>
    <xdr:sp macro="" textlink="">
      <xdr:nvSpPr>
        <xdr:cNvPr id="432" name="楕円 431"/>
        <xdr:cNvSpPr/>
      </xdr:nvSpPr>
      <xdr:spPr>
        <a:xfrm>
          <a:off x="6921500" y="1308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6174</xdr:rowOff>
    </xdr:from>
    <xdr:ext cx="599010" cy="259045"/>
    <xdr:sp macro="" textlink="">
      <xdr:nvSpPr>
        <xdr:cNvPr id="433" name="テキスト ボックス 432"/>
        <xdr:cNvSpPr txBox="1"/>
      </xdr:nvSpPr>
      <xdr:spPr>
        <a:xfrm>
          <a:off x="6672795" y="12864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104527</xdr:rowOff>
    </xdr:from>
    <xdr:to>
      <xdr:col>54</xdr:col>
      <xdr:colOff>189865</xdr:colOff>
      <xdr:row>99</xdr:row>
      <xdr:rowOff>31724</xdr:rowOff>
    </xdr:to>
    <xdr:cxnSp macro="">
      <xdr:nvCxnSpPr>
        <xdr:cNvPr id="459" name="直線コネクタ 458"/>
        <xdr:cNvCxnSpPr/>
      </xdr:nvCxnSpPr>
      <xdr:spPr>
        <a:xfrm flipV="1">
          <a:off x="10475595" y="15535027"/>
          <a:ext cx="1270" cy="1470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35551</xdr:rowOff>
    </xdr:from>
    <xdr:ext cx="534377" cy="259045"/>
    <xdr:sp macro="" textlink="">
      <xdr:nvSpPr>
        <xdr:cNvPr id="460" name="土木費最小値テキスト"/>
        <xdr:cNvSpPr txBox="1"/>
      </xdr:nvSpPr>
      <xdr:spPr>
        <a:xfrm>
          <a:off x="10528300" y="1700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31724</xdr:rowOff>
    </xdr:from>
    <xdr:to>
      <xdr:col>55</xdr:col>
      <xdr:colOff>88900</xdr:colOff>
      <xdr:row>99</xdr:row>
      <xdr:rowOff>31724</xdr:rowOff>
    </xdr:to>
    <xdr:cxnSp macro="">
      <xdr:nvCxnSpPr>
        <xdr:cNvPr id="461" name="直線コネクタ 460"/>
        <xdr:cNvCxnSpPr/>
      </xdr:nvCxnSpPr>
      <xdr:spPr>
        <a:xfrm>
          <a:off x="10388600" y="1700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51204</xdr:rowOff>
    </xdr:from>
    <xdr:ext cx="599010" cy="259045"/>
    <xdr:sp macro="" textlink="">
      <xdr:nvSpPr>
        <xdr:cNvPr id="462" name="土木費最大値テキスト"/>
        <xdr:cNvSpPr txBox="1"/>
      </xdr:nvSpPr>
      <xdr:spPr>
        <a:xfrm>
          <a:off x="10528300" y="1531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941,541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104527</xdr:rowOff>
    </xdr:from>
    <xdr:to>
      <xdr:col>55</xdr:col>
      <xdr:colOff>88900</xdr:colOff>
      <xdr:row>90</xdr:row>
      <xdr:rowOff>104527</xdr:rowOff>
    </xdr:to>
    <xdr:cxnSp macro="">
      <xdr:nvCxnSpPr>
        <xdr:cNvPr id="463" name="直線コネクタ 462"/>
        <xdr:cNvCxnSpPr/>
      </xdr:nvCxnSpPr>
      <xdr:spPr>
        <a:xfrm>
          <a:off x="10388600" y="1553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150102</xdr:rowOff>
    </xdr:from>
    <xdr:to>
      <xdr:col>55</xdr:col>
      <xdr:colOff>0</xdr:colOff>
      <xdr:row>99</xdr:row>
      <xdr:rowOff>11461</xdr:rowOff>
    </xdr:to>
    <xdr:cxnSp macro="">
      <xdr:nvCxnSpPr>
        <xdr:cNvPr id="464" name="直線コネクタ 463"/>
        <xdr:cNvCxnSpPr/>
      </xdr:nvCxnSpPr>
      <xdr:spPr>
        <a:xfrm>
          <a:off x="9639300" y="16952202"/>
          <a:ext cx="838200" cy="3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147914</xdr:rowOff>
    </xdr:from>
    <xdr:ext cx="599010" cy="259045"/>
    <xdr:sp macro="" textlink="">
      <xdr:nvSpPr>
        <xdr:cNvPr id="465" name="土木費平均値テキスト"/>
        <xdr:cNvSpPr txBox="1"/>
      </xdr:nvSpPr>
      <xdr:spPr>
        <a:xfrm>
          <a:off x="10528300" y="16607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125037</xdr:rowOff>
    </xdr:from>
    <xdr:to>
      <xdr:col>55</xdr:col>
      <xdr:colOff>50800</xdr:colOff>
      <xdr:row>98</xdr:row>
      <xdr:rowOff>55187</xdr:rowOff>
    </xdr:to>
    <xdr:sp macro="" textlink="">
      <xdr:nvSpPr>
        <xdr:cNvPr id="466" name="フローチャート: 判断 465"/>
        <xdr:cNvSpPr/>
      </xdr:nvSpPr>
      <xdr:spPr>
        <a:xfrm>
          <a:off x="10426700" y="167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129115</xdr:rowOff>
    </xdr:from>
    <xdr:to>
      <xdr:col>50</xdr:col>
      <xdr:colOff>114300</xdr:colOff>
      <xdr:row>98</xdr:row>
      <xdr:rowOff>150102</xdr:rowOff>
    </xdr:to>
    <xdr:cxnSp macro="">
      <xdr:nvCxnSpPr>
        <xdr:cNvPr id="467" name="直線コネクタ 466"/>
        <xdr:cNvCxnSpPr/>
      </xdr:nvCxnSpPr>
      <xdr:spPr>
        <a:xfrm>
          <a:off x="8750300" y="16931215"/>
          <a:ext cx="889000" cy="20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118374</xdr:rowOff>
    </xdr:from>
    <xdr:to>
      <xdr:col>50</xdr:col>
      <xdr:colOff>165100</xdr:colOff>
      <xdr:row>98</xdr:row>
      <xdr:rowOff>48524</xdr:rowOff>
    </xdr:to>
    <xdr:sp macro="" textlink="">
      <xdr:nvSpPr>
        <xdr:cNvPr id="468" name="フローチャート: 判断 467"/>
        <xdr:cNvSpPr/>
      </xdr:nvSpPr>
      <xdr:spPr>
        <a:xfrm>
          <a:off x="9588500" y="1674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65051</xdr:rowOff>
    </xdr:from>
    <xdr:ext cx="599010" cy="259045"/>
    <xdr:sp macro="" textlink="">
      <xdr:nvSpPr>
        <xdr:cNvPr id="469" name="テキスト ボックス 468"/>
        <xdr:cNvSpPr txBox="1"/>
      </xdr:nvSpPr>
      <xdr:spPr>
        <a:xfrm>
          <a:off x="9339795" y="1652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152674</xdr:rowOff>
    </xdr:from>
    <xdr:to>
      <xdr:col>45</xdr:col>
      <xdr:colOff>177800</xdr:colOff>
      <xdr:row>98</xdr:row>
      <xdr:rowOff>129115</xdr:rowOff>
    </xdr:to>
    <xdr:cxnSp macro="">
      <xdr:nvCxnSpPr>
        <xdr:cNvPr id="470" name="直線コネクタ 469"/>
        <xdr:cNvCxnSpPr/>
      </xdr:nvCxnSpPr>
      <xdr:spPr>
        <a:xfrm>
          <a:off x="7861300" y="16783324"/>
          <a:ext cx="889000" cy="14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127797</xdr:rowOff>
    </xdr:from>
    <xdr:to>
      <xdr:col>46</xdr:col>
      <xdr:colOff>38100</xdr:colOff>
      <xdr:row>98</xdr:row>
      <xdr:rowOff>57947</xdr:rowOff>
    </xdr:to>
    <xdr:sp macro="" textlink="">
      <xdr:nvSpPr>
        <xdr:cNvPr id="471" name="フローチャート: 判断 470"/>
        <xdr:cNvSpPr/>
      </xdr:nvSpPr>
      <xdr:spPr>
        <a:xfrm>
          <a:off x="8699500" y="1675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74474</xdr:rowOff>
    </xdr:from>
    <xdr:ext cx="599010" cy="259045"/>
    <xdr:sp macro="" textlink="">
      <xdr:nvSpPr>
        <xdr:cNvPr id="472" name="テキスト ボックス 471"/>
        <xdr:cNvSpPr txBox="1"/>
      </xdr:nvSpPr>
      <xdr:spPr>
        <a:xfrm>
          <a:off x="8450795" y="1653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152674</xdr:rowOff>
    </xdr:from>
    <xdr:to>
      <xdr:col>41</xdr:col>
      <xdr:colOff>50800</xdr:colOff>
      <xdr:row>98</xdr:row>
      <xdr:rowOff>64861</xdr:rowOff>
    </xdr:to>
    <xdr:cxnSp macro="">
      <xdr:nvCxnSpPr>
        <xdr:cNvPr id="473" name="直線コネクタ 472"/>
        <xdr:cNvCxnSpPr/>
      </xdr:nvCxnSpPr>
      <xdr:spPr>
        <a:xfrm flipV="1">
          <a:off x="6972300" y="16783324"/>
          <a:ext cx="889000" cy="8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126648</xdr:rowOff>
    </xdr:from>
    <xdr:to>
      <xdr:col>41</xdr:col>
      <xdr:colOff>101600</xdr:colOff>
      <xdr:row>98</xdr:row>
      <xdr:rowOff>56798</xdr:rowOff>
    </xdr:to>
    <xdr:sp macro="" textlink="">
      <xdr:nvSpPr>
        <xdr:cNvPr id="474" name="フローチャート: 判断 473"/>
        <xdr:cNvSpPr/>
      </xdr:nvSpPr>
      <xdr:spPr>
        <a:xfrm>
          <a:off x="7810500" y="1675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47925</xdr:rowOff>
    </xdr:from>
    <xdr:ext cx="599010" cy="259045"/>
    <xdr:sp macro="" textlink="">
      <xdr:nvSpPr>
        <xdr:cNvPr id="475" name="テキスト ボックス 474"/>
        <xdr:cNvSpPr txBox="1"/>
      </xdr:nvSpPr>
      <xdr:spPr>
        <a:xfrm>
          <a:off x="7561795" y="1685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138387</xdr:rowOff>
    </xdr:from>
    <xdr:to>
      <xdr:col>36</xdr:col>
      <xdr:colOff>165100</xdr:colOff>
      <xdr:row>98</xdr:row>
      <xdr:rowOff>68537</xdr:rowOff>
    </xdr:to>
    <xdr:sp macro="" textlink="">
      <xdr:nvSpPr>
        <xdr:cNvPr id="476" name="フローチャート: 判断 475"/>
        <xdr:cNvSpPr/>
      </xdr:nvSpPr>
      <xdr:spPr>
        <a:xfrm>
          <a:off x="6921500" y="1676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85064</xdr:rowOff>
    </xdr:from>
    <xdr:ext cx="599010" cy="259045"/>
    <xdr:sp macro="" textlink="">
      <xdr:nvSpPr>
        <xdr:cNvPr id="477" name="テキスト ボックス 476"/>
        <xdr:cNvSpPr txBox="1"/>
      </xdr:nvSpPr>
      <xdr:spPr>
        <a:xfrm>
          <a:off x="6672795" y="16544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132111</xdr:rowOff>
    </xdr:from>
    <xdr:to>
      <xdr:col>55</xdr:col>
      <xdr:colOff>50800</xdr:colOff>
      <xdr:row>99</xdr:row>
      <xdr:rowOff>62261</xdr:rowOff>
    </xdr:to>
    <xdr:sp macro="" textlink="">
      <xdr:nvSpPr>
        <xdr:cNvPr id="483" name="楕円 482"/>
        <xdr:cNvSpPr/>
      </xdr:nvSpPr>
      <xdr:spPr>
        <a:xfrm>
          <a:off x="10426700" y="1693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47038</xdr:rowOff>
    </xdr:from>
    <xdr:ext cx="534377" cy="259045"/>
    <xdr:sp macro="" textlink="">
      <xdr:nvSpPr>
        <xdr:cNvPr id="484" name="土木費該当値テキスト"/>
        <xdr:cNvSpPr txBox="1"/>
      </xdr:nvSpPr>
      <xdr:spPr>
        <a:xfrm>
          <a:off x="10528300" y="1684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99302</xdr:rowOff>
    </xdr:from>
    <xdr:to>
      <xdr:col>50</xdr:col>
      <xdr:colOff>165100</xdr:colOff>
      <xdr:row>99</xdr:row>
      <xdr:rowOff>29452</xdr:rowOff>
    </xdr:to>
    <xdr:sp macro="" textlink="">
      <xdr:nvSpPr>
        <xdr:cNvPr id="485" name="楕円 484"/>
        <xdr:cNvSpPr/>
      </xdr:nvSpPr>
      <xdr:spPr>
        <a:xfrm>
          <a:off x="9588500" y="1690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20579</xdr:rowOff>
    </xdr:from>
    <xdr:ext cx="534377" cy="259045"/>
    <xdr:sp macro="" textlink="">
      <xdr:nvSpPr>
        <xdr:cNvPr id="486" name="テキスト ボックス 485"/>
        <xdr:cNvSpPr txBox="1"/>
      </xdr:nvSpPr>
      <xdr:spPr>
        <a:xfrm>
          <a:off x="9372111" y="1699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78315</xdr:rowOff>
    </xdr:from>
    <xdr:to>
      <xdr:col>46</xdr:col>
      <xdr:colOff>38100</xdr:colOff>
      <xdr:row>99</xdr:row>
      <xdr:rowOff>8465</xdr:rowOff>
    </xdr:to>
    <xdr:sp macro="" textlink="">
      <xdr:nvSpPr>
        <xdr:cNvPr id="487" name="楕円 486"/>
        <xdr:cNvSpPr/>
      </xdr:nvSpPr>
      <xdr:spPr>
        <a:xfrm>
          <a:off x="8699500" y="168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171042</xdr:rowOff>
    </xdr:from>
    <xdr:ext cx="534377" cy="259045"/>
    <xdr:sp macro="" textlink="">
      <xdr:nvSpPr>
        <xdr:cNvPr id="488" name="テキスト ボックス 487"/>
        <xdr:cNvSpPr txBox="1"/>
      </xdr:nvSpPr>
      <xdr:spPr>
        <a:xfrm>
          <a:off x="8483111" y="1697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101874</xdr:rowOff>
    </xdr:from>
    <xdr:to>
      <xdr:col>41</xdr:col>
      <xdr:colOff>101600</xdr:colOff>
      <xdr:row>98</xdr:row>
      <xdr:rowOff>32024</xdr:rowOff>
    </xdr:to>
    <xdr:sp macro="" textlink="">
      <xdr:nvSpPr>
        <xdr:cNvPr id="489" name="楕円 488"/>
        <xdr:cNvSpPr/>
      </xdr:nvSpPr>
      <xdr:spPr>
        <a:xfrm>
          <a:off x="7810500" y="1673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48551</xdr:rowOff>
    </xdr:from>
    <xdr:ext cx="599010" cy="259045"/>
    <xdr:sp macro="" textlink="">
      <xdr:nvSpPr>
        <xdr:cNvPr id="490" name="テキスト ボックス 489"/>
        <xdr:cNvSpPr txBox="1"/>
      </xdr:nvSpPr>
      <xdr:spPr>
        <a:xfrm>
          <a:off x="7561795" y="16507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14061</xdr:rowOff>
    </xdr:from>
    <xdr:to>
      <xdr:col>36</xdr:col>
      <xdr:colOff>165100</xdr:colOff>
      <xdr:row>98</xdr:row>
      <xdr:rowOff>115661</xdr:rowOff>
    </xdr:to>
    <xdr:sp macro="" textlink="">
      <xdr:nvSpPr>
        <xdr:cNvPr id="491" name="楕円 490"/>
        <xdr:cNvSpPr/>
      </xdr:nvSpPr>
      <xdr:spPr>
        <a:xfrm>
          <a:off x="6921500" y="1681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106788</xdr:rowOff>
    </xdr:from>
    <xdr:ext cx="599010" cy="259045"/>
    <xdr:sp macro="" textlink="">
      <xdr:nvSpPr>
        <xdr:cNvPr id="492" name="テキスト ボックス 491"/>
        <xdr:cNvSpPr txBox="1"/>
      </xdr:nvSpPr>
      <xdr:spPr>
        <a:xfrm>
          <a:off x="6672795" y="1690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95587</xdr:rowOff>
    </xdr:from>
    <xdr:to>
      <xdr:col>85</xdr:col>
      <xdr:colOff>126364</xdr:colOff>
      <xdr:row>38</xdr:row>
      <xdr:rowOff>100038</xdr:rowOff>
    </xdr:to>
    <xdr:cxnSp macro="">
      <xdr:nvCxnSpPr>
        <xdr:cNvPr id="514" name="直線コネクタ 513"/>
        <xdr:cNvCxnSpPr/>
      </xdr:nvCxnSpPr>
      <xdr:spPr>
        <a:xfrm flipV="1">
          <a:off x="16317595" y="5410537"/>
          <a:ext cx="1269" cy="12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103865</xdr:rowOff>
    </xdr:from>
    <xdr:ext cx="534377" cy="259045"/>
    <xdr:sp macro="" textlink="">
      <xdr:nvSpPr>
        <xdr:cNvPr id="515" name="消防費最小値テキスト"/>
        <xdr:cNvSpPr txBox="1"/>
      </xdr:nvSpPr>
      <xdr:spPr>
        <a:xfrm>
          <a:off x="16370300" y="66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100038</xdr:rowOff>
    </xdr:from>
    <xdr:to>
      <xdr:col>86</xdr:col>
      <xdr:colOff>25400</xdr:colOff>
      <xdr:row>38</xdr:row>
      <xdr:rowOff>100038</xdr:rowOff>
    </xdr:to>
    <xdr:cxnSp macro="">
      <xdr:nvCxnSpPr>
        <xdr:cNvPr id="516" name="直線コネクタ 515"/>
        <xdr:cNvCxnSpPr/>
      </xdr:nvCxnSpPr>
      <xdr:spPr>
        <a:xfrm>
          <a:off x="16230600" y="66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42264</xdr:rowOff>
    </xdr:from>
    <xdr:ext cx="599010" cy="259045"/>
    <xdr:sp macro="" textlink="">
      <xdr:nvSpPr>
        <xdr:cNvPr id="517" name="消防費最大値テキスト"/>
        <xdr:cNvSpPr txBox="1"/>
      </xdr:nvSpPr>
      <xdr:spPr>
        <a:xfrm>
          <a:off x="16370300" y="518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544,297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95587</xdr:rowOff>
    </xdr:from>
    <xdr:to>
      <xdr:col>86</xdr:col>
      <xdr:colOff>25400</xdr:colOff>
      <xdr:row>31</xdr:row>
      <xdr:rowOff>95587</xdr:rowOff>
    </xdr:to>
    <xdr:cxnSp macro="">
      <xdr:nvCxnSpPr>
        <xdr:cNvPr id="518" name="直線コネクタ 517"/>
        <xdr:cNvCxnSpPr/>
      </xdr:nvCxnSpPr>
      <xdr:spPr>
        <a:xfrm>
          <a:off x="16230600" y="5410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58017</xdr:rowOff>
    </xdr:from>
    <xdr:to>
      <xdr:col>85</xdr:col>
      <xdr:colOff>127000</xdr:colOff>
      <xdr:row>37</xdr:row>
      <xdr:rowOff>82079</xdr:rowOff>
    </xdr:to>
    <xdr:cxnSp macro="">
      <xdr:nvCxnSpPr>
        <xdr:cNvPr id="519" name="直線コネクタ 518"/>
        <xdr:cNvCxnSpPr/>
      </xdr:nvCxnSpPr>
      <xdr:spPr>
        <a:xfrm flipV="1">
          <a:off x="15481300" y="6401667"/>
          <a:ext cx="838200" cy="2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66040</xdr:rowOff>
    </xdr:from>
    <xdr:ext cx="534377" cy="259045"/>
    <xdr:sp macro="" textlink="">
      <xdr:nvSpPr>
        <xdr:cNvPr id="520" name="消防費平均値テキスト"/>
        <xdr:cNvSpPr txBox="1"/>
      </xdr:nvSpPr>
      <xdr:spPr>
        <a:xfrm>
          <a:off x="16370300" y="6409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87613</xdr:rowOff>
    </xdr:from>
    <xdr:to>
      <xdr:col>85</xdr:col>
      <xdr:colOff>177800</xdr:colOff>
      <xdr:row>38</xdr:row>
      <xdr:rowOff>17763</xdr:rowOff>
    </xdr:to>
    <xdr:sp macro="" textlink="">
      <xdr:nvSpPr>
        <xdr:cNvPr id="521" name="フローチャート: 判断 520"/>
        <xdr:cNvSpPr/>
      </xdr:nvSpPr>
      <xdr:spPr>
        <a:xfrm>
          <a:off x="16268700" y="643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82079</xdr:rowOff>
    </xdr:from>
    <xdr:to>
      <xdr:col>81</xdr:col>
      <xdr:colOff>50800</xdr:colOff>
      <xdr:row>37</xdr:row>
      <xdr:rowOff>87869</xdr:rowOff>
    </xdr:to>
    <xdr:cxnSp macro="">
      <xdr:nvCxnSpPr>
        <xdr:cNvPr id="522" name="直線コネクタ 521"/>
        <xdr:cNvCxnSpPr/>
      </xdr:nvCxnSpPr>
      <xdr:spPr>
        <a:xfrm flipV="1">
          <a:off x="14592300" y="6425729"/>
          <a:ext cx="889000" cy="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86008</xdr:rowOff>
    </xdr:from>
    <xdr:to>
      <xdr:col>81</xdr:col>
      <xdr:colOff>101600</xdr:colOff>
      <xdr:row>38</xdr:row>
      <xdr:rowOff>16159</xdr:rowOff>
    </xdr:to>
    <xdr:sp macro="" textlink="">
      <xdr:nvSpPr>
        <xdr:cNvPr id="523" name="フローチャート: 判断 522"/>
        <xdr:cNvSpPr/>
      </xdr:nvSpPr>
      <xdr:spPr>
        <a:xfrm>
          <a:off x="15430500" y="64296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7285</xdr:rowOff>
    </xdr:from>
    <xdr:ext cx="534377" cy="259045"/>
    <xdr:sp macro="" textlink="">
      <xdr:nvSpPr>
        <xdr:cNvPr id="524" name="テキスト ボックス 523"/>
        <xdr:cNvSpPr txBox="1"/>
      </xdr:nvSpPr>
      <xdr:spPr>
        <a:xfrm>
          <a:off x="15214111" y="652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87172</xdr:rowOff>
    </xdr:from>
    <xdr:to>
      <xdr:col>76</xdr:col>
      <xdr:colOff>114300</xdr:colOff>
      <xdr:row>37</xdr:row>
      <xdr:rowOff>87869</xdr:rowOff>
    </xdr:to>
    <xdr:cxnSp macro="">
      <xdr:nvCxnSpPr>
        <xdr:cNvPr id="525" name="直線コネクタ 524"/>
        <xdr:cNvCxnSpPr/>
      </xdr:nvCxnSpPr>
      <xdr:spPr>
        <a:xfrm>
          <a:off x="13703300" y="6430822"/>
          <a:ext cx="889000" cy="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109915</xdr:rowOff>
    </xdr:from>
    <xdr:to>
      <xdr:col>76</xdr:col>
      <xdr:colOff>165100</xdr:colOff>
      <xdr:row>38</xdr:row>
      <xdr:rowOff>40066</xdr:rowOff>
    </xdr:to>
    <xdr:sp macro="" textlink="">
      <xdr:nvSpPr>
        <xdr:cNvPr id="526" name="フローチャート: 判断 525"/>
        <xdr:cNvSpPr/>
      </xdr:nvSpPr>
      <xdr:spPr>
        <a:xfrm>
          <a:off x="14541500" y="64535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31192</xdr:rowOff>
    </xdr:from>
    <xdr:ext cx="534377" cy="259045"/>
    <xdr:sp macro="" textlink="">
      <xdr:nvSpPr>
        <xdr:cNvPr id="527" name="テキスト ボックス 526"/>
        <xdr:cNvSpPr txBox="1"/>
      </xdr:nvSpPr>
      <xdr:spPr>
        <a:xfrm>
          <a:off x="14325111" y="654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83787</xdr:rowOff>
    </xdr:from>
    <xdr:to>
      <xdr:col>71</xdr:col>
      <xdr:colOff>177800</xdr:colOff>
      <xdr:row>37</xdr:row>
      <xdr:rowOff>87172</xdr:rowOff>
    </xdr:to>
    <xdr:cxnSp macro="">
      <xdr:nvCxnSpPr>
        <xdr:cNvPr id="528" name="直線コネクタ 527"/>
        <xdr:cNvCxnSpPr/>
      </xdr:nvCxnSpPr>
      <xdr:spPr>
        <a:xfrm>
          <a:off x="12814300" y="6427437"/>
          <a:ext cx="889000" cy="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118163</xdr:rowOff>
    </xdr:from>
    <xdr:to>
      <xdr:col>72</xdr:col>
      <xdr:colOff>38100</xdr:colOff>
      <xdr:row>38</xdr:row>
      <xdr:rowOff>48313</xdr:rowOff>
    </xdr:to>
    <xdr:sp macro="" textlink="">
      <xdr:nvSpPr>
        <xdr:cNvPr id="529" name="フローチャート: 判断 528"/>
        <xdr:cNvSpPr/>
      </xdr:nvSpPr>
      <xdr:spPr>
        <a:xfrm>
          <a:off x="13652500" y="646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39440</xdr:rowOff>
    </xdr:from>
    <xdr:ext cx="534377" cy="259045"/>
    <xdr:sp macro="" textlink="">
      <xdr:nvSpPr>
        <xdr:cNvPr id="530" name="テキスト ボックス 529"/>
        <xdr:cNvSpPr txBox="1"/>
      </xdr:nvSpPr>
      <xdr:spPr>
        <a:xfrm>
          <a:off x="13436111" y="655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108903</xdr:rowOff>
    </xdr:from>
    <xdr:to>
      <xdr:col>67</xdr:col>
      <xdr:colOff>101600</xdr:colOff>
      <xdr:row>38</xdr:row>
      <xdr:rowOff>39053</xdr:rowOff>
    </xdr:to>
    <xdr:sp macro="" textlink="">
      <xdr:nvSpPr>
        <xdr:cNvPr id="531" name="フローチャート: 判断 530"/>
        <xdr:cNvSpPr/>
      </xdr:nvSpPr>
      <xdr:spPr>
        <a:xfrm>
          <a:off x="12763500" y="645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30180</xdr:rowOff>
    </xdr:from>
    <xdr:ext cx="534377" cy="259045"/>
    <xdr:sp macro="" textlink="">
      <xdr:nvSpPr>
        <xdr:cNvPr id="532" name="テキスト ボックス 531"/>
        <xdr:cNvSpPr txBox="1"/>
      </xdr:nvSpPr>
      <xdr:spPr>
        <a:xfrm>
          <a:off x="12547111" y="654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7217</xdr:rowOff>
    </xdr:from>
    <xdr:to>
      <xdr:col>85</xdr:col>
      <xdr:colOff>177800</xdr:colOff>
      <xdr:row>37</xdr:row>
      <xdr:rowOff>108817</xdr:rowOff>
    </xdr:to>
    <xdr:sp macro="" textlink="">
      <xdr:nvSpPr>
        <xdr:cNvPr id="538" name="楕円 537"/>
        <xdr:cNvSpPr/>
      </xdr:nvSpPr>
      <xdr:spPr>
        <a:xfrm>
          <a:off x="16268700" y="635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30094</xdr:rowOff>
    </xdr:from>
    <xdr:ext cx="599010" cy="259045"/>
    <xdr:sp macro="" textlink="">
      <xdr:nvSpPr>
        <xdr:cNvPr id="539" name="消防費該当値テキスト"/>
        <xdr:cNvSpPr txBox="1"/>
      </xdr:nvSpPr>
      <xdr:spPr>
        <a:xfrm>
          <a:off x="16370300" y="6202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31279</xdr:rowOff>
    </xdr:from>
    <xdr:to>
      <xdr:col>81</xdr:col>
      <xdr:colOff>101600</xdr:colOff>
      <xdr:row>37</xdr:row>
      <xdr:rowOff>132879</xdr:rowOff>
    </xdr:to>
    <xdr:sp macro="" textlink="">
      <xdr:nvSpPr>
        <xdr:cNvPr id="540" name="楕円 539"/>
        <xdr:cNvSpPr/>
      </xdr:nvSpPr>
      <xdr:spPr>
        <a:xfrm>
          <a:off x="15430500" y="637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149406</xdr:rowOff>
    </xdr:from>
    <xdr:ext cx="599010" cy="259045"/>
    <xdr:sp macro="" textlink="">
      <xdr:nvSpPr>
        <xdr:cNvPr id="541" name="テキスト ボックス 540"/>
        <xdr:cNvSpPr txBox="1"/>
      </xdr:nvSpPr>
      <xdr:spPr>
        <a:xfrm>
          <a:off x="15181795" y="6150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37069</xdr:rowOff>
    </xdr:from>
    <xdr:to>
      <xdr:col>76</xdr:col>
      <xdr:colOff>165100</xdr:colOff>
      <xdr:row>37</xdr:row>
      <xdr:rowOff>138669</xdr:rowOff>
    </xdr:to>
    <xdr:sp macro="" textlink="">
      <xdr:nvSpPr>
        <xdr:cNvPr id="542" name="楕円 541"/>
        <xdr:cNvSpPr/>
      </xdr:nvSpPr>
      <xdr:spPr>
        <a:xfrm>
          <a:off x="14541500" y="638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155196</xdr:rowOff>
    </xdr:from>
    <xdr:ext cx="534377" cy="259045"/>
    <xdr:sp macro="" textlink="">
      <xdr:nvSpPr>
        <xdr:cNvPr id="543" name="テキスト ボックス 542"/>
        <xdr:cNvSpPr txBox="1"/>
      </xdr:nvSpPr>
      <xdr:spPr>
        <a:xfrm>
          <a:off x="14325111" y="615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36372</xdr:rowOff>
    </xdr:from>
    <xdr:to>
      <xdr:col>72</xdr:col>
      <xdr:colOff>38100</xdr:colOff>
      <xdr:row>37</xdr:row>
      <xdr:rowOff>137972</xdr:rowOff>
    </xdr:to>
    <xdr:sp macro="" textlink="">
      <xdr:nvSpPr>
        <xdr:cNvPr id="544" name="楕円 543"/>
        <xdr:cNvSpPr/>
      </xdr:nvSpPr>
      <xdr:spPr>
        <a:xfrm>
          <a:off x="13652500" y="638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154499</xdr:rowOff>
    </xdr:from>
    <xdr:ext cx="534377" cy="259045"/>
    <xdr:sp macro="" textlink="">
      <xdr:nvSpPr>
        <xdr:cNvPr id="545" name="テキスト ボックス 544"/>
        <xdr:cNvSpPr txBox="1"/>
      </xdr:nvSpPr>
      <xdr:spPr>
        <a:xfrm>
          <a:off x="13436111" y="615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32987</xdr:rowOff>
    </xdr:from>
    <xdr:to>
      <xdr:col>67</xdr:col>
      <xdr:colOff>101600</xdr:colOff>
      <xdr:row>37</xdr:row>
      <xdr:rowOff>134587</xdr:rowOff>
    </xdr:to>
    <xdr:sp macro="" textlink="">
      <xdr:nvSpPr>
        <xdr:cNvPr id="546" name="楕円 545"/>
        <xdr:cNvSpPr/>
      </xdr:nvSpPr>
      <xdr:spPr>
        <a:xfrm>
          <a:off x="12763500" y="637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151114</xdr:rowOff>
    </xdr:from>
    <xdr:ext cx="534377" cy="259045"/>
    <xdr:sp macro="" textlink="">
      <xdr:nvSpPr>
        <xdr:cNvPr id="547" name="テキスト ボックス 546"/>
        <xdr:cNvSpPr txBox="1"/>
      </xdr:nvSpPr>
      <xdr:spPr>
        <a:xfrm>
          <a:off x="12547111" y="615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92727</xdr:rowOff>
    </xdr:from>
    <xdr:ext cx="685572" cy="259045"/>
    <xdr:sp macro="" textlink="">
      <xdr:nvSpPr>
        <xdr:cNvPr id="567" name="テキスト ボックス 566"/>
        <xdr:cNvSpPr txBox="1"/>
      </xdr:nvSpPr>
      <xdr:spPr>
        <a:xfrm>
          <a:off x="11760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102087</xdr:rowOff>
    </xdr:from>
    <xdr:to>
      <xdr:col>85</xdr:col>
      <xdr:colOff>126364</xdr:colOff>
      <xdr:row>58</xdr:row>
      <xdr:rowOff>136219</xdr:rowOff>
    </xdr:to>
    <xdr:cxnSp macro="">
      <xdr:nvCxnSpPr>
        <xdr:cNvPr id="571" name="直線コネクタ 570"/>
        <xdr:cNvCxnSpPr/>
      </xdr:nvCxnSpPr>
      <xdr:spPr>
        <a:xfrm flipV="1">
          <a:off x="16317595" y="8674587"/>
          <a:ext cx="1269" cy="1405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140046</xdr:rowOff>
    </xdr:from>
    <xdr:ext cx="534377" cy="259045"/>
    <xdr:sp macro="" textlink="">
      <xdr:nvSpPr>
        <xdr:cNvPr id="572" name="教育費最小値テキスト"/>
        <xdr:cNvSpPr txBox="1"/>
      </xdr:nvSpPr>
      <xdr:spPr>
        <a:xfrm>
          <a:off x="16370300" y="1008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136219</xdr:rowOff>
    </xdr:from>
    <xdr:to>
      <xdr:col>86</xdr:col>
      <xdr:colOff>25400</xdr:colOff>
      <xdr:row>58</xdr:row>
      <xdr:rowOff>136219</xdr:rowOff>
    </xdr:to>
    <xdr:cxnSp macro="">
      <xdr:nvCxnSpPr>
        <xdr:cNvPr id="573" name="直線コネクタ 572"/>
        <xdr:cNvCxnSpPr/>
      </xdr:nvCxnSpPr>
      <xdr:spPr>
        <a:xfrm>
          <a:off x="16230600" y="1008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48764</xdr:rowOff>
    </xdr:from>
    <xdr:ext cx="690189" cy="259045"/>
    <xdr:sp macro="" textlink="">
      <xdr:nvSpPr>
        <xdr:cNvPr id="574" name="教育費最大値テキスト"/>
        <xdr:cNvSpPr txBox="1"/>
      </xdr:nvSpPr>
      <xdr:spPr>
        <a:xfrm>
          <a:off x="16370300" y="84498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1,169,617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102087</xdr:rowOff>
    </xdr:from>
    <xdr:to>
      <xdr:col>86</xdr:col>
      <xdr:colOff>25400</xdr:colOff>
      <xdr:row>50</xdr:row>
      <xdr:rowOff>102087</xdr:rowOff>
    </xdr:to>
    <xdr:cxnSp macro="">
      <xdr:nvCxnSpPr>
        <xdr:cNvPr id="575" name="直線コネクタ 574"/>
        <xdr:cNvCxnSpPr/>
      </xdr:nvCxnSpPr>
      <xdr:spPr>
        <a:xfrm>
          <a:off x="16230600" y="867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21093</xdr:rowOff>
    </xdr:from>
    <xdr:to>
      <xdr:col>85</xdr:col>
      <xdr:colOff>127000</xdr:colOff>
      <xdr:row>58</xdr:row>
      <xdr:rowOff>53956</xdr:rowOff>
    </xdr:to>
    <xdr:cxnSp macro="">
      <xdr:nvCxnSpPr>
        <xdr:cNvPr id="576" name="直線コネクタ 575"/>
        <xdr:cNvCxnSpPr/>
      </xdr:nvCxnSpPr>
      <xdr:spPr>
        <a:xfrm flipV="1">
          <a:off x="15481300" y="9965193"/>
          <a:ext cx="838200" cy="3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147877</xdr:rowOff>
    </xdr:from>
    <xdr:ext cx="599010" cy="259045"/>
    <xdr:sp macro="" textlink="">
      <xdr:nvSpPr>
        <xdr:cNvPr id="577" name="教育費平均値テキスト"/>
        <xdr:cNvSpPr txBox="1"/>
      </xdr:nvSpPr>
      <xdr:spPr>
        <a:xfrm>
          <a:off x="16370300" y="9920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169450</xdr:rowOff>
    </xdr:from>
    <xdr:to>
      <xdr:col>85</xdr:col>
      <xdr:colOff>177800</xdr:colOff>
      <xdr:row>58</xdr:row>
      <xdr:rowOff>99600</xdr:rowOff>
    </xdr:to>
    <xdr:sp macro="" textlink="">
      <xdr:nvSpPr>
        <xdr:cNvPr id="578" name="フローチャート: 判断 577"/>
        <xdr:cNvSpPr/>
      </xdr:nvSpPr>
      <xdr:spPr>
        <a:xfrm>
          <a:off x="16268700" y="99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139971</xdr:rowOff>
    </xdr:from>
    <xdr:to>
      <xdr:col>81</xdr:col>
      <xdr:colOff>50800</xdr:colOff>
      <xdr:row>58</xdr:row>
      <xdr:rowOff>53956</xdr:rowOff>
    </xdr:to>
    <xdr:cxnSp macro="">
      <xdr:nvCxnSpPr>
        <xdr:cNvPr id="579" name="直線コネクタ 578"/>
        <xdr:cNvCxnSpPr/>
      </xdr:nvCxnSpPr>
      <xdr:spPr>
        <a:xfrm>
          <a:off x="14592300" y="9741171"/>
          <a:ext cx="889000" cy="25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151764</xdr:rowOff>
    </xdr:from>
    <xdr:to>
      <xdr:col>81</xdr:col>
      <xdr:colOff>101600</xdr:colOff>
      <xdr:row>58</xdr:row>
      <xdr:rowOff>81914</xdr:rowOff>
    </xdr:to>
    <xdr:sp macro="" textlink="">
      <xdr:nvSpPr>
        <xdr:cNvPr id="580" name="フローチャート: 判断 579"/>
        <xdr:cNvSpPr/>
      </xdr:nvSpPr>
      <xdr:spPr>
        <a:xfrm>
          <a:off x="15430500" y="992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98441</xdr:rowOff>
    </xdr:from>
    <xdr:ext cx="599010" cy="259045"/>
    <xdr:sp macro="" textlink="">
      <xdr:nvSpPr>
        <xdr:cNvPr id="581" name="テキスト ボックス 580"/>
        <xdr:cNvSpPr txBox="1"/>
      </xdr:nvSpPr>
      <xdr:spPr>
        <a:xfrm>
          <a:off x="15181795" y="969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139971</xdr:rowOff>
    </xdr:from>
    <xdr:to>
      <xdr:col>76</xdr:col>
      <xdr:colOff>114300</xdr:colOff>
      <xdr:row>58</xdr:row>
      <xdr:rowOff>47027</xdr:rowOff>
    </xdr:to>
    <xdr:cxnSp macro="">
      <xdr:nvCxnSpPr>
        <xdr:cNvPr id="582" name="直線コネクタ 581"/>
        <xdr:cNvCxnSpPr/>
      </xdr:nvCxnSpPr>
      <xdr:spPr>
        <a:xfrm flipV="1">
          <a:off x="13703300" y="9741171"/>
          <a:ext cx="889000" cy="24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14767</xdr:rowOff>
    </xdr:from>
    <xdr:to>
      <xdr:col>76</xdr:col>
      <xdr:colOff>165100</xdr:colOff>
      <xdr:row>58</xdr:row>
      <xdr:rowOff>116367</xdr:rowOff>
    </xdr:to>
    <xdr:sp macro="" textlink="">
      <xdr:nvSpPr>
        <xdr:cNvPr id="583" name="フローチャート: 判断 582"/>
        <xdr:cNvSpPr/>
      </xdr:nvSpPr>
      <xdr:spPr>
        <a:xfrm>
          <a:off x="14541500" y="99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107494</xdr:rowOff>
    </xdr:from>
    <xdr:ext cx="599010" cy="259045"/>
    <xdr:sp macro="" textlink="">
      <xdr:nvSpPr>
        <xdr:cNvPr id="584" name="テキスト ボックス 583"/>
        <xdr:cNvSpPr txBox="1"/>
      </xdr:nvSpPr>
      <xdr:spPr>
        <a:xfrm>
          <a:off x="14292795" y="1005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47027</xdr:rowOff>
    </xdr:from>
    <xdr:to>
      <xdr:col>71</xdr:col>
      <xdr:colOff>177800</xdr:colOff>
      <xdr:row>58</xdr:row>
      <xdr:rowOff>49897</xdr:rowOff>
    </xdr:to>
    <xdr:cxnSp macro="">
      <xdr:nvCxnSpPr>
        <xdr:cNvPr id="585" name="直線コネクタ 584"/>
        <xdr:cNvCxnSpPr/>
      </xdr:nvCxnSpPr>
      <xdr:spPr>
        <a:xfrm flipV="1">
          <a:off x="12814300" y="9991127"/>
          <a:ext cx="889000" cy="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6069</xdr:rowOff>
    </xdr:from>
    <xdr:to>
      <xdr:col>72</xdr:col>
      <xdr:colOff>38100</xdr:colOff>
      <xdr:row>58</xdr:row>
      <xdr:rowOff>107669</xdr:rowOff>
    </xdr:to>
    <xdr:sp macro="" textlink="">
      <xdr:nvSpPr>
        <xdr:cNvPr id="586" name="フローチャート: 判断 585"/>
        <xdr:cNvSpPr/>
      </xdr:nvSpPr>
      <xdr:spPr>
        <a:xfrm>
          <a:off x="13652500" y="99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98796</xdr:rowOff>
    </xdr:from>
    <xdr:ext cx="599010" cy="259045"/>
    <xdr:sp macro="" textlink="">
      <xdr:nvSpPr>
        <xdr:cNvPr id="587" name="テキスト ボックス 586"/>
        <xdr:cNvSpPr txBox="1"/>
      </xdr:nvSpPr>
      <xdr:spPr>
        <a:xfrm>
          <a:off x="13403795" y="1004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153486</xdr:rowOff>
    </xdr:from>
    <xdr:to>
      <xdr:col>67</xdr:col>
      <xdr:colOff>101600</xdr:colOff>
      <xdr:row>58</xdr:row>
      <xdr:rowOff>83636</xdr:rowOff>
    </xdr:to>
    <xdr:sp macro="" textlink="">
      <xdr:nvSpPr>
        <xdr:cNvPr id="588" name="フローチャート: 判断 587"/>
        <xdr:cNvSpPr/>
      </xdr:nvSpPr>
      <xdr:spPr>
        <a:xfrm>
          <a:off x="12763500" y="992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100163</xdr:rowOff>
    </xdr:from>
    <xdr:ext cx="599010" cy="259045"/>
    <xdr:sp macro="" textlink="">
      <xdr:nvSpPr>
        <xdr:cNvPr id="589" name="テキスト ボックス 588"/>
        <xdr:cNvSpPr txBox="1"/>
      </xdr:nvSpPr>
      <xdr:spPr>
        <a:xfrm>
          <a:off x="12514795" y="9701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141743</xdr:rowOff>
    </xdr:from>
    <xdr:to>
      <xdr:col>85</xdr:col>
      <xdr:colOff>177800</xdr:colOff>
      <xdr:row>58</xdr:row>
      <xdr:rowOff>71893</xdr:rowOff>
    </xdr:to>
    <xdr:sp macro="" textlink="">
      <xdr:nvSpPr>
        <xdr:cNvPr id="595" name="楕円 594"/>
        <xdr:cNvSpPr/>
      </xdr:nvSpPr>
      <xdr:spPr>
        <a:xfrm>
          <a:off x="16268700" y="991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101120</xdr:rowOff>
    </xdr:from>
    <xdr:ext cx="599010" cy="259045"/>
    <xdr:sp macro="" textlink="">
      <xdr:nvSpPr>
        <xdr:cNvPr id="596" name="教育費該当値テキスト"/>
        <xdr:cNvSpPr txBox="1"/>
      </xdr:nvSpPr>
      <xdr:spPr>
        <a:xfrm>
          <a:off x="16370300" y="9702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3156</xdr:rowOff>
    </xdr:from>
    <xdr:to>
      <xdr:col>81</xdr:col>
      <xdr:colOff>101600</xdr:colOff>
      <xdr:row>58</xdr:row>
      <xdr:rowOff>104756</xdr:rowOff>
    </xdr:to>
    <xdr:sp macro="" textlink="">
      <xdr:nvSpPr>
        <xdr:cNvPr id="597" name="楕円 596"/>
        <xdr:cNvSpPr/>
      </xdr:nvSpPr>
      <xdr:spPr>
        <a:xfrm>
          <a:off x="15430500" y="994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95883</xdr:rowOff>
    </xdr:from>
    <xdr:ext cx="599010" cy="259045"/>
    <xdr:sp macro="" textlink="">
      <xdr:nvSpPr>
        <xdr:cNvPr id="598" name="テキスト ボックス 597"/>
        <xdr:cNvSpPr txBox="1"/>
      </xdr:nvSpPr>
      <xdr:spPr>
        <a:xfrm>
          <a:off x="15181795" y="10039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89171</xdr:rowOff>
    </xdr:from>
    <xdr:to>
      <xdr:col>76</xdr:col>
      <xdr:colOff>165100</xdr:colOff>
      <xdr:row>57</xdr:row>
      <xdr:rowOff>19321</xdr:rowOff>
    </xdr:to>
    <xdr:sp macro="" textlink="">
      <xdr:nvSpPr>
        <xdr:cNvPr id="599" name="楕円 598"/>
        <xdr:cNvSpPr/>
      </xdr:nvSpPr>
      <xdr:spPr>
        <a:xfrm>
          <a:off x="14541500" y="969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35848</xdr:rowOff>
    </xdr:from>
    <xdr:ext cx="599010" cy="259045"/>
    <xdr:sp macro="" textlink="">
      <xdr:nvSpPr>
        <xdr:cNvPr id="600" name="テキスト ボックス 599"/>
        <xdr:cNvSpPr txBox="1"/>
      </xdr:nvSpPr>
      <xdr:spPr>
        <a:xfrm>
          <a:off x="14292795" y="9465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167677</xdr:rowOff>
    </xdr:from>
    <xdr:to>
      <xdr:col>72</xdr:col>
      <xdr:colOff>38100</xdr:colOff>
      <xdr:row>58</xdr:row>
      <xdr:rowOff>97827</xdr:rowOff>
    </xdr:to>
    <xdr:sp macro="" textlink="">
      <xdr:nvSpPr>
        <xdr:cNvPr id="601" name="楕円 600"/>
        <xdr:cNvSpPr/>
      </xdr:nvSpPr>
      <xdr:spPr>
        <a:xfrm>
          <a:off x="13652500" y="994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114354</xdr:rowOff>
    </xdr:from>
    <xdr:ext cx="599010" cy="259045"/>
    <xdr:sp macro="" textlink="">
      <xdr:nvSpPr>
        <xdr:cNvPr id="602" name="テキスト ボックス 601"/>
        <xdr:cNvSpPr txBox="1"/>
      </xdr:nvSpPr>
      <xdr:spPr>
        <a:xfrm>
          <a:off x="13403795" y="9715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170547</xdr:rowOff>
    </xdr:from>
    <xdr:to>
      <xdr:col>67</xdr:col>
      <xdr:colOff>101600</xdr:colOff>
      <xdr:row>58</xdr:row>
      <xdr:rowOff>100697</xdr:rowOff>
    </xdr:to>
    <xdr:sp macro="" textlink="">
      <xdr:nvSpPr>
        <xdr:cNvPr id="603" name="楕円 602"/>
        <xdr:cNvSpPr/>
      </xdr:nvSpPr>
      <xdr:spPr>
        <a:xfrm>
          <a:off x="12763500" y="994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91824</xdr:rowOff>
    </xdr:from>
    <xdr:ext cx="599010" cy="259045"/>
    <xdr:sp macro="" textlink="">
      <xdr:nvSpPr>
        <xdr:cNvPr id="604" name="テキスト ボックス 603"/>
        <xdr:cNvSpPr txBox="1"/>
      </xdr:nvSpPr>
      <xdr:spPr>
        <a:xfrm>
          <a:off x="12514795" y="10035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8" name="テキスト ボックス 617"/>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0" name="テキスト ボックス 619"/>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2" name="テキスト ボックス 621"/>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24290</xdr:rowOff>
    </xdr:from>
    <xdr:to>
      <xdr:col>85</xdr:col>
      <xdr:colOff>126364</xdr:colOff>
      <xdr:row>79</xdr:row>
      <xdr:rowOff>98879</xdr:rowOff>
    </xdr:to>
    <xdr:cxnSp macro="">
      <xdr:nvCxnSpPr>
        <xdr:cNvPr id="630" name="直線コネクタ 629"/>
        <xdr:cNvCxnSpPr/>
      </xdr:nvCxnSpPr>
      <xdr:spPr>
        <a:xfrm flipV="1">
          <a:off x="16317595" y="12025790"/>
          <a:ext cx="1269" cy="1617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142417</xdr:rowOff>
    </xdr:from>
    <xdr:ext cx="599010" cy="259045"/>
    <xdr:sp macro="" textlink="">
      <xdr:nvSpPr>
        <xdr:cNvPr id="633" name="災害復旧費最大値テキスト"/>
        <xdr:cNvSpPr txBox="1"/>
      </xdr:nvSpPr>
      <xdr:spPr>
        <a:xfrm>
          <a:off x="16370300" y="1180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24290</xdr:rowOff>
    </xdr:from>
    <xdr:to>
      <xdr:col>86</xdr:col>
      <xdr:colOff>25400</xdr:colOff>
      <xdr:row>70</xdr:row>
      <xdr:rowOff>24290</xdr:rowOff>
    </xdr:to>
    <xdr:cxnSp macro="">
      <xdr:nvCxnSpPr>
        <xdr:cNvPr id="634" name="直線コネクタ 633"/>
        <xdr:cNvCxnSpPr/>
      </xdr:nvCxnSpPr>
      <xdr:spPr>
        <a:xfrm>
          <a:off x="16230600" y="1202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42444</xdr:rowOff>
    </xdr:from>
    <xdr:to>
      <xdr:col>85</xdr:col>
      <xdr:colOff>127000</xdr:colOff>
      <xdr:row>79</xdr:row>
      <xdr:rowOff>75647</xdr:rowOff>
    </xdr:to>
    <xdr:cxnSp macro="">
      <xdr:nvCxnSpPr>
        <xdr:cNvPr id="635" name="直線コネクタ 634"/>
        <xdr:cNvCxnSpPr/>
      </xdr:nvCxnSpPr>
      <xdr:spPr>
        <a:xfrm flipV="1">
          <a:off x="15481300" y="13586994"/>
          <a:ext cx="838200" cy="3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157925</xdr:rowOff>
    </xdr:from>
    <xdr:ext cx="534377" cy="259045"/>
    <xdr:sp macro="" textlink="">
      <xdr:nvSpPr>
        <xdr:cNvPr id="636" name="災害復旧費平均値テキスト"/>
        <xdr:cNvSpPr txBox="1"/>
      </xdr:nvSpPr>
      <xdr:spPr>
        <a:xfrm>
          <a:off x="16370300" y="13359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135048</xdr:rowOff>
    </xdr:from>
    <xdr:to>
      <xdr:col>85</xdr:col>
      <xdr:colOff>177800</xdr:colOff>
      <xdr:row>79</xdr:row>
      <xdr:rowOff>65198</xdr:rowOff>
    </xdr:to>
    <xdr:sp macro="" textlink="">
      <xdr:nvSpPr>
        <xdr:cNvPr id="637" name="フローチャート: 判断 636"/>
        <xdr:cNvSpPr/>
      </xdr:nvSpPr>
      <xdr:spPr>
        <a:xfrm>
          <a:off x="162687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28260</xdr:rowOff>
    </xdr:from>
    <xdr:to>
      <xdr:col>81</xdr:col>
      <xdr:colOff>50800</xdr:colOff>
      <xdr:row>79</xdr:row>
      <xdr:rowOff>75647</xdr:rowOff>
    </xdr:to>
    <xdr:cxnSp macro="">
      <xdr:nvCxnSpPr>
        <xdr:cNvPr id="638" name="直線コネクタ 637"/>
        <xdr:cNvCxnSpPr/>
      </xdr:nvCxnSpPr>
      <xdr:spPr>
        <a:xfrm>
          <a:off x="14592300" y="13572810"/>
          <a:ext cx="889000" cy="4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161568</xdr:rowOff>
    </xdr:from>
    <xdr:to>
      <xdr:col>81</xdr:col>
      <xdr:colOff>101600</xdr:colOff>
      <xdr:row>79</xdr:row>
      <xdr:rowOff>91718</xdr:rowOff>
    </xdr:to>
    <xdr:sp macro="" textlink="">
      <xdr:nvSpPr>
        <xdr:cNvPr id="639" name="フローチャート: 判断 638"/>
        <xdr:cNvSpPr/>
      </xdr:nvSpPr>
      <xdr:spPr>
        <a:xfrm>
          <a:off x="15430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108245</xdr:rowOff>
    </xdr:from>
    <xdr:ext cx="534377" cy="259045"/>
    <xdr:sp macro="" textlink="">
      <xdr:nvSpPr>
        <xdr:cNvPr id="640" name="テキスト ボックス 639"/>
        <xdr:cNvSpPr txBox="1"/>
      </xdr:nvSpPr>
      <xdr:spPr>
        <a:xfrm>
          <a:off x="15214111" y="1330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28260</xdr:rowOff>
    </xdr:from>
    <xdr:to>
      <xdr:col>76</xdr:col>
      <xdr:colOff>114300</xdr:colOff>
      <xdr:row>79</xdr:row>
      <xdr:rowOff>98879</xdr:rowOff>
    </xdr:to>
    <xdr:cxnSp macro="">
      <xdr:nvCxnSpPr>
        <xdr:cNvPr id="641" name="直線コネクタ 640"/>
        <xdr:cNvCxnSpPr/>
      </xdr:nvCxnSpPr>
      <xdr:spPr>
        <a:xfrm flipV="1">
          <a:off x="13703300" y="13572810"/>
          <a:ext cx="889000" cy="7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166108</xdr:rowOff>
    </xdr:from>
    <xdr:to>
      <xdr:col>76</xdr:col>
      <xdr:colOff>165100</xdr:colOff>
      <xdr:row>79</xdr:row>
      <xdr:rowOff>96258</xdr:rowOff>
    </xdr:to>
    <xdr:sp macro="" textlink="">
      <xdr:nvSpPr>
        <xdr:cNvPr id="642" name="フローチャート: 判断 641"/>
        <xdr:cNvSpPr/>
      </xdr:nvSpPr>
      <xdr:spPr>
        <a:xfrm>
          <a:off x="14541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87385</xdr:rowOff>
    </xdr:from>
    <xdr:ext cx="534377" cy="259045"/>
    <xdr:sp macro="" textlink="">
      <xdr:nvSpPr>
        <xdr:cNvPr id="643" name="テキスト ボックス 642"/>
        <xdr:cNvSpPr txBox="1"/>
      </xdr:nvSpPr>
      <xdr:spPr>
        <a:xfrm>
          <a:off x="14325111" y="136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4" name="直線コネクタ 643"/>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169613</xdr:rowOff>
    </xdr:from>
    <xdr:to>
      <xdr:col>72</xdr:col>
      <xdr:colOff>38100</xdr:colOff>
      <xdr:row>79</xdr:row>
      <xdr:rowOff>99763</xdr:rowOff>
    </xdr:to>
    <xdr:sp macro="" textlink="">
      <xdr:nvSpPr>
        <xdr:cNvPr id="645" name="フローチャート: 判断 644"/>
        <xdr:cNvSpPr/>
      </xdr:nvSpPr>
      <xdr:spPr>
        <a:xfrm>
          <a:off x="13652500" y="1354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116290</xdr:rowOff>
    </xdr:from>
    <xdr:ext cx="534377" cy="259045"/>
    <xdr:sp macro="" textlink="">
      <xdr:nvSpPr>
        <xdr:cNvPr id="646" name="テキスト ボックス 645"/>
        <xdr:cNvSpPr txBox="1"/>
      </xdr:nvSpPr>
      <xdr:spPr>
        <a:xfrm>
          <a:off x="13436111" y="1331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12427</xdr:rowOff>
    </xdr:from>
    <xdr:to>
      <xdr:col>67</xdr:col>
      <xdr:colOff>101600</xdr:colOff>
      <xdr:row>79</xdr:row>
      <xdr:rowOff>114027</xdr:rowOff>
    </xdr:to>
    <xdr:sp macro="" textlink="">
      <xdr:nvSpPr>
        <xdr:cNvPr id="647" name="フローチャート: 判断 646"/>
        <xdr:cNvSpPr/>
      </xdr:nvSpPr>
      <xdr:spPr>
        <a:xfrm>
          <a:off x="12763500" y="1355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130554</xdr:rowOff>
    </xdr:from>
    <xdr:ext cx="534377" cy="259045"/>
    <xdr:sp macro="" textlink="">
      <xdr:nvSpPr>
        <xdr:cNvPr id="648" name="テキスト ボックス 647"/>
        <xdr:cNvSpPr txBox="1"/>
      </xdr:nvSpPr>
      <xdr:spPr>
        <a:xfrm>
          <a:off x="12547111" y="1333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163094</xdr:rowOff>
    </xdr:from>
    <xdr:to>
      <xdr:col>85</xdr:col>
      <xdr:colOff>177800</xdr:colOff>
      <xdr:row>79</xdr:row>
      <xdr:rowOff>93244</xdr:rowOff>
    </xdr:to>
    <xdr:sp macro="" textlink="">
      <xdr:nvSpPr>
        <xdr:cNvPr id="654" name="楕円 653"/>
        <xdr:cNvSpPr/>
      </xdr:nvSpPr>
      <xdr:spPr>
        <a:xfrm>
          <a:off x="16268700" y="1353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113475</xdr:rowOff>
    </xdr:from>
    <xdr:ext cx="534377" cy="259045"/>
    <xdr:sp macro="" textlink="">
      <xdr:nvSpPr>
        <xdr:cNvPr id="655" name="災害復旧費該当値テキスト"/>
        <xdr:cNvSpPr txBox="1"/>
      </xdr:nvSpPr>
      <xdr:spPr>
        <a:xfrm>
          <a:off x="16370300" y="1348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24847</xdr:rowOff>
    </xdr:from>
    <xdr:to>
      <xdr:col>81</xdr:col>
      <xdr:colOff>101600</xdr:colOff>
      <xdr:row>79</xdr:row>
      <xdr:rowOff>126447</xdr:rowOff>
    </xdr:to>
    <xdr:sp macro="" textlink="">
      <xdr:nvSpPr>
        <xdr:cNvPr id="656" name="楕円 655"/>
        <xdr:cNvSpPr/>
      </xdr:nvSpPr>
      <xdr:spPr>
        <a:xfrm>
          <a:off x="15430500" y="1356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117574</xdr:rowOff>
    </xdr:from>
    <xdr:ext cx="469744" cy="259045"/>
    <xdr:sp macro="" textlink="">
      <xdr:nvSpPr>
        <xdr:cNvPr id="657" name="テキスト ボックス 656"/>
        <xdr:cNvSpPr txBox="1"/>
      </xdr:nvSpPr>
      <xdr:spPr>
        <a:xfrm>
          <a:off x="15246428" y="1366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148910</xdr:rowOff>
    </xdr:from>
    <xdr:to>
      <xdr:col>76</xdr:col>
      <xdr:colOff>165100</xdr:colOff>
      <xdr:row>79</xdr:row>
      <xdr:rowOff>79060</xdr:rowOff>
    </xdr:to>
    <xdr:sp macro="" textlink="">
      <xdr:nvSpPr>
        <xdr:cNvPr id="658" name="楕円 657"/>
        <xdr:cNvSpPr/>
      </xdr:nvSpPr>
      <xdr:spPr>
        <a:xfrm>
          <a:off x="14541500" y="1352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95587</xdr:rowOff>
    </xdr:from>
    <xdr:ext cx="534377" cy="259045"/>
    <xdr:sp macro="" textlink="">
      <xdr:nvSpPr>
        <xdr:cNvPr id="659" name="テキスト ボックス 658"/>
        <xdr:cNvSpPr txBox="1"/>
      </xdr:nvSpPr>
      <xdr:spPr>
        <a:xfrm>
          <a:off x="14325111" y="1329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3" name="テキスト ボックス 662"/>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7" name="テキスト ボックス 67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5" name="テキスト ボックス 68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101352</xdr:rowOff>
    </xdr:from>
    <xdr:to>
      <xdr:col>85</xdr:col>
      <xdr:colOff>126364</xdr:colOff>
      <xdr:row>99</xdr:row>
      <xdr:rowOff>21177</xdr:rowOff>
    </xdr:to>
    <xdr:cxnSp macro="">
      <xdr:nvCxnSpPr>
        <xdr:cNvPr id="687" name="直線コネクタ 686"/>
        <xdr:cNvCxnSpPr/>
      </xdr:nvCxnSpPr>
      <xdr:spPr>
        <a:xfrm flipV="1">
          <a:off x="16317595" y="15531852"/>
          <a:ext cx="1269" cy="146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25004</xdr:rowOff>
    </xdr:from>
    <xdr:ext cx="534377" cy="259045"/>
    <xdr:sp macro="" textlink="">
      <xdr:nvSpPr>
        <xdr:cNvPr id="688" name="公債費最小値テキスト"/>
        <xdr:cNvSpPr txBox="1"/>
      </xdr:nvSpPr>
      <xdr:spPr>
        <a:xfrm>
          <a:off x="16370300" y="1699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21177</xdr:rowOff>
    </xdr:from>
    <xdr:to>
      <xdr:col>86</xdr:col>
      <xdr:colOff>25400</xdr:colOff>
      <xdr:row>99</xdr:row>
      <xdr:rowOff>21177</xdr:rowOff>
    </xdr:to>
    <xdr:cxnSp macro="">
      <xdr:nvCxnSpPr>
        <xdr:cNvPr id="689" name="直線コネクタ 688"/>
        <xdr:cNvCxnSpPr/>
      </xdr:nvCxnSpPr>
      <xdr:spPr>
        <a:xfrm>
          <a:off x="16230600" y="1699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48029</xdr:rowOff>
    </xdr:from>
    <xdr:ext cx="599010" cy="259045"/>
    <xdr:sp macro="" textlink="">
      <xdr:nvSpPr>
        <xdr:cNvPr id="690" name="公債費最大値テキスト"/>
        <xdr:cNvSpPr txBox="1"/>
      </xdr:nvSpPr>
      <xdr:spPr>
        <a:xfrm>
          <a:off x="16370300" y="15307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780,130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101352</xdr:rowOff>
    </xdr:from>
    <xdr:to>
      <xdr:col>86</xdr:col>
      <xdr:colOff>25400</xdr:colOff>
      <xdr:row>90</xdr:row>
      <xdr:rowOff>101352</xdr:rowOff>
    </xdr:to>
    <xdr:cxnSp macro="">
      <xdr:nvCxnSpPr>
        <xdr:cNvPr id="691" name="直線コネクタ 690"/>
        <xdr:cNvCxnSpPr/>
      </xdr:nvCxnSpPr>
      <xdr:spPr>
        <a:xfrm>
          <a:off x="16230600" y="155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82517</xdr:rowOff>
    </xdr:from>
    <xdr:to>
      <xdr:col>85</xdr:col>
      <xdr:colOff>127000</xdr:colOff>
      <xdr:row>96</xdr:row>
      <xdr:rowOff>115657</xdr:rowOff>
    </xdr:to>
    <xdr:cxnSp macro="">
      <xdr:nvCxnSpPr>
        <xdr:cNvPr id="692" name="直線コネクタ 691"/>
        <xdr:cNvCxnSpPr/>
      </xdr:nvCxnSpPr>
      <xdr:spPr>
        <a:xfrm>
          <a:off x="15481300" y="16541717"/>
          <a:ext cx="838200" cy="3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24573</xdr:rowOff>
    </xdr:from>
    <xdr:ext cx="599010" cy="259045"/>
    <xdr:sp macro="" textlink="">
      <xdr:nvSpPr>
        <xdr:cNvPr id="693" name="公債費平均値テキスト"/>
        <xdr:cNvSpPr txBox="1"/>
      </xdr:nvSpPr>
      <xdr:spPr>
        <a:xfrm>
          <a:off x="16370300" y="16655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46146</xdr:rowOff>
    </xdr:from>
    <xdr:to>
      <xdr:col>85</xdr:col>
      <xdr:colOff>177800</xdr:colOff>
      <xdr:row>97</xdr:row>
      <xdr:rowOff>147746</xdr:rowOff>
    </xdr:to>
    <xdr:sp macro="" textlink="">
      <xdr:nvSpPr>
        <xdr:cNvPr id="694" name="フローチャート: 判断 693"/>
        <xdr:cNvSpPr/>
      </xdr:nvSpPr>
      <xdr:spPr>
        <a:xfrm>
          <a:off x="162687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82517</xdr:rowOff>
    </xdr:from>
    <xdr:to>
      <xdr:col>81</xdr:col>
      <xdr:colOff>50800</xdr:colOff>
      <xdr:row>96</xdr:row>
      <xdr:rowOff>101065</xdr:rowOff>
    </xdr:to>
    <xdr:cxnSp macro="">
      <xdr:nvCxnSpPr>
        <xdr:cNvPr id="695" name="直線コネクタ 694"/>
        <xdr:cNvCxnSpPr/>
      </xdr:nvCxnSpPr>
      <xdr:spPr>
        <a:xfrm flipV="1">
          <a:off x="14592300" y="16541717"/>
          <a:ext cx="889000" cy="18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20718</xdr:rowOff>
    </xdr:from>
    <xdr:to>
      <xdr:col>81</xdr:col>
      <xdr:colOff>101600</xdr:colOff>
      <xdr:row>97</xdr:row>
      <xdr:rowOff>122318</xdr:rowOff>
    </xdr:to>
    <xdr:sp macro="" textlink="">
      <xdr:nvSpPr>
        <xdr:cNvPr id="696" name="フローチャート: 判断 695"/>
        <xdr:cNvSpPr/>
      </xdr:nvSpPr>
      <xdr:spPr>
        <a:xfrm>
          <a:off x="15430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113445</xdr:rowOff>
    </xdr:from>
    <xdr:ext cx="599010" cy="259045"/>
    <xdr:sp macro="" textlink="">
      <xdr:nvSpPr>
        <xdr:cNvPr id="697" name="テキスト ボックス 696"/>
        <xdr:cNvSpPr txBox="1"/>
      </xdr:nvSpPr>
      <xdr:spPr>
        <a:xfrm>
          <a:off x="15181795" y="1674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101065</xdr:rowOff>
    </xdr:from>
    <xdr:to>
      <xdr:col>76</xdr:col>
      <xdr:colOff>114300</xdr:colOff>
      <xdr:row>96</xdr:row>
      <xdr:rowOff>153881</xdr:rowOff>
    </xdr:to>
    <xdr:cxnSp macro="">
      <xdr:nvCxnSpPr>
        <xdr:cNvPr id="698" name="直線コネクタ 697"/>
        <xdr:cNvCxnSpPr/>
      </xdr:nvCxnSpPr>
      <xdr:spPr>
        <a:xfrm flipV="1">
          <a:off x="13703300" y="16560265"/>
          <a:ext cx="889000" cy="5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42956</xdr:rowOff>
    </xdr:from>
    <xdr:to>
      <xdr:col>76</xdr:col>
      <xdr:colOff>165100</xdr:colOff>
      <xdr:row>97</xdr:row>
      <xdr:rowOff>144556</xdr:rowOff>
    </xdr:to>
    <xdr:sp macro="" textlink="">
      <xdr:nvSpPr>
        <xdr:cNvPr id="699" name="フローチャート: 判断 698"/>
        <xdr:cNvSpPr/>
      </xdr:nvSpPr>
      <xdr:spPr>
        <a:xfrm>
          <a:off x="14541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135683</xdr:rowOff>
    </xdr:from>
    <xdr:ext cx="599010" cy="259045"/>
    <xdr:sp macro="" textlink="">
      <xdr:nvSpPr>
        <xdr:cNvPr id="700" name="テキスト ボックス 699"/>
        <xdr:cNvSpPr txBox="1"/>
      </xdr:nvSpPr>
      <xdr:spPr>
        <a:xfrm>
          <a:off x="14292795" y="1676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144287</xdr:rowOff>
    </xdr:from>
    <xdr:to>
      <xdr:col>71</xdr:col>
      <xdr:colOff>177800</xdr:colOff>
      <xdr:row>96</xdr:row>
      <xdr:rowOff>153881</xdr:rowOff>
    </xdr:to>
    <xdr:cxnSp macro="">
      <xdr:nvCxnSpPr>
        <xdr:cNvPr id="701" name="直線コネクタ 700"/>
        <xdr:cNvCxnSpPr/>
      </xdr:nvCxnSpPr>
      <xdr:spPr>
        <a:xfrm>
          <a:off x="12814300" y="16603487"/>
          <a:ext cx="889000" cy="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32339</xdr:rowOff>
    </xdr:from>
    <xdr:to>
      <xdr:col>72</xdr:col>
      <xdr:colOff>38100</xdr:colOff>
      <xdr:row>97</xdr:row>
      <xdr:rowOff>133939</xdr:rowOff>
    </xdr:to>
    <xdr:sp macro="" textlink="">
      <xdr:nvSpPr>
        <xdr:cNvPr id="702" name="フローチャート: 判断 701"/>
        <xdr:cNvSpPr/>
      </xdr:nvSpPr>
      <xdr:spPr>
        <a:xfrm>
          <a:off x="13652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125066</xdr:rowOff>
    </xdr:from>
    <xdr:ext cx="599010" cy="259045"/>
    <xdr:sp macro="" textlink="">
      <xdr:nvSpPr>
        <xdr:cNvPr id="703" name="テキスト ボックス 702"/>
        <xdr:cNvSpPr txBox="1"/>
      </xdr:nvSpPr>
      <xdr:spPr>
        <a:xfrm>
          <a:off x="13403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46951</xdr:rowOff>
    </xdr:from>
    <xdr:to>
      <xdr:col>67</xdr:col>
      <xdr:colOff>101600</xdr:colOff>
      <xdr:row>97</xdr:row>
      <xdr:rowOff>148551</xdr:rowOff>
    </xdr:to>
    <xdr:sp macro="" textlink="">
      <xdr:nvSpPr>
        <xdr:cNvPr id="704" name="フローチャート: 判断 703"/>
        <xdr:cNvSpPr/>
      </xdr:nvSpPr>
      <xdr:spPr>
        <a:xfrm>
          <a:off x="12763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139678</xdr:rowOff>
    </xdr:from>
    <xdr:ext cx="599010" cy="259045"/>
    <xdr:sp macro="" textlink="">
      <xdr:nvSpPr>
        <xdr:cNvPr id="705" name="テキスト ボックス 704"/>
        <xdr:cNvSpPr txBox="1"/>
      </xdr:nvSpPr>
      <xdr:spPr>
        <a:xfrm>
          <a:off x="12514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64857</xdr:rowOff>
    </xdr:from>
    <xdr:to>
      <xdr:col>85</xdr:col>
      <xdr:colOff>177800</xdr:colOff>
      <xdr:row>96</xdr:row>
      <xdr:rowOff>166457</xdr:rowOff>
    </xdr:to>
    <xdr:sp macro="" textlink="">
      <xdr:nvSpPr>
        <xdr:cNvPr id="711" name="楕円 710"/>
        <xdr:cNvSpPr/>
      </xdr:nvSpPr>
      <xdr:spPr>
        <a:xfrm>
          <a:off x="16268700" y="1652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87734</xdr:rowOff>
    </xdr:from>
    <xdr:ext cx="599010" cy="259045"/>
    <xdr:sp macro="" textlink="">
      <xdr:nvSpPr>
        <xdr:cNvPr id="712" name="公債費該当値テキスト"/>
        <xdr:cNvSpPr txBox="1"/>
      </xdr:nvSpPr>
      <xdr:spPr>
        <a:xfrm>
          <a:off x="16370300" y="16375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31717</xdr:rowOff>
    </xdr:from>
    <xdr:to>
      <xdr:col>81</xdr:col>
      <xdr:colOff>101600</xdr:colOff>
      <xdr:row>96</xdr:row>
      <xdr:rowOff>133317</xdr:rowOff>
    </xdr:to>
    <xdr:sp macro="" textlink="">
      <xdr:nvSpPr>
        <xdr:cNvPr id="713" name="楕円 712"/>
        <xdr:cNvSpPr/>
      </xdr:nvSpPr>
      <xdr:spPr>
        <a:xfrm>
          <a:off x="15430500" y="1649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149844</xdr:rowOff>
    </xdr:from>
    <xdr:ext cx="599010" cy="259045"/>
    <xdr:sp macro="" textlink="">
      <xdr:nvSpPr>
        <xdr:cNvPr id="714" name="テキスト ボックス 713"/>
        <xdr:cNvSpPr txBox="1"/>
      </xdr:nvSpPr>
      <xdr:spPr>
        <a:xfrm>
          <a:off x="15181795" y="1626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50265</xdr:rowOff>
    </xdr:from>
    <xdr:to>
      <xdr:col>76</xdr:col>
      <xdr:colOff>165100</xdr:colOff>
      <xdr:row>96</xdr:row>
      <xdr:rowOff>151865</xdr:rowOff>
    </xdr:to>
    <xdr:sp macro="" textlink="">
      <xdr:nvSpPr>
        <xdr:cNvPr id="715" name="楕円 714"/>
        <xdr:cNvSpPr/>
      </xdr:nvSpPr>
      <xdr:spPr>
        <a:xfrm>
          <a:off x="14541500" y="1650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168392</xdr:rowOff>
    </xdr:from>
    <xdr:ext cx="599010" cy="259045"/>
    <xdr:sp macro="" textlink="">
      <xdr:nvSpPr>
        <xdr:cNvPr id="716" name="テキスト ボックス 715"/>
        <xdr:cNvSpPr txBox="1"/>
      </xdr:nvSpPr>
      <xdr:spPr>
        <a:xfrm>
          <a:off x="14292795" y="16284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103081</xdr:rowOff>
    </xdr:from>
    <xdr:to>
      <xdr:col>72</xdr:col>
      <xdr:colOff>38100</xdr:colOff>
      <xdr:row>97</xdr:row>
      <xdr:rowOff>33231</xdr:rowOff>
    </xdr:to>
    <xdr:sp macro="" textlink="">
      <xdr:nvSpPr>
        <xdr:cNvPr id="717" name="楕円 716"/>
        <xdr:cNvSpPr/>
      </xdr:nvSpPr>
      <xdr:spPr>
        <a:xfrm>
          <a:off x="13652500" y="1656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49758</xdr:rowOff>
    </xdr:from>
    <xdr:ext cx="599010" cy="259045"/>
    <xdr:sp macro="" textlink="">
      <xdr:nvSpPr>
        <xdr:cNvPr id="718" name="テキスト ボックス 717"/>
        <xdr:cNvSpPr txBox="1"/>
      </xdr:nvSpPr>
      <xdr:spPr>
        <a:xfrm>
          <a:off x="13403795" y="16337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93487</xdr:rowOff>
    </xdr:from>
    <xdr:to>
      <xdr:col>67</xdr:col>
      <xdr:colOff>101600</xdr:colOff>
      <xdr:row>97</xdr:row>
      <xdr:rowOff>23637</xdr:rowOff>
    </xdr:to>
    <xdr:sp macro="" textlink="">
      <xdr:nvSpPr>
        <xdr:cNvPr id="719" name="楕円 718"/>
        <xdr:cNvSpPr/>
      </xdr:nvSpPr>
      <xdr:spPr>
        <a:xfrm>
          <a:off x="12763500" y="1655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40164</xdr:rowOff>
    </xdr:from>
    <xdr:ext cx="599010" cy="259045"/>
    <xdr:sp macro="" textlink="">
      <xdr:nvSpPr>
        <xdr:cNvPr id="720" name="テキスト ボックス 719"/>
        <xdr:cNvSpPr txBox="1"/>
      </xdr:nvSpPr>
      <xdr:spPr>
        <a:xfrm>
          <a:off x="12514795" y="16327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4" name="テキスト ボックス 733"/>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6" name="テキスト ボックス 735"/>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8" name="テキスト ボックス 737"/>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30886</xdr:rowOff>
    </xdr:from>
    <xdr:to>
      <xdr:col>116</xdr:col>
      <xdr:colOff>62864</xdr:colOff>
      <xdr:row>39</xdr:row>
      <xdr:rowOff>98878</xdr:rowOff>
    </xdr:to>
    <xdr:cxnSp macro="">
      <xdr:nvCxnSpPr>
        <xdr:cNvPr id="746" name="直線コネクタ 745"/>
        <xdr:cNvCxnSpPr/>
      </xdr:nvCxnSpPr>
      <xdr:spPr>
        <a:xfrm flipV="1">
          <a:off x="22159595" y="5174386"/>
          <a:ext cx="1269" cy="1611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114643</xdr:rowOff>
    </xdr:from>
    <xdr:ext cx="249299" cy="259045"/>
    <xdr:sp macro="" textlink="">
      <xdr:nvSpPr>
        <xdr:cNvPr id="747" name="諸支出金最小値テキスト"/>
        <xdr:cNvSpPr txBox="1"/>
      </xdr:nvSpPr>
      <xdr:spPr>
        <a:xfrm>
          <a:off x="22212300" y="6801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149013</xdr:rowOff>
    </xdr:from>
    <xdr:ext cx="534377" cy="259045"/>
    <xdr:sp macro="" textlink="">
      <xdr:nvSpPr>
        <xdr:cNvPr id="749" name="諸支出金最大値テキスト"/>
        <xdr:cNvSpPr txBox="1"/>
      </xdr:nvSpPr>
      <xdr:spPr>
        <a:xfrm>
          <a:off x="22212300" y="494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30886</xdr:rowOff>
    </xdr:from>
    <xdr:to>
      <xdr:col>116</xdr:col>
      <xdr:colOff>152400</xdr:colOff>
      <xdr:row>30</xdr:row>
      <xdr:rowOff>30886</xdr:rowOff>
    </xdr:to>
    <xdr:cxnSp macro="">
      <xdr:nvCxnSpPr>
        <xdr:cNvPr id="750" name="直線コネクタ 749"/>
        <xdr:cNvCxnSpPr/>
      </xdr:nvCxnSpPr>
      <xdr:spPr>
        <a:xfrm>
          <a:off x="22072600" y="51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32093</xdr:rowOff>
    </xdr:from>
    <xdr:ext cx="469744" cy="259045"/>
    <xdr:sp macro="" textlink="">
      <xdr:nvSpPr>
        <xdr:cNvPr id="752" name="諸支出金平均値テキスト"/>
        <xdr:cNvSpPr txBox="1"/>
      </xdr:nvSpPr>
      <xdr:spPr>
        <a:xfrm>
          <a:off x="22212300" y="6547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9216</xdr:rowOff>
    </xdr:from>
    <xdr:to>
      <xdr:col>116</xdr:col>
      <xdr:colOff>114300</xdr:colOff>
      <xdr:row>39</xdr:row>
      <xdr:rowOff>110816</xdr:rowOff>
    </xdr:to>
    <xdr:sp macro="" textlink="">
      <xdr:nvSpPr>
        <xdr:cNvPr id="753" name="フローチャート: 判断 752"/>
        <xdr:cNvSpPr/>
      </xdr:nvSpPr>
      <xdr:spPr>
        <a:xfrm>
          <a:off x="22110700" y="669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25055</xdr:rowOff>
    </xdr:from>
    <xdr:to>
      <xdr:col>112</xdr:col>
      <xdr:colOff>38100</xdr:colOff>
      <xdr:row>39</xdr:row>
      <xdr:rowOff>126655</xdr:rowOff>
    </xdr:to>
    <xdr:sp macro="" textlink="">
      <xdr:nvSpPr>
        <xdr:cNvPr id="755" name="フローチャート: 判断 754"/>
        <xdr:cNvSpPr/>
      </xdr:nvSpPr>
      <xdr:spPr>
        <a:xfrm>
          <a:off x="21272500" y="671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143182</xdr:rowOff>
    </xdr:from>
    <xdr:ext cx="378565" cy="259045"/>
    <xdr:sp macro="" textlink="">
      <xdr:nvSpPr>
        <xdr:cNvPr id="756" name="テキスト ボックス 755"/>
        <xdr:cNvSpPr txBox="1"/>
      </xdr:nvSpPr>
      <xdr:spPr>
        <a:xfrm>
          <a:off x="21134017" y="6486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141315</xdr:rowOff>
    </xdr:from>
    <xdr:to>
      <xdr:col>107</xdr:col>
      <xdr:colOff>101600</xdr:colOff>
      <xdr:row>38</xdr:row>
      <xdr:rowOff>71465</xdr:rowOff>
    </xdr:to>
    <xdr:sp macro="" textlink="">
      <xdr:nvSpPr>
        <xdr:cNvPr id="758" name="フローチャート: 判断 757"/>
        <xdr:cNvSpPr/>
      </xdr:nvSpPr>
      <xdr:spPr>
        <a:xfrm>
          <a:off x="20383500" y="648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87992</xdr:rowOff>
    </xdr:from>
    <xdr:ext cx="469744" cy="259045"/>
    <xdr:sp macro="" textlink="">
      <xdr:nvSpPr>
        <xdr:cNvPr id="759" name="テキスト ボックス 758"/>
        <xdr:cNvSpPr txBox="1"/>
      </xdr:nvSpPr>
      <xdr:spPr>
        <a:xfrm>
          <a:off x="20199428" y="626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60539</xdr:rowOff>
    </xdr:from>
    <xdr:to>
      <xdr:col>102</xdr:col>
      <xdr:colOff>114300</xdr:colOff>
      <xdr:row>39</xdr:row>
      <xdr:rowOff>98878</xdr:rowOff>
    </xdr:to>
    <xdr:cxnSp macro="">
      <xdr:nvCxnSpPr>
        <xdr:cNvPr id="760" name="直線コネクタ 759"/>
        <xdr:cNvCxnSpPr/>
      </xdr:nvCxnSpPr>
      <xdr:spPr>
        <a:xfrm>
          <a:off x="18656300" y="6747089"/>
          <a:ext cx="889000" cy="3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61" name="フローチャート: 判断 760"/>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62" name="テキスト ボックス 761"/>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2424</xdr:rowOff>
    </xdr:from>
    <xdr:to>
      <xdr:col>98</xdr:col>
      <xdr:colOff>38100</xdr:colOff>
      <xdr:row>39</xdr:row>
      <xdr:rowOff>104024</xdr:rowOff>
    </xdr:to>
    <xdr:sp macro="" textlink="">
      <xdr:nvSpPr>
        <xdr:cNvPr id="763" name="フローチャート: 判断 762"/>
        <xdr:cNvSpPr/>
      </xdr:nvSpPr>
      <xdr:spPr>
        <a:xfrm>
          <a:off x="18605500" y="668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120551</xdr:rowOff>
    </xdr:from>
    <xdr:ext cx="469744" cy="259045"/>
    <xdr:sp macro="" textlink="">
      <xdr:nvSpPr>
        <xdr:cNvPr id="764" name="テキスト ボックス 763"/>
        <xdr:cNvSpPr txBox="1"/>
      </xdr:nvSpPr>
      <xdr:spPr>
        <a:xfrm>
          <a:off x="18421428" y="646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159093</xdr:rowOff>
    </xdr:from>
    <xdr:ext cx="249299" cy="259045"/>
    <xdr:sp macro="" textlink="">
      <xdr:nvSpPr>
        <xdr:cNvPr id="771" name="諸支出金該当値テキスト"/>
        <xdr:cNvSpPr txBox="1"/>
      </xdr:nvSpPr>
      <xdr:spPr>
        <a:xfrm>
          <a:off x="22212300" y="667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9739</xdr:rowOff>
    </xdr:from>
    <xdr:to>
      <xdr:col>98</xdr:col>
      <xdr:colOff>38100</xdr:colOff>
      <xdr:row>39</xdr:row>
      <xdr:rowOff>111339</xdr:rowOff>
    </xdr:to>
    <xdr:sp macro="" textlink="">
      <xdr:nvSpPr>
        <xdr:cNvPr id="778" name="楕円 777"/>
        <xdr:cNvSpPr/>
      </xdr:nvSpPr>
      <xdr:spPr>
        <a:xfrm>
          <a:off x="18605500" y="669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102466</xdr:rowOff>
    </xdr:from>
    <xdr:ext cx="469744" cy="259045"/>
    <xdr:sp macro="" textlink="">
      <xdr:nvSpPr>
        <xdr:cNvPr id="779" name="テキスト ボックス 778"/>
        <xdr:cNvSpPr txBox="1"/>
      </xdr:nvSpPr>
      <xdr:spPr>
        <a:xfrm>
          <a:off x="18421428" y="678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kumimoji="1" lang="en-US" altLang="ja-JP" sz="700" baseline="0">
              <a:solidFill>
                <a:schemeClr val="dk1"/>
              </a:solidFill>
              <a:effectLst/>
              <a:latin typeface="+mn-lt"/>
              <a:ea typeface="+mn-ea"/>
              <a:cs typeface="+mn-cs"/>
            </a:rPr>
            <a:t>【</a:t>
          </a:r>
          <a:r>
            <a:rPr kumimoji="1" lang="ja-JP" altLang="ja-JP" sz="700" baseline="0">
              <a:solidFill>
                <a:schemeClr val="dk1"/>
              </a:solidFill>
              <a:effectLst/>
              <a:latin typeface="+mn-lt"/>
              <a:ea typeface="+mn-ea"/>
              <a:cs typeface="+mn-cs"/>
            </a:rPr>
            <a:t>主な増減要因</a:t>
          </a:r>
          <a:r>
            <a:rPr kumimoji="1" lang="en-US" altLang="ja-JP" sz="700" baseline="0">
              <a:solidFill>
                <a:schemeClr val="dk1"/>
              </a:solidFill>
              <a:effectLst/>
              <a:latin typeface="+mn-lt"/>
              <a:ea typeface="+mn-ea"/>
              <a:cs typeface="+mn-cs"/>
            </a:rPr>
            <a:t>】</a:t>
          </a:r>
          <a:endParaRPr lang="ja-JP" altLang="ja-JP" sz="900">
            <a:effectLst/>
          </a:endParaRPr>
        </a:p>
        <a:p>
          <a:pPr fontAlgn="base"/>
          <a:r>
            <a:rPr kumimoji="1" lang="ja-JP" altLang="ja-JP" sz="700" baseline="0">
              <a:solidFill>
                <a:schemeClr val="dk1"/>
              </a:solidFill>
              <a:effectLst/>
              <a:latin typeface="+mn-lt"/>
              <a:ea typeface="+mn-ea"/>
              <a:cs typeface="+mn-cs"/>
            </a:rPr>
            <a:t>○総務費：</a:t>
          </a:r>
          <a:r>
            <a:rPr kumimoji="1" lang="ja-JP" altLang="en-US" sz="700" baseline="0">
              <a:solidFill>
                <a:schemeClr val="dk1"/>
              </a:solidFill>
              <a:effectLst/>
              <a:latin typeface="+mn-lt"/>
              <a:ea typeface="+mn-ea"/>
              <a:cs typeface="+mn-cs"/>
            </a:rPr>
            <a:t>北設情報ネットワーク負担金＋</a:t>
          </a:r>
          <a:r>
            <a:rPr kumimoji="1" lang="en-US" altLang="ja-JP" sz="700" baseline="0">
              <a:solidFill>
                <a:schemeClr val="dk1"/>
              </a:solidFill>
              <a:effectLst/>
              <a:latin typeface="+mn-lt"/>
              <a:ea typeface="+mn-ea"/>
              <a:cs typeface="+mn-cs"/>
            </a:rPr>
            <a:t>89,501</a:t>
          </a:r>
          <a:r>
            <a:rPr kumimoji="1" lang="ja-JP" altLang="en-US" sz="700" baseline="0">
              <a:solidFill>
                <a:schemeClr val="dk1"/>
              </a:solidFill>
              <a:effectLst/>
              <a:latin typeface="+mn-lt"/>
              <a:ea typeface="+mn-ea"/>
              <a:cs typeface="+mn-cs"/>
            </a:rPr>
            <a:t>千円、住民情報システム更新に伴う並行稼働期間システム使用料＋</a:t>
          </a:r>
          <a:r>
            <a:rPr kumimoji="1" lang="en-US" altLang="ja-JP" sz="700" baseline="0">
              <a:solidFill>
                <a:schemeClr val="dk1"/>
              </a:solidFill>
              <a:effectLst/>
              <a:latin typeface="+mn-lt"/>
              <a:ea typeface="+mn-ea"/>
              <a:cs typeface="+mn-cs"/>
            </a:rPr>
            <a:t>19,102</a:t>
          </a:r>
          <a:r>
            <a:rPr kumimoji="1" lang="ja-JP" altLang="en-US" sz="700" baseline="0">
              <a:solidFill>
                <a:schemeClr val="dk1"/>
              </a:solidFill>
              <a:effectLst/>
              <a:latin typeface="+mn-lt"/>
              <a:ea typeface="+mn-ea"/>
              <a:cs typeface="+mn-cs"/>
            </a:rPr>
            <a:t>千円</a:t>
          </a:r>
          <a:endParaRPr kumimoji="1" lang="en-US" altLang="ja-JP" sz="700" baseline="0">
            <a:solidFill>
              <a:schemeClr val="dk1"/>
            </a:solidFill>
            <a:effectLst/>
            <a:latin typeface="+mn-lt"/>
            <a:ea typeface="+mn-ea"/>
            <a:cs typeface="+mn-cs"/>
          </a:endParaRPr>
        </a:p>
        <a:p>
          <a:pPr fontAlgn="base"/>
          <a:r>
            <a:rPr kumimoji="1" lang="ja-JP" altLang="en-US" sz="700" baseline="0">
              <a:solidFill>
                <a:schemeClr val="dk1"/>
              </a:solidFill>
              <a:effectLst/>
              <a:latin typeface="+mn-lt"/>
              <a:ea typeface="+mn-ea"/>
              <a:cs typeface="+mn-cs"/>
            </a:rPr>
            <a:t>〇民生費：特別定額給付金事業＋</a:t>
          </a:r>
          <a:r>
            <a:rPr kumimoji="1" lang="en-US" altLang="ja-JP" sz="700" baseline="0">
              <a:solidFill>
                <a:schemeClr val="dk1"/>
              </a:solidFill>
              <a:effectLst/>
              <a:latin typeface="+mn-lt"/>
              <a:ea typeface="+mn-ea"/>
              <a:cs typeface="+mn-cs"/>
            </a:rPr>
            <a:t>107,996</a:t>
          </a:r>
          <a:r>
            <a:rPr kumimoji="1" lang="ja-JP" altLang="en-US" sz="700" baseline="0">
              <a:solidFill>
                <a:schemeClr val="dk1"/>
              </a:solidFill>
              <a:effectLst/>
              <a:latin typeface="+mn-lt"/>
              <a:ea typeface="+mn-ea"/>
              <a:cs typeface="+mn-cs"/>
            </a:rPr>
            <a:t>千円</a:t>
          </a:r>
          <a:endParaRPr kumimoji="1" lang="en-US" altLang="ja-JP" sz="700" baseline="0">
            <a:solidFill>
              <a:schemeClr val="dk1"/>
            </a:solidFill>
            <a:effectLst/>
            <a:latin typeface="+mn-lt"/>
            <a:ea typeface="+mn-ea"/>
            <a:cs typeface="+mn-cs"/>
          </a:endParaRPr>
        </a:p>
        <a:p>
          <a:pPr fontAlgn="base"/>
          <a:r>
            <a:rPr kumimoji="1" lang="ja-JP" altLang="en-US" sz="700" baseline="0">
              <a:solidFill>
                <a:schemeClr val="dk1"/>
              </a:solidFill>
              <a:effectLst/>
              <a:latin typeface="+mn-lt"/>
              <a:ea typeface="+mn-ea"/>
              <a:cs typeface="+mn-cs"/>
            </a:rPr>
            <a:t>〇労働費：中小企業退職金共済制度掛金助成事業の管轄の変更による△</a:t>
          </a:r>
          <a:r>
            <a:rPr kumimoji="1" lang="en-US" altLang="ja-JP" sz="700" baseline="0">
              <a:solidFill>
                <a:schemeClr val="dk1"/>
              </a:solidFill>
              <a:effectLst/>
              <a:latin typeface="+mn-lt"/>
              <a:ea typeface="+mn-ea"/>
              <a:cs typeface="+mn-cs"/>
            </a:rPr>
            <a:t>447</a:t>
          </a:r>
          <a:r>
            <a:rPr kumimoji="1" lang="ja-JP" altLang="en-US" sz="700" baseline="0">
              <a:solidFill>
                <a:schemeClr val="dk1"/>
              </a:solidFill>
              <a:effectLst/>
              <a:latin typeface="+mn-lt"/>
              <a:ea typeface="+mn-ea"/>
              <a:cs typeface="+mn-cs"/>
            </a:rPr>
            <a:t>千円</a:t>
          </a:r>
          <a:endParaRPr kumimoji="1" lang="en-US" altLang="ja-JP" sz="700" baseline="0">
            <a:solidFill>
              <a:schemeClr val="dk1"/>
            </a:solidFill>
            <a:effectLst/>
            <a:latin typeface="+mn-lt"/>
            <a:ea typeface="+mn-ea"/>
            <a:cs typeface="+mn-cs"/>
          </a:endParaRPr>
        </a:p>
        <a:p>
          <a:pPr fontAlgn="base"/>
          <a:r>
            <a:rPr kumimoji="1" lang="ja-JP" altLang="en-US" sz="700" baseline="0">
              <a:solidFill>
                <a:schemeClr val="dk1"/>
              </a:solidFill>
              <a:effectLst/>
              <a:latin typeface="+mn-lt"/>
              <a:ea typeface="+mn-ea"/>
              <a:cs typeface="+mn-cs"/>
            </a:rPr>
            <a:t>〇商工費：豊根村小口融資資金＋</a:t>
          </a:r>
          <a:r>
            <a:rPr kumimoji="1" lang="en-US" altLang="ja-JP" sz="700" baseline="0">
              <a:solidFill>
                <a:schemeClr val="dk1"/>
              </a:solidFill>
              <a:effectLst/>
              <a:latin typeface="+mn-lt"/>
              <a:ea typeface="+mn-ea"/>
              <a:cs typeface="+mn-cs"/>
            </a:rPr>
            <a:t>19,000</a:t>
          </a:r>
          <a:r>
            <a:rPr kumimoji="1" lang="ja-JP" altLang="en-US" sz="700" baseline="0">
              <a:solidFill>
                <a:schemeClr val="dk1"/>
              </a:solidFill>
              <a:effectLst/>
              <a:latin typeface="+mn-lt"/>
              <a:ea typeface="+mn-ea"/>
              <a:cs typeface="+mn-cs"/>
            </a:rPr>
            <a:t>千円、茶臼山指定管理料＋</a:t>
          </a:r>
          <a:r>
            <a:rPr kumimoji="1" lang="en-US" altLang="ja-JP" sz="700" baseline="0">
              <a:solidFill>
                <a:schemeClr val="dk1"/>
              </a:solidFill>
              <a:effectLst/>
              <a:latin typeface="+mn-lt"/>
              <a:ea typeface="+mn-ea"/>
              <a:cs typeface="+mn-cs"/>
            </a:rPr>
            <a:t>31,585</a:t>
          </a:r>
          <a:r>
            <a:rPr kumimoji="1" lang="ja-JP" altLang="en-US" sz="700" baseline="0">
              <a:solidFill>
                <a:schemeClr val="dk1"/>
              </a:solidFill>
              <a:effectLst/>
              <a:latin typeface="+mn-lt"/>
              <a:ea typeface="+mn-ea"/>
              <a:cs typeface="+mn-cs"/>
            </a:rPr>
            <a:t>千円、リフト搬器・温泉ロッカー除菌抗菌業務＋</a:t>
          </a:r>
          <a:r>
            <a:rPr kumimoji="1" lang="en-US" altLang="ja-JP" sz="700" baseline="0">
              <a:solidFill>
                <a:schemeClr val="dk1"/>
              </a:solidFill>
              <a:effectLst/>
              <a:latin typeface="+mn-lt"/>
              <a:ea typeface="+mn-ea"/>
              <a:cs typeface="+mn-cs"/>
            </a:rPr>
            <a:t>4,720</a:t>
          </a:r>
          <a:r>
            <a:rPr kumimoji="1" lang="ja-JP" altLang="en-US" sz="700" baseline="0">
              <a:solidFill>
                <a:schemeClr val="dk1"/>
              </a:solidFill>
              <a:effectLst/>
              <a:latin typeface="+mn-lt"/>
              <a:ea typeface="+mn-ea"/>
              <a:cs typeface="+mn-cs"/>
            </a:rPr>
            <a:t>千円、プレミアム商品券事業＋</a:t>
          </a:r>
          <a:r>
            <a:rPr kumimoji="1" lang="en-US" altLang="ja-JP" sz="700" baseline="0">
              <a:solidFill>
                <a:schemeClr val="dk1"/>
              </a:solidFill>
              <a:effectLst/>
              <a:latin typeface="+mn-lt"/>
              <a:ea typeface="+mn-ea"/>
              <a:cs typeface="+mn-cs"/>
            </a:rPr>
            <a:t>8,701</a:t>
          </a:r>
          <a:r>
            <a:rPr kumimoji="1" lang="ja-JP" altLang="en-US" sz="700" baseline="0">
              <a:solidFill>
                <a:schemeClr val="dk1"/>
              </a:solidFill>
              <a:effectLst/>
              <a:latin typeface="+mn-lt"/>
              <a:ea typeface="+mn-ea"/>
              <a:cs typeface="+mn-cs"/>
            </a:rPr>
            <a:t>千円、茶臼山魅力周遊事業＋</a:t>
          </a:r>
          <a:r>
            <a:rPr kumimoji="1" lang="en-US" altLang="ja-JP" sz="700" baseline="0">
              <a:solidFill>
                <a:schemeClr val="dk1"/>
              </a:solidFill>
              <a:effectLst/>
              <a:latin typeface="+mn-lt"/>
              <a:ea typeface="+mn-ea"/>
              <a:cs typeface="+mn-cs"/>
            </a:rPr>
            <a:t>7,298</a:t>
          </a:r>
          <a:r>
            <a:rPr kumimoji="1" lang="ja-JP" altLang="en-US" sz="700" baseline="0">
              <a:solidFill>
                <a:schemeClr val="dk1"/>
              </a:solidFill>
              <a:effectLst/>
              <a:latin typeface="+mn-lt"/>
              <a:ea typeface="+mn-ea"/>
              <a:cs typeface="+mn-cs"/>
            </a:rPr>
            <a:t>千円、休業要請協力金・持続化給付金事業＋</a:t>
          </a:r>
          <a:r>
            <a:rPr kumimoji="1" lang="en-US" altLang="ja-JP" sz="700" baseline="0">
              <a:solidFill>
                <a:schemeClr val="dk1"/>
              </a:solidFill>
              <a:effectLst/>
              <a:latin typeface="+mn-lt"/>
              <a:ea typeface="+mn-ea"/>
              <a:cs typeface="+mn-cs"/>
            </a:rPr>
            <a:t>49,887</a:t>
          </a:r>
          <a:r>
            <a:rPr kumimoji="1" lang="ja-JP" altLang="en-US" sz="700" baseline="0">
              <a:solidFill>
                <a:schemeClr val="dk1"/>
              </a:solidFill>
              <a:effectLst/>
              <a:latin typeface="+mn-lt"/>
              <a:ea typeface="+mn-ea"/>
              <a:cs typeface="+mn-cs"/>
            </a:rPr>
            <a:t>千円</a:t>
          </a:r>
          <a:endParaRPr kumimoji="1" lang="en-US" altLang="ja-JP" sz="700" baseline="0">
            <a:solidFill>
              <a:schemeClr val="dk1"/>
            </a:solidFill>
            <a:effectLst/>
            <a:latin typeface="+mn-lt"/>
            <a:ea typeface="+mn-ea"/>
            <a:cs typeface="+mn-cs"/>
          </a:endParaRPr>
        </a:p>
        <a:p>
          <a:pPr fontAlgn="base"/>
          <a:r>
            <a:rPr kumimoji="1" lang="ja-JP" altLang="en-US" sz="700" baseline="0">
              <a:solidFill>
                <a:schemeClr val="dk1"/>
              </a:solidFill>
              <a:effectLst/>
              <a:latin typeface="+mn-lt"/>
              <a:ea typeface="+mn-ea"/>
              <a:cs typeface="+mn-cs"/>
            </a:rPr>
            <a:t>〇土木費：公営住宅補修工事△</a:t>
          </a:r>
          <a:r>
            <a:rPr kumimoji="1" lang="en-US" altLang="ja-JP" sz="700" baseline="0">
              <a:solidFill>
                <a:schemeClr val="dk1"/>
              </a:solidFill>
              <a:effectLst/>
              <a:latin typeface="+mn-lt"/>
              <a:ea typeface="+mn-ea"/>
              <a:cs typeface="+mn-cs"/>
            </a:rPr>
            <a:t>6,593</a:t>
          </a:r>
          <a:r>
            <a:rPr kumimoji="1" lang="ja-JP" altLang="en-US" sz="700" baseline="0">
              <a:solidFill>
                <a:schemeClr val="dk1"/>
              </a:solidFill>
              <a:effectLst/>
              <a:latin typeface="+mn-lt"/>
              <a:ea typeface="+mn-ea"/>
              <a:cs typeface="+mn-cs"/>
            </a:rPr>
            <a:t>千円、道路橋梁工事△</a:t>
          </a:r>
          <a:r>
            <a:rPr kumimoji="1" lang="en-US" altLang="ja-JP" sz="700" baseline="0">
              <a:solidFill>
                <a:schemeClr val="dk1"/>
              </a:solidFill>
              <a:effectLst/>
              <a:latin typeface="+mn-lt"/>
              <a:ea typeface="+mn-ea"/>
              <a:cs typeface="+mn-cs"/>
            </a:rPr>
            <a:t>9,579</a:t>
          </a:r>
          <a:r>
            <a:rPr kumimoji="1" lang="ja-JP" altLang="en-US" sz="700" baseline="0">
              <a:solidFill>
                <a:schemeClr val="dk1"/>
              </a:solidFill>
              <a:effectLst/>
              <a:latin typeface="+mn-lt"/>
              <a:ea typeface="+mn-ea"/>
              <a:cs typeface="+mn-cs"/>
            </a:rPr>
            <a:t>千円、道路作業員関係管轄の変更による△</a:t>
          </a:r>
          <a:r>
            <a:rPr kumimoji="1" lang="en-US" altLang="ja-JP" sz="700" baseline="0">
              <a:solidFill>
                <a:schemeClr val="dk1"/>
              </a:solidFill>
              <a:effectLst/>
              <a:latin typeface="+mn-lt"/>
              <a:ea typeface="+mn-ea"/>
              <a:cs typeface="+mn-cs"/>
            </a:rPr>
            <a:t>8,279</a:t>
          </a:r>
          <a:r>
            <a:rPr kumimoji="1" lang="ja-JP" altLang="en-US" sz="700" baseline="0">
              <a:solidFill>
                <a:schemeClr val="dk1"/>
              </a:solidFill>
              <a:effectLst/>
              <a:latin typeface="+mn-lt"/>
              <a:ea typeface="+mn-ea"/>
              <a:cs typeface="+mn-cs"/>
            </a:rPr>
            <a:t>千円</a:t>
          </a:r>
          <a:endParaRPr kumimoji="1" lang="en-US" altLang="ja-JP" sz="700" baseline="0">
            <a:solidFill>
              <a:schemeClr val="dk1"/>
            </a:solidFill>
            <a:effectLst/>
            <a:latin typeface="+mn-lt"/>
            <a:ea typeface="+mn-ea"/>
            <a:cs typeface="+mn-cs"/>
          </a:endParaRPr>
        </a:p>
        <a:p>
          <a:pPr fontAlgn="base"/>
          <a:r>
            <a:rPr kumimoji="1" lang="ja-JP" altLang="en-US" sz="700" baseline="0">
              <a:solidFill>
                <a:schemeClr val="dk1"/>
              </a:solidFill>
              <a:effectLst/>
              <a:latin typeface="+mn-lt"/>
              <a:ea typeface="+mn-ea"/>
              <a:cs typeface="+mn-cs"/>
            </a:rPr>
            <a:t>〇教育費：ギガスクール関係</a:t>
          </a:r>
          <a:r>
            <a:rPr kumimoji="1" lang="en-US" altLang="ja-JP" sz="700" baseline="0">
              <a:solidFill>
                <a:schemeClr val="dk1"/>
              </a:solidFill>
              <a:effectLst/>
              <a:latin typeface="+mn-lt"/>
              <a:ea typeface="+mn-ea"/>
              <a:cs typeface="+mn-cs"/>
            </a:rPr>
            <a:t>LAN</a:t>
          </a:r>
          <a:r>
            <a:rPr kumimoji="1" lang="ja-JP" altLang="en-US" sz="700" baseline="0">
              <a:solidFill>
                <a:schemeClr val="dk1"/>
              </a:solidFill>
              <a:effectLst/>
              <a:latin typeface="+mn-lt"/>
              <a:ea typeface="+mn-ea"/>
              <a:cs typeface="+mn-cs"/>
            </a:rPr>
            <a:t>工事＋</a:t>
          </a:r>
          <a:r>
            <a:rPr kumimoji="1" lang="en-US" altLang="ja-JP" sz="700" baseline="0">
              <a:solidFill>
                <a:schemeClr val="dk1"/>
              </a:solidFill>
              <a:effectLst/>
              <a:latin typeface="+mn-lt"/>
              <a:ea typeface="+mn-ea"/>
              <a:cs typeface="+mn-cs"/>
            </a:rPr>
            <a:t>8,195</a:t>
          </a:r>
          <a:r>
            <a:rPr kumimoji="1" lang="ja-JP" altLang="en-US" sz="700" baseline="0">
              <a:solidFill>
                <a:schemeClr val="dk1"/>
              </a:solidFill>
              <a:effectLst/>
              <a:latin typeface="+mn-lt"/>
              <a:ea typeface="+mn-ea"/>
              <a:cs typeface="+mn-cs"/>
            </a:rPr>
            <a:t>千円、ギガスクール関係備品購入＋</a:t>
          </a:r>
          <a:r>
            <a:rPr kumimoji="1" lang="en-US" altLang="ja-JP" sz="700" baseline="0">
              <a:solidFill>
                <a:schemeClr val="dk1"/>
              </a:solidFill>
              <a:effectLst/>
              <a:latin typeface="+mn-lt"/>
              <a:ea typeface="+mn-ea"/>
              <a:cs typeface="+mn-cs"/>
            </a:rPr>
            <a:t>7,150</a:t>
          </a:r>
          <a:r>
            <a:rPr kumimoji="1" lang="ja-JP" altLang="en-US" sz="700" baseline="0">
              <a:solidFill>
                <a:schemeClr val="dk1"/>
              </a:solidFill>
              <a:effectLst/>
              <a:latin typeface="+mn-lt"/>
              <a:ea typeface="+mn-ea"/>
              <a:cs typeface="+mn-cs"/>
            </a:rPr>
            <a:t>千円、村民ホール・ふれあい会館外壁工事＋</a:t>
          </a:r>
          <a:r>
            <a:rPr kumimoji="1" lang="en-US" altLang="ja-JP" sz="700" baseline="0">
              <a:solidFill>
                <a:schemeClr val="dk1"/>
              </a:solidFill>
              <a:effectLst/>
              <a:latin typeface="+mn-lt"/>
              <a:ea typeface="+mn-ea"/>
              <a:cs typeface="+mn-cs"/>
            </a:rPr>
            <a:t>20,776</a:t>
          </a:r>
          <a:r>
            <a:rPr kumimoji="1" lang="ja-JP" altLang="en-US" sz="700" baseline="0">
              <a:solidFill>
                <a:schemeClr val="dk1"/>
              </a:solidFill>
              <a:effectLst/>
              <a:latin typeface="+mn-lt"/>
              <a:ea typeface="+mn-ea"/>
              <a:cs typeface="+mn-cs"/>
            </a:rPr>
            <a:t>千円</a:t>
          </a:r>
          <a:endParaRPr kumimoji="1" lang="en-US" altLang="ja-JP" sz="700" baseline="0">
            <a:solidFill>
              <a:schemeClr val="dk1"/>
            </a:solidFill>
            <a:effectLst/>
            <a:latin typeface="+mn-lt"/>
            <a:ea typeface="+mn-ea"/>
            <a:cs typeface="+mn-cs"/>
          </a:endParaRPr>
        </a:p>
        <a:p>
          <a:pPr fontAlgn="base"/>
          <a:r>
            <a:rPr kumimoji="1" lang="ja-JP" altLang="en-US" sz="700" baseline="0">
              <a:solidFill>
                <a:schemeClr val="dk1"/>
              </a:solidFill>
              <a:effectLst/>
              <a:latin typeface="+mn-lt"/>
              <a:ea typeface="+mn-ea"/>
              <a:cs typeface="+mn-cs"/>
            </a:rPr>
            <a:t>〇災害対策費：大雨災害による事業費＋</a:t>
          </a:r>
          <a:r>
            <a:rPr kumimoji="1" lang="en-US" altLang="ja-JP" sz="700" baseline="0">
              <a:solidFill>
                <a:schemeClr val="dk1"/>
              </a:solidFill>
              <a:effectLst/>
              <a:latin typeface="+mn-lt"/>
              <a:ea typeface="+mn-ea"/>
              <a:cs typeface="+mn-cs"/>
            </a:rPr>
            <a:t>10,512</a:t>
          </a:r>
          <a:r>
            <a:rPr kumimoji="1" lang="ja-JP" altLang="en-US" sz="700" baseline="0">
              <a:solidFill>
                <a:schemeClr val="dk1"/>
              </a:solidFill>
              <a:effectLst/>
              <a:latin typeface="+mn-lt"/>
              <a:ea typeface="+mn-ea"/>
              <a:cs typeface="+mn-cs"/>
            </a:rPr>
            <a:t>千円</a:t>
          </a:r>
          <a:r>
            <a:rPr kumimoji="1" lang="ja-JP" altLang="ja-JP" sz="700" baseline="0">
              <a:solidFill>
                <a:schemeClr val="dk1"/>
              </a:solidFill>
              <a:effectLst/>
              <a:latin typeface="+mn-lt"/>
              <a:ea typeface="+mn-ea"/>
              <a:cs typeface="+mn-cs"/>
            </a:rPr>
            <a:t>　　　　　　　　　　　　　　　　　　　　　　 </a:t>
          </a:r>
          <a:r>
            <a:rPr lang="ja-JP" altLang="ja-JP" sz="700" baseline="0">
              <a:solidFill>
                <a:schemeClr val="dk1"/>
              </a:solidFill>
              <a:effectLst/>
              <a:latin typeface="+mn-lt"/>
              <a:ea typeface="+mn-ea"/>
              <a:cs typeface="+mn-cs"/>
            </a:rPr>
            <a:t>　　　　　　　　</a:t>
          </a:r>
          <a:endParaRPr lang="ja-JP" altLang="ja-JP" sz="900">
            <a:effectLst/>
          </a:endParaRPr>
        </a:p>
        <a:p>
          <a:pPr fontAlgn="base"/>
          <a:r>
            <a:rPr kumimoji="1" lang="en-US" altLang="ja-JP" sz="700">
              <a:solidFill>
                <a:schemeClr val="dk1"/>
              </a:solidFill>
              <a:effectLst/>
              <a:latin typeface="+mn-lt"/>
              <a:ea typeface="+mn-ea"/>
              <a:cs typeface="+mn-cs"/>
            </a:rPr>
            <a:t>【</a:t>
          </a:r>
          <a:r>
            <a:rPr kumimoji="1" lang="ja-JP" altLang="ja-JP" sz="700">
              <a:solidFill>
                <a:schemeClr val="dk1"/>
              </a:solidFill>
              <a:effectLst/>
              <a:latin typeface="+mn-lt"/>
              <a:ea typeface="+mn-ea"/>
              <a:cs typeface="+mn-cs"/>
            </a:rPr>
            <a:t>今後の方針</a:t>
          </a:r>
          <a:r>
            <a:rPr kumimoji="1" lang="en-US" altLang="ja-JP" sz="700">
              <a:solidFill>
                <a:schemeClr val="dk1"/>
              </a:solidFill>
              <a:effectLst/>
              <a:latin typeface="+mn-lt"/>
              <a:ea typeface="+mn-ea"/>
              <a:cs typeface="+mn-cs"/>
            </a:rPr>
            <a:t>】</a:t>
          </a:r>
          <a:endParaRPr lang="ja-JP" altLang="ja-JP" sz="900">
            <a:effectLst/>
          </a:endParaRPr>
        </a:p>
        <a:p>
          <a:pPr fontAlgn="base"/>
          <a:r>
            <a:rPr kumimoji="1" lang="ja-JP" altLang="ja-JP" sz="700">
              <a:solidFill>
                <a:schemeClr val="dk1"/>
              </a:solidFill>
              <a:effectLst/>
              <a:latin typeface="+mn-lt"/>
              <a:ea typeface="+mn-ea"/>
              <a:cs typeface="+mn-cs"/>
            </a:rPr>
            <a:t>今後も人口減により、住民一人当たりコストは増加するものと考えるが、引き続き健全な行財政運営に努めていく。</a:t>
          </a:r>
          <a:endParaRPr lang="ja-JP" altLang="ja-JP" sz="9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愛知県豊根村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050">
              <a:solidFill>
                <a:schemeClr val="dk1"/>
              </a:solidFill>
              <a:effectLst/>
              <a:latin typeface="+mn-lt"/>
              <a:ea typeface="+mn-ea"/>
              <a:cs typeface="+mn-cs"/>
            </a:rPr>
            <a:t>実質単年度収支の割合が</a:t>
          </a:r>
          <a:r>
            <a:rPr kumimoji="1" lang="ja-JP" altLang="en-US" sz="1050">
              <a:solidFill>
                <a:schemeClr val="dk1"/>
              </a:solidFill>
              <a:effectLst/>
              <a:latin typeface="+mn-lt"/>
              <a:ea typeface="+mn-ea"/>
              <a:cs typeface="+mn-cs"/>
            </a:rPr>
            <a:t>増加</a:t>
          </a:r>
          <a:r>
            <a:rPr kumimoji="1" lang="ja-JP" altLang="ja-JP" sz="1050">
              <a:solidFill>
                <a:schemeClr val="dk1"/>
              </a:solidFill>
              <a:effectLst/>
              <a:latin typeface="+mn-lt"/>
              <a:ea typeface="+mn-ea"/>
              <a:cs typeface="+mn-cs"/>
            </a:rPr>
            <a:t>した要因としては、</a:t>
          </a:r>
          <a:r>
            <a:rPr kumimoji="1" lang="ja-JP" altLang="en-US" sz="1050">
              <a:solidFill>
                <a:schemeClr val="dk1"/>
              </a:solidFill>
              <a:effectLst/>
              <a:latin typeface="+mn-lt"/>
              <a:ea typeface="+mn-ea"/>
              <a:cs typeface="+mn-cs"/>
            </a:rPr>
            <a:t>固定資産税（大規模償却）、普通交付税が増額となったことによる。</a:t>
          </a:r>
          <a:r>
            <a:rPr kumimoji="1" lang="ja-JP" altLang="ja-JP" sz="1050">
              <a:solidFill>
                <a:schemeClr val="dk1"/>
              </a:solidFill>
              <a:effectLst/>
              <a:latin typeface="+mn-lt"/>
              <a:ea typeface="+mn-ea"/>
              <a:cs typeface="+mn-cs"/>
            </a:rPr>
            <a:t>実質単年度収支としては前年度</a:t>
          </a:r>
          <a:r>
            <a:rPr kumimoji="1" lang="ja-JP" altLang="en-US" sz="1050">
              <a:solidFill>
                <a:schemeClr val="dk1"/>
              </a:solidFill>
              <a:effectLst/>
              <a:latin typeface="+mn-lt"/>
              <a:ea typeface="+mn-ea"/>
              <a:cs typeface="+mn-cs"/>
            </a:rPr>
            <a:t>と比較し</a:t>
          </a:r>
          <a:r>
            <a:rPr kumimoji="1" lang="ja-JP" altLang="ja-JP" sz="1050">
              <a:solidFill>
                <a:schemeClr val="dk1"/>
              </a:solidFill>
              <a:effectLst/>
              <a:latin typeface="+mn-lt"/>
              <a:ea typeface="+mn-ea"/>
              <a:cs typeface="+mn-cs"/>
            </a:rPr>
            <a:t>黒字となっている。</a:t>
          </a:r>
          <a:endParaRPr lang="ja-JP" altLang="ja-JP" sz="1200">
            <a:effectLst/>
          </a:endParaRPr>
        </a:p>
        <a:p>
          <a:pPr eaLnBrk="1" fontAlgn="auto" latinLnBrk="0" hangingPunct="1"/>
          <a:r>
            <a:rPr kumimoji="1" lang="ja-JP" altLang="ja-JP" sz="1050">
              <a:solidFill>
                <a:schemeClr val="dk1"/>
              </a:solidFill>
              <a:effectLst/>
              <a:latin typeface="+mn-lt"/>
              <a:ea typeface="+mn-ea"/>
              <a:cs typeface="+mn-cs"/>
            </a:rPr>
            <a:t>　今後も事務事業の見直し、採算性の追求、施設の統廃合等を推進するとともに、自主財源等の確保に努め、健全な行財政運営を推進する。</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愛知県豊根村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全会計において黒字であり赤字比率は計上されていない。</a:t>
          </a:r>
          <a:endParaRPr lang="ja-JP" altLang="ja-JP" sz="1400">
            <a:effectLst/>
          </a:endParaRPr>
        </a:p>
        <a:p>
          <a:r>
            <a:rPr kumimoji="1" lang="ja-JP" altLang="ja-JP" sz="1100">
              <a:solidFill>
                <a:schemeClr val="dk1"/>
              </a:solidFill>
              <a:effectLst/>
              <a:latin typeface="+mn-lt"/>
              <a:ea typeface="+mn-ea"/>
              <a:cs typeface="+mn-cs"/>
            </a:rPr>
            <a:t>その他の特別会計については、一般会計からの繰出金が多額となっているため、一般会計からの繰入額を抑え運営ができるよう各使用料や保険料等の見直し、経常的な経費の削減に努めていく。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81</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82</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83</v>
      </c>
      <c r="C3" s="652"/>
      <c r="D3" s="652"/>
      <c r="E3" s="653"/>
      <c r="F3" s="653"/>
      <c r="G3" s="653"/>
      <c r="H3" s="653"/>
      <c r="I3" s="653"/>
      <c r="J3" s="653"/>
      <c r="K3" s="653"/>
      <c r="L3" s="653" t="s">
        <v>84</v>
      </c>
      <c r="M3" s="653"/>
      <c r="N3" s="653"/>
      <c r="O3" s="653"/>
      <c r="P3" s="653"/>
      <c r="Q3" s="653"/>
      <c r="R3" s="656"/>
      <c r="S3" s="656"/>
      <c r="T3" s="656"/>
      <c r="U3" s="656"/>
      <c r="V3" s="657"/>
      <c r="W3" s="547" t="s">
        <v>85</v>
      </c>
      <c r="X3" s="548"/>
      <c r="Y3" s="548"/>
      <c r="Z3" s="548"/>
      <c r="AA3" s="548"/>
      <c r="AB3" s="652"/>
      <c r="AC3" s="656" t="s">
        <v>86</v>
      </c>
      <c r="AD3" s="548"/>
      <c r="AE3" s="548"/>
      <c r="AF3" s="548"/>
      <c r="AG3" s="548"/>
      <c r="AH3" s="548"/>
      <c r="AI3" s="548"/>
      <c r="AJ3" s="548"/>
      <c r="AK3" s="548"/>
      <c r="AL3" s="618"/>
      <c r="AM3" s="547" t="s">
        <v>87</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88</v>
      </c>
      <c r="BO3" s="548"/>
      <c r="BP3" s="548"/>
      <c r="BQ3" s="548"/>
      <c r="BR3" s="548"/>
      <c r="BS3" s="548"/>
      <c r="BT3" s="548"/>
      <c r="BU3" s="618"/>
      <c r="BV3" s="547" t="s">
        <v>89</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90</v>
      </c>
      <c r="CU3" s="548"/>
      <c r="CV3" s="548"/>
      <c r="CW3" s="548"/>
      <c r="CX3" s="548"/>
      <c r="CY3" s="548"/>
      <c r="CZ3" s="548"/>
      <c r="DA3" s="618"/>
      <c r="DB3" s="547" t="s">
        <v>91</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92</v>
      </c>
      <c r="AZ4" s="461"/>
      <c r="BA4" s="461"/>
      <c r="BB4" s="461"/>
      <c r="BC4" s="461"/>
      <c r="BD4" s="461"/>
      <c r="BE4" s="461"/>
      <c r="BF4" s="461"/>
      <c r="BG4" s="461"/>
      <c r="BH4" s="461"/>
      <c r="BI4" s="461"/>
      <c r="BJ4" s="461"/>
      <c r="BK4" s="461"/>
      <c r="BL4" s="461"/>
      <c r="BM4" s="462"/>
      <c r="BN4" s="463">
        <v>2712278</v>
      </c>
      <c r="BO4" s="464"/>
      <c r="BP4" s="464"/>
      <c r="BQ4" s="464"/>
      <c r="BR4" s="464"/>
      <c r="BS4" s="464"/>
      <c r="BT4" s="464"/>
      <c r="BU4" s="465"/>
      <c r="BV4" s="463">
        <v>2330839</v>
      </c>
      <c r="BW4" s="464"/>
      <c r="BX4" s="464"/>
      <c r="BY4" s="464"/>
      <c r="BZ4" s="464"/>
      <c r="CA4" s="464"/>
      <c r="CB4" s="464"/>
      <c r="CC4" s="465"/>
      <c r="CD4" s="644" t="s">
        <v>93</v>
      </c>
      <c r="CE4" s="645"/>
      <c r="CF4" s="645"/>
      <c r="CG4" s="645"/>
      <c r="CH4" s="645"/>
      <c r="CI4" s="645"/>
      <c r="CJ4" s="645"/>
      <c r="CK4" s="645"/>
      <c r="CL4" s="645"/>
      <c r="CM4" s="645"/>
      <c r="CN4" s="645"/>
      <c r="CO4" s="645"/>
      <c r="CP4" s="645"/>
      <c r="CQ4" s="645"/>
      <c r="CR4" s="645"/>
      <c r="CS4" s="646"/>
      <c r="CT4" s="647">
        <v>9.6999999999999993</v>
      </c>
      <c r="CU4" s="648"/>
      <c r="CV4" s="648"/>
      <c r="CW4" s="648"/>
      <c r="CX4" s="648"/>
      <c r="CY4" s="648"/>
      <c r="CZ4" s="648"/>
      <c r="DA4" s="649"/>
      <c r="DB4" s="647">
        <v>6.9</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94</v>
      </c>
      <c r="AN5" s="442"/>
      <c r="AO5" s="442"/>
      <c r="AP5" s="442"/>
      <c r="AQ5" s="442"/>
      <c r="AR5" s="442"/>
      <c r="AS5" s="442"/>
      <c r="AT5" s="443"/>
      <c r="AU5" s="525" t="s">
        <v>95</v>
      </c>
      <c r="AV5" s="526"/>
      <c r="AW5" s="526"/>
      <c r="AX5" s="526"/>
      <c r="AY5" s="448" t="s">
        <v>96</v>
      </c>
      <c r="AZ5" s="449"/>
      <c r="BA5" s="449"/>
      <c r="BB5" s="449"/>
      <c r="BC5" s="449"/>
      <c r="BD5" s="449"/>
      <c r="BE5" s="449"/>
      <c r="BF5" s="449"/>
      <c r="BG5" s="449"/>
      <c r="BH5" s="449"/>
      <c r="BI5" s="449"/>
      <c r="BJ5" s="449"/>
      <c r="BK5" s="449"/>
      <c r="BL5" s="449"/>
      <c r="BM5" s="450"/>
      <c r="BN5" s="468">
        <v>2583678</v>
      </c>
      <c r="BO5" s="469"/>
      <c r="BP5" s="469"/>
      <c r="BQ5" s="469"/>
      <c r="BR5" s="469"/>
      <c r="BS5" s="469"/>
      <c r="BT5" s="469"/>
      <c r="BU5" s="470"/>
      <c r="BV5" s="468">
        <v>2224647</v>
      </c>
      <c r="BW5" s="469"/>
      <c r="BX5" s="469"/>
      <c r="BY5" s="469"/>
      <c r="BZ5" s="469"/>
      <c r="CA5" s="469"/>
      <c r="CB5" s="469"/>
      <c r="CC5" s="470"/>
      <c r="CD5" s="477" t="s">
        <v>97</v>
      </c>
      <c r="CE5" s="478"/>
      <c r="CF5" s="478"/>
      <c r="CG5" s="478"/>
      <c r="CH5" s="478"/>
      <c r="CI5" s="478"/>
      <c r="CJ5" s="478"/>
      <c r="CK5" s="478"/>
      <c r="CL5" s="478"/>
      <c r="CM5" s="478"/>
      <c r="CN5" s="478"/>
      <c r="CO5" s="478"/>
      <c r="CP5" s="478"/>
      <c r="CQ5" s="478"/>
      <c r="CR5" s="478"/>
      <c r="CS5" s="479"/>
      <c r="CT5" s="438">
        <v>89.8</v>
      </c>
      <c r="CU5" s="439"/>
      <c r="CV5" s="439"/>
      <c r="CW5" s="439"/>
      <c r="CX5" s="439"/>
      <c r="CY5" s="439"/>
      <c r="CZ5" s="439"/>
      <c r="DA5" s="440"/>
      <c r="DB5" s="438">
        <v>89.4</v>
      </c>
      <c r="DC5" s="439"/>
      <c r="DD5" s="439"/>
      <c r="DE5" s="439"/>
      <c r="DF5" s="439"/>
      <c r="DG5" s="439"/>
      <c r="DH5" s="439"/>
      <c r="DI5" s="440"/>
      <c r="DJ5" s="186"/>
      <c r="DK5" s="186"/>
      <c r="DL5" s="186"/>
      <c r="DM5" s="186"/>
      <c r="DN5" s="186"/>
      <c r="DO5" s="186"/>
    </row>
    <row r="6" spans="1:119" ht="18.75" customHeight="1" x14ac:dyDescent="0.15">
      <c r="A6" s="187"/>
      <c r="B6" s="624" t="s">
        <v>98</v>
      </c>
      <c r="C6" s="482"/>
      <c r="D6" s="482"/>
      <c r="E6" s="625"/>
      <c r="F6" s="625"/>
      <c r="G6" s="625"/>
      <c r="H6" s="625"/>
      <c r="I6" s="625"/>
      <c r="J6" s="625"/>
      <c r="K6" s="625"/>
      <c r="L6" s="625" t="s">
        <v>99</v>
      </c>
      <c r="M6" s="625"/>
      <c r="N6" s="625"/>
      <c r="O6" s="625"/>
      <c r="P6" s="625"/>
      <c r="Q6" s="625"/>
      <c r="R6" s="506"/>
      <c r="S6" s="506"/>
      <c r="T6" s="506"/>
      <c r="U6" s="506"/>
      <c r="V6" s="631"/>
      <c r="W6" s="559" t="s">
        <v>100</v>
      </c>
      <c r="X6" s="481"/>
      <c r="Y6" s="481"/>
      <c r="Z6" s="481"/>
      <c r="AA6" s="481"/>
      <c r="AB6" s="482"/>
      <c r="AC6" s="636" t="s">
        <v>101</v>
      </c>
      <c r="AD6" s="637"/>
      <c r="AE6" s="637"/>
      <c r="AF6" s="637"/>
      <c r="AG6" s="637"/>
      <c r="AH6" s="637"/>
      <c r="AI6" s="637"/>
      <c r="AJ6" s="637"/>
      <c r="AK6" s="637"/>
      <c r="AL6" s="638"/>
      <c r="AM6" s="537" t="s">
        <v>102</v>
      </c>
      <c r="AN6" s="442"/>
      <c r="AO6" s="442"/>
      <c r="AP6" s="442"/>
      <c r="AQ6" s="442"/>
      <c r="AR6" s="442"/>
      <c r="AS6" s="442"/>
      <c r="AT6" s="443"/>
      <c r="AU6" s="525" t="s">
        <v>95</v>
      </c>
      <c r="AV6" s="526"/>
      <c r="AW6" s="526"/>
      <c r="AX6" s="526"/>
      <c r="AY6" s="448" t="s">
        <v>103</v>
      </c>
      <c r="AZ6" s="449"/>
      <c r="BA6" s="449"/>
      <c r="BB6" s="449"/>
      <c r="BC6" s="449"/>
      <c r="BD6" s="449"/>
      <c r="BE6" s="449"/>
      <c r="BF6" s="449"/>
      <c r="BG6" s="449"/>
      <c r="BH6" s="449"/>
      <c r="BI6" s="449"/>
      <c r="BJ6" s="449"/>
      <c r="BK6" s="449"/>
      <c r="BL6" s="449"/>
      <c r="BM6" s="450"/>
      <c r="BN6" s="468">
        <v>128600</v>
      </c>
      <c r="BO6" s="469"/>
      <c r="BP6" s="469"/>
      <c r="BQ6" s="469"/>
      <c r="BR6" s="469"/>
      <c r="BS6" s="469"/>
      <c r="BT6" s="469"/>
      <c r="BU6" s="470"/>
      <c r="BV6" s="468">
        <v>106192</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92.3</v>
      </c>
      <c r="CU6" s="622"/>
      <c r="CV6" s="622"/>
      <c r="CW6" s="622"/>
      <c r="CX6" s="622"/>
      <c r="CY6" s="622"/>
      <c r="CZ6" s="622"/>
      <c r="DA6" s="623"/>
      <c r="DB6" s="621">
        <v>92.1</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106</v>
      </c>
      <c r="AV7" s="526"/>
      <c r="AW7" s="526"/>
      <c r="AX7" s="526"/>
      <c r="AY7" s="448" t="s">
        <v>107</v>
      </c>
      <c r="AZ7" s="449"/>
      <c r="BA7" s="449"/>
      <c r="BB7" s="449"/>
      <c r="BC7" s="449"/>
      <c r="BD7" s="449"/>
      <c r="BE7" s="449"/>
      <c r="BF7" s="449"/>
      <c r="BG7" s="449"/>
      <c r="BH7" s="449"/>
      <c r="BI7" s="449"/>
      <c r="BJ7" s="449"/>
      <c r="BK7" s="449"/>
      <c r="BL7" s="449"/>
      <c r="BM7" s="450"/>
      <c r="BN7" s="468">
        <v>3348</v>
      </c>
      <c r="BO7" s="469"/>
      <c r="BP7" s="469"/>
      <c r="BQ7" s="469"/>
      <c r="BR7" s="469"/>
      <c r="BS7" s="469"/>
      <c r="BT7" s="469"/>
      <c r="BU7" s="470"/>
      <c r="BV7" s="468">
        <v>22368</v>
      </c>
      <c r="BW7" s="469"/>
      <c r="BX7" s="469"/>
      <c r="BY7" s="469"/>
      <c r="BZ7" s="469"/>
      <c r="CA7" s="469"/>
      <c r="CB7" s="469"/>
      <c r="CC7" s="470"/>
      <c r="CD7" s="477" t="s">
        <v>108</v>
      </c>
      <c r="CE7" s="478"/>
      <c r="CF7" s="478"/>
      <c r="CG7" s="478"/>
      <c r="CH7" s="478"/>
      <c r="CI7" s="478"/>
      <c r="CJ7" s="478"/>
      <c r="CK7" s="478"/>
      <c r="CL7" s="478"/>
      <c r="CM7" s="478"/>
      <c r="CN7" s="478"/>
      <c r="CO7" s="478"/>
      <c r="CP7" s="478"/>
      <c r="CQ7" s="478"/>
      <c r="CR7" s="478"/>
      <c r="CS7" s="479"/>
      <c r="CT7" s="468">
        <v>1292747</v>
      </c>
      <c r="CU7" s="469"/>
      <c r="CV7" s="469"/>
      <c r="CW7" s="469"/>
      <c r="CX7" s="469"/>
      <c r="CY7" s="469"/>
      <c r="CZ7" s="469"/>
      <c r="DA7" s="470"/>
      <c r="DB7" s="468">
        <v>1217250</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109</v>
      </c>
      <c r="AN8" s="442"/>
      <c r="AO8" s="442"/>
      <c r="AP8" s="442"/>
      <c r="AQ8" s="442"/>
      <c r="AR8" s="442"/>
      <c r="AS8" s="442"/>
      <c r="AT8" s="443"/>
      <c r="AU8" s="525" t="s">
        <v>95</v>
      </c>
      <c r="AV8" s="526"/>
      <c r="AW8" s="526"/>
      <c r="AX8" s="526"/>
      <c r="AY8" s="448" t="s">
        <v>110</v>
      </c>
      <c r="AZ8" s="449"/>
      <c r="BA8" s="449"/>
      <c r="BB8" s="449"/>
      <c r="BC8" s="449"/>
      <c r="BD8" s="449"/>
      <c r="BE8" s="449"/>
      <c r="BF8" s="449"/>
      <c r="BG8" s="449"/>
      <c r="BH8" s="449"/>
      <c r="BI8" s="449"/>
      <c r="BJ8" s="449"/>
      <c r="BK8" s="449"/>
      <c r="BL8" s="449"/>
      <c r="BM8" s="450"/>
      <c r="BN8" s="468">
        <v>125252</v>
      </c>
      <c r="BO8" s="469"/>
      <c r="BP8" s="469"/>
      <c r="BQ8" s="469"/>
      <c r="BR8" s="469"/>
      <c r="BS8" s="469"/>
      <c r="BT8" s="469"/>
      <c r="BU8" s="470"/>
      <c r="BV8" s="468">
        <v>83824</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0.28000000000000003</v>
      </c>
      <c r="CU8" s="582"/>
      <c r="CV8" s="582"/>
      <c r="CW8" s="582"/>
      <c r="CX8" s="582"/>
      <c r="CY8" s="582"/>
      <c r="CZ8" s="582"/>
      <c r="DA8" s="583"/>
      <c r="DB8" s="581">
        <v>0.26</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1017</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116</v>
      </c>
      <c r="AV9" s="526"/>
      <c r="AW9" s="526"/>
      <c r="AX9" s="526"/>
      <c r="AY9" s="448" t="s">
        <v>117</v>
      </c>
      <c r="AZ9" s="449"/>
      <c r="BA9" s="449"/>
      <c r="BB9" s="449"/>
      <c r="BC9" s="449"/>
      <c r="BD9" s="449"/>
      <c r="BE9" s="449"/>
      <c r="BF9" s="449"/>
      <c r="BG9" s="449"/>
      <c r="BH9" s="449"/>
      <c r="BI9" s="449"/>
      <c r="BJ9" s="449"/>
      <c r="BK9" s="449"/>
      <c r="BL9" s="449"/>
      <c r="BM9" s="450"/>
      <c r="BN9" s="468">
        <v>41428</v>
      </c>
      <c r="BO9" s="469"/>
      <c r="BP9" s="469"/>
      <c r="BQ9" s="469"/>
      <c r="BR9" s="469"/>
      <c r="BS9" s="469"/>
      <c r="BT9" s="469"/>
      <c r="BU9" s="470"/>
      <c r="BV9" s="468">
        <v>-24938</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12.8</v>
      </c>
      <c r="CU9" s="439"/>
      <c r="CV9" s="439"/>
      <c r="CW9" s="439"/>
      <c r="CX9" s="439"/>
      <c r="CY9" s="439"/>
      <c r="CZ9" s="439"/>
      <c r="DA9" s="440"/>
      <c r="DB9" s="438">
        <v>15.5</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119</v>
      </c>
      <c r="M10" s="442"/>
      <c r="N10" s="442"/>
      <c r="O10" s="442"/>
      <c r="P10" s="442"/>
      <c r="Q10" s="443"/>
      <c r="R10" s="444">
        <v>1135</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990</v>
      </c>
      <c r="BO10" s="469"/>
      <c r="BP10" s="469"/>
      <c r="BQ10" s="469"/>
      <c r="BR10" s="469"/>
      <c r="BS10" s="469"/>
      <c r="BT10" s="469"/>
      <c r="BU10" s="470"/>
      <c r="BV10" s="468">
        <v>989</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116</v>
      </c>
      <c r="AV11" s="526"/>
      <c r="AW11" s="526"/>
      <c r="AX11" s="526"/>
      <c r="AY11" s="448" t="s">
        <v>127</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130</v>
      </c>
      <c r="DC11" s="582"/>
      <c r="DD11" s="582"/>
      <c r="DE11" s="582"/>
      <c r="DF11" s="582"/>
      <c r="DG11" s="582"/>
      <c r="DH11" s="582"/>
      <c r="DI11" s="583"/>
      <c r="DJ11" s="186"/>
      <c r="DK11" s="186"/>
      <c r="DL11" s="186"/>
      <c r="DM11" s="186"/>
      <c r="DN11" s="186"/>
      <c r="DO11" s="186"/>
    </row>
    <row r="12" spans="1:119" ht="18.75" customHeight="1" x14ac:dyDescent="0.15">
      <c r="A12" s="187"/>
      <c r="B12" s="584" t="s">
        <v>131</v>
      </c>
      <c r="C12" s="585"/>
      <c r="D12" s="585"/>
      <c r="E12" s="585"/>
      <c r="F12" s="585"/>
      <c r="G12" s="585"/>
      <c r="H12" s="585"/>
      <c r="I12" s="585"/>
      <c r="J12" s="585"/>
      <c r="K12" s="586"/>
      <c r="L12" s="593" t="s">
        <v>132</v>
      </c>
      <c r="M12" s="594"/>
      <c r="N12" s="594"/>
      <c r="O12" s="594"/>
      <c r="P12" s="594"/>
      <c r="Q12" s="595"/>
      <c r="R12" s="596">
        <v>1057</v>
      </c>
      <c r="S12" s="597"/>
      <c r="T12" s="597"/>
      <c r="U12" s="597"/>
      <c r="V12" s="598"/>
      <c r="W12" s="599" t="s">
        <v>1</v>
      </c>
      <c r="X12" s="526"/>
      <c r="Y12" s="526"/>
      <c r="Z12" s="526"/>
      <c r="AA12" s="526"/>
      <c r="AB12" s="600"/>
      <c r="AC12" s="601" t="s">
        <v>133</v>
      </c>
      <c r="AD12" s="602"/>
      <c r="AE12" s="602"/>
      <c r="AF12" s="602"/>
      <c r="AG12" s="603"/>
      <c r="AH12" s="601" t="s">
        <v>134</v>
      </c>
      <c r="AI12" s="602"/>
      <c r="AJ12" s="602"/>
      <c r="AK12" s="602"/>
      <c r="AL12" s="604"/>
      <c r="AM12" s="537" t="s">
        <v>135</v>
      </c>
      <c r="AN12" s="442"/>
      <c r="AO12" s="442"/>
      <c r="AP12" s="442"/>
      <c r="AQ12" s="442"/>
      <c r="AR12" s="442"/>
      <c r="AS12" s="442"/>
      <c r="AT12" s="443"/>
      <c r="AU12" s="525" t="s">
        <v>95</v>
      </c>
      <c r="AV12" s="526"/>
      <c r="AW12" s="526"/>
      <c r="AX12" s="526"/>
      <c r="AY12" s="448" t="s">
        <v>136</v>
      </c>
      <c r="AZ12" s="449"/>
      <c r="BA12" s="449"/>
      <c r="BB12" s="449"/>
      <c r="BC12" s="449"/>
      <c r="BD12" s="449"/>
      <c r="BE12" s="449"/>
      <c r="BF12" s="449"/>
      <c r="BG12" s="449"/>
      <c r="BH12" s="449"/>
      <c r="BI12" s="449"/>
      <c r="BJ12" s="449"/>
      <c r="BK12" s="449"/>
      <c r="BL12" s="449"/>
      <c r="BM12" s="450"/>
      <c r="BN12" s="468">
        <v>39582</v>
      </c>
      <c r="BO12" s="469"/>
      <c r="BP12" s="469"/>
      <c r="BQ12" s="469"/>
      <c r="BR12" s="469"/>
      <c r="BS12" s="469"/>
      <c r="BT12" s="469"/>
      <c r="BU12" s="470"/>
      <c r="BV12" s="468">
        <v>63007</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129</v>
      </c>
      <c r="CU12" s="582"/>
      <c r="CV12" s="582"/>
      <c r="CW12" s="582"/>
      <c r="CX12" s="582"/>
      <c r="CY12" s="582"/>
      <c r="CZ12" s="582"/>
      <c r="DA12" s="583"/>
      <c r="DB12" s="581" t="s">
        <v>129</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138</v>
      </c>
      <c r="N13" s="569"/>
      <c r="O13" s="569"/>
      <c r="P13" s="569"/>
      <c r="Q13" s="570"/>
      <c r="R13" s="571">
        <v>1038</v>
      </c>
      <c r="S13" s="572"/>
      <c r="T13" s="572"/>
      <c r="U13" s="572"/>
      <c r="V13" s="573"/>
      <c r="W13" s="559" t="s">
        <v>139</v>
      </c>
      <c r="X13" s="481"/>
      <c r="Y13" s="481"/>
      <c r="Z13" s="481"/>
      <c r="AA13" s="481"/>
      <c r="AB13" s="482"/>
      <c r="AC13" s="444">
        <v>73</v>
      </c>
      <c r="AD13" s="445"/>
      <c r="AE13" s="445"/>
      <c r="AF13" s="445"/>
      <c r="AG13" s="446"/>
      <c r="AH13" s="444">
        <v>109</v>
      </c>
      <c r="AI13" s="445"/>
      <c r="AJ13" s="445"/>
      <c r="AK13" s="445"/>
      <c r="AL13" s="447"/>
      <c r="AM13" s="537" t="s">
        <v>140</v>
      </c>
      <c r="AN13" s="442"/>
      <c r="AO13" s="442"/>
      <c r="AP13" s="442"/>
      <c r="AQ13" s="442"/>
      <c r="AR13" s="442"/>
      <c r="AS13" s="442"/>
      <c r="AT13" s="443"/>
      <c r="AU13" s="525" t="s">
        <v>116</v>
      </c>
      <c r="AV13" s="526"/>
      <c r="AW13" s="526"/>
      <c r="AX13" s="526"/>
      <c r="AY13" s="448" t="s">
        <v>141</v>
      </c>
      <c r="AZ13" s="449"/>
      <c r="BA13" s="449"/>
      <c r="BB13" s="449"/>
      <c r="BC13" s="449"/>
      <c r="BD13" s="449"/>
      <c r="BE13" s="449"/>
      <c r="BF13" s="449"/>
      <c r="BG13" s="449"/>
      <c r="BH13" s="449"/>
      <c r="BI13" s="449"/>
      <c r="BJ13" s="449"/>
      <c r="BK13" s="449"/>
      <c r="BL13" s="449"/>
      <c r="BM13" s="450"/>
      <c r="BN13" s="468">
        <v>2836</v>
      </c>
      <c r="BO13" s="469"/>
      <c r="BP13" s="469"/>
      <c r="BQ13" s="469"/>
      <c r="BR13" s="469"/>
      <c r="BS13" s="469"/>
      <c r="BT13" s="469"/>
      <c r="BU13" s="470"/>
      <c r="BV13" s="468">
        <v>-86956</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9.9</v>
      </c>
      <c r="CU13" s="439"/>
      <c r="CV13" s="439"/>
      <c r="CW13" s="439"/>
      <c r="CX13" s="439"/>
      <c r="CY13" s="439"/>
      <c r="CZ13" s="439"/>
      <c r="DA13" s="440"/>
      <c r="DB13" s="438">
        <v>10.9</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143</v>
      </c>
      <c r="M14" s="605"/>
      <c r="N14" s="605"/>
      <c r="O14" s="605"/>
      <c r="P14" s="605"/>
      <c r="Q14" s="606"/>
      <c r="R14" s="571">
        <v>1090</v>
      </c>
      <c r="S14" s="572"/>
      <c r="T14" s="572"/>
      <c r="U14" s="572"/>
      <c r="V14" s="573"/>
      <c r="W14" s="574"/>
      <c r="X14" s="484"/>
      <c r="Y14" s="484"/>
      <c r="Z14" s="484"/>
      <c r="AA14" s="484"/>
      <c r="AB14" s="485"/>
      <c r="AC14" s="564">
        <v>13.4</v>
      </c>
      <c r="AD14" s="565"/>
      <c r="AE14" s="565"/>
      <c r="AF14" s="565"/>
      <c r="AG14" s="566"/>
      <c r="AH14" s="564">
        <v>18.399999999999999</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t="s">
        <v>145</v>
      </c>
      <c r="CU14" s="576"/>
      <c r="CV14" s="576"/>
      <c r="CW14" s="576"/>
      <c r="CX14" s="576"/>
      <c r="CY14" s="576"/>
      <c r="CZ14" s="576"/>
      <c r="DA14" s="577"/>
      <c r="DB14" s="575" t="s">
        <v>145</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138</v>
      </c>
      <c r="N15" s="569"/>
      <c r="O15" s="569"/>
      <c r="P15" s="569"/>
      <c r="Q15" s="570"/>
      <c r="R15" s="571">
        <v>1079</v>
      </c>
      <c r="S15" s="572"/>
      <c r="T15" s="572"/>
      <c r="U15" s="572"/>
      <c r="V15" s="573"/>
      <c r="W15" s="559" t="s">
        <v>146</v>
      </c>
      <c r="X15" s="481"/>
      <c r="Y15" s="481"/>
      <c r="Z15" s="481"/>
      <c r="AA15" s="481"/>
      <c r="AB15" s="482"/>
      <c r="AC15" s="444">
        <v>144</v>
      </c>
      <c r="AD15" s="445"/>
      <c r="AE15" s="445"/>
      <c r="AF15" s="445"/>
      <c r="AG15" s="446"/>
      <c r="AH15" s="444">
        <v>146</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335304</v>
      </c>
      <c r="BO15" s="464"/>
      <c r="BP15" s="464"/>
      <c r="BQ15" s="464"/>
      <c r="BR15" s="464"/>
      <c r="BS15" s="464"/>
      <c r="BT15" s="464"/>
      <c r="BU15" s="465"/>
      <c r="BV15" s="463">
        <v>293720</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26.4</v>
      </c>
      <c r="AD16" s="565"/>
      <c r="AE16" s="565"/>
      <c r="AF16" s="565"/>
      <c r="AG16" s="566"/>
      <c r="AH16" s="564">
        <v>24.6</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1171801</v>
      </c>
      <c r="BO16" s="469"/>
      <c r="BP16" s="469"/>
      <c r="BQ16" s="469"/>
      <c r="BR16" s="469"/>
      <c r="BS16" s="469"/>
      <c r="BT16" s="469"/>
      <c r="BU16" s="470"/>
      <c r="BV16" s="468">
        <v>1100522</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152</v>
      </c>
      <c r="N17" s="554"/>
      <c r="O17" s="554"/>
      <c r="P17" s="554"/>
      <c r="Q17" s="555"/>
      <c r="R17" s="556" t="s">
        <v>153</v>
      </c>
      <c r="S17" s="557"/>
      <c r="T17" s="557"/>
      <c r="U17" s="557"/>
      <c r="V17" s="558"/>
      <c r="W17" s="559" t="s">
        <v>154</v>
      </c>
      <c r="X17" s="481"/>
      <c r="Y17" s="481"/>
      <c r="Z17" s="481"/>
      <c r="AA17" s="481"/>
      <c r="AB17" s="482"/>
      <c r="AC17" s="444">
        <v>329</v>
      </c>
      <c r="AD17" s="445"/>
      <c r="AE17" s="445"/>
      <c r="AF17" s="445"/>
      <c r="AG17" s="446"/>
      <c r="AH17" s="444">
        <v>338</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418969</v>
      </c>
      <c r="BO17" s="469"/>
      <c r="BP17" s="469"/>
      <c r="BQ17" s="469"/>
      <c r="BR17" s="469"/>
      <c r="BS17" s="469"/>
      <c r="BT17" s="469"/>
      <c r="BU17" s="470"/>
      <c r="BV17" s="468">
        <v>373034</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156</v>
      </c>
      <c r="C18" s="531"/>
      <c r="D18" s="531"/>
      <c r="E18" s="532"/>
      <c r="F18" s="532"/>
      <c r="G18" s="532"/>
      <c r="H18" s="532"/>
      <c r="I18" s="532"/>
      <c r="J18" s="532"/>
      <c r="K18" s="532"/>
      <c r="L18" s="533">
        <v>155.88</v>
      </c>
      <c r="M18" s="533"/>
      <c r="N18" s="533"/>
      <c r="O18" s="533"/>
      <c r="P18" s="533"/>
      <c r="Q18" s="533"/>
      <c r="R18" s="534"/>
      <c r="S18" s="534"/>
      <c r="T18" s="534"/>
      <c r="U18" s="534"/>
      <c r="V18" s="535"/>
      <c r="W18" s="549"/>
      <c r="X18" s="550"/>
      <c r="Y18" s="550"/>
      <c r="Z18" s="550"/>
      <c r="AA18" s="550"/>
      <c r="AB18" s="560"/>
      <c r="AC18" s="432">
        <v>60.3</v>
      </c>
      <c r="AD18" s="433"/>
      <c r="AE18" s="433"/>
      <c r="AF18" s="433"/>
      <c r="AG18" s="536"/>
      <c r="AH18" s="432">
        <v>57</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1213662</v>
      </c>
      <c r="BO18" s="469"/>
      <c r="BP18" s="469"/>
      <c r="BQ18" s="469"/>
      <c r="BR18" s="469"/>
      <c r="BS18" s="469"/>
      <c r="BT18" s="469"/>
      <c r="BU18" s="470"/>
      <c r="BV18" s="468">
        <v>1141972</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158</v>
      </c>
      <c r="C19" s="531"/>
      <c r="D19" s="531"/>
      <c r="E19" s="532"/>
      <c r="F19" s="532"/>
      <c r="G19" s="532"/>
      <c r="H19" s="532"/>
      <c r="I19" s="532"/>
      <c r="J19" s="532"/>
      <c r="K19" s="532"/>
      <c r="L19" s="538">
        <v>7</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1868487</v>
      </c>
      <c r="BO19" s="469"/>
      <c r="BP19" s="469"/>
      <c r="BQ19" s="469"/>
      <c r="BR19" s="469"/>
      <c r="BS19" s="469"/>
      <c r="BT19" s="469"/>
      <c r="BU19" s="470"/>
      <c r="BV19" s="468">
        <v>1714278</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160</v>
      </c>
      <c r="C20" s="531"/>
      <c r="D20" s="531"/>
      <c r="E20" s="532"/>
      <c r="F20" s="532"/>
      <c r="G20" s="532"/>
      <c r="H20" s="532"/>
      <c r="I20" s="532"/>
      <c r="J20" s="532"/>
      <c r="K20" s="532"/>
      <c r="L20" s="538">
        <v>437</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2131016</v>
      </c>
      <c r="BO23" s="469"/>
      <c r="BP23" s="469"/>
      <c r="BQ23" s="469"/>
      <c r="BR23" s="469"/>
      <c r="BS23" s="469"/>
      <c r="BT23" s="469"/>
      <c r="BU23" s="470"/>
      <c r="BV23" s="468">
        <v>2155405</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169</v>
      </c>
      <c r="F24" s="442"/>
      <c r="G24" s="442"/>
      <c r="H24" s="442"/>
      <c r="I24" s="442"/>
      <c r="J24" s="442"/>
      <c r="K24" s="443"/>
      <c r="L24" s="444">
        <v>1</v>
      </c>
      <c r="M24" s="445"/>
      <c r="N24" s="445"/>
      <c r="O24" s="445"/>
      <c r="P24" s="446"/>
      <c r="Q24" s="444">
        <v>5980</v>
      </c>
      <c r="R24" s="445"/>
      <c r="S24" s="445"/>
      <c r="T24" s="445"/>
      <c r="U24" s="445"/>
      <c r="V24" s="446"/>
      <c r="W24" s="510"/>
      <c r="X24" s="501"/>
      <c r="Y24" s="502"/>
      <c r="Z24" s="441" t="s">
        <v>170</v>
      </c>
      <c r="AA24" s="442"/>
      <c r="AB24" s="442"/>
      <c r="AC24" s="442"/>
      <c r="AD24" s="442"/>
      <c r="AE24" s="442"/>
      <c r="AF24" s="442"/>
      <c r="AG24" s="443"/>
      <c r="AH24" s="444">
        <v>60</v>
      </c>
      <c r="AI24" s="445"/>
      <c r="AJ24" s="445"/>
      <c r="AK24" s="445"/>
      <c r="AL24" s="446"/>
      <c r="AM24" s="444">
        <v>167160</v>
      </c>
      <c r="AN24" s="445"/>
      <c r="AO24" s="445"/>
      <c r="AP24" s="445"/>
      <c r="AQ24" s="445"/>
      <c r="AR24" s="446"/>
      <c r="AS24" s="444">
        <v>2786</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1989634</v>
      </c>
      <c r="BO24" s="469"/>
      <c r="BP24" s="469"/>
      <c r="BQ24" s="469"/>
      <c r="BR24" s="469"/>
      <c r="BS24" s="469"/>
      <c r="BT24" s="469"/>
      <c r="BU24" s="470"/>
      <c r="BV24" s="468">
        <v>1980043</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172</v>
      </c>
      <c r="F25" s="442"/>
      <c r="G25" s="442"/>
      <c r="H25" s="442"/>
      <c r="I25" s="442"/>
      <c r="J25" s="442"/>
      <c r="K25" s="443"/>
      <c r="L25" s="444">
        <v>1</v>
      </c>
      <c r="M25" s="445"/>
      <c r="N25" s="445"/>
      <c r="O25" s="445"/>
      <c r="P25" s="446"/>
      <c r="Q25" s="444">
        <v>5380</v>
      </c>
      <c r="R25" s="445"/>
      <c r="S25" s="445"/>
      <c r="T25" s="445"/>
      <c r="U25" s="445"/>
      <c r="V25" s="446"/>
      <c r="W25" s="510"/>
      <c r="X25" s="501"/>
      <c r="Y25" s="502"/>
      <c r="Z25" s="441" t="s">
        <v>173</v>
      </c>
      <c r="AA25" s="442"/>
      <c r="AB25" s="442"/>
      <c r="AC25" s="442"/>
      <c r="AD25" s="442"/>
      <c r="AE25" s="442"/>
      <c r="AF25" s="442"/>
      <c r="AG25" s="443"/>
      <c r="AH25" s="444" t="s">
        <v>129</v>
      </c>
      <c r="AI25" s="445"/>
      <c r="AJ25" s="445"/>
      <c r="AK25" s="445"/>
      <c r="AL25" s="446"/>
      <c r="AM25" s="444" t="s">
        <v>174</v>
      </c>
      <c r="AN25" s="445"/>
      <c r="AO25" s="445"/>
      <c r="AP25" s="445"/>
      <c r="AQ25" s="445"/>
      <c r="AR25" s="446"/>
      <c r="AS25" s="444" t="s">
        <v>174</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t="s">
        <v>174</v>
      </c>
      <c r="BO25" s="464"/>
      <c r="BP25" s="464"/>
      <c r="BQ25" s="464"/>
      <c r="BR25" s="464"/>
      <c r="BS25" s="464"/>
      <c r="BT25" s="464"/>
      <c r="BU25" s="465"/>
      <c r="BV25" s="463" t="s">
        <v>174</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176</v>
      </c>
      <c r="F26" s="442"/>
      <c r="G26" s="442"/>
      <c r="H26" s="442"/>
      <c r="I26" s="442"/>
      <c r="J26" s="442"/>
      <c r="K26" s="443"/>
      <c r="L26" s="444">
        <v>1</v>
      </c>
      <c r="M26" s="445"/>
      <c r="N26" s="445"/>
      <c r="O26" s="445"/>
      <c r="P26" s="446"/>
      <c r="Q26" s="444">
        <v>4790</v>
      </c>
      <c r="R26" s="445"/>
      <c r="S26" s="445"/>
      <c r="T26" s="445"/>
      <c r="U26" s="445"/>
      <c r="V26" s="446"/>
      <c r="W26" s="510"/>
      <c r="X26" s="501"/>
      <c r="Y26" s="502"/>
      <c r="Z26" s="441" t="s">
        <v>177</v>
      </c>
      <c r="AA26" s="523"/>
      <c r="AB26" s="523"/>
      <c r="AC26" s="523"/>
      <c r="AD26" s="523"/>
      <c r="AE26" s="523"/>
      <c r="AF26" s="523"/>
      <c r="AG26" s="524"/>
      <c r="AH26" s="444">
        <v>10</v>
      </c>
      <c r="AI26" s="445"/>
      <c r="AJ26" s="445"/>
      <c r="AK26" s="445"/>
      <c r="AL26" s="446"/>
      <c r="AM26" s="444">
        <v>23910</v>
      </c>
      <c r="AN26" s="445"/>
      <c r="AO26" s="445"/>
      <c r="AP26" s="445"/>
      <c r="AQ26" s="445"/>
      <c r="AR26" s="446"/>
      <c r="AS26" s="444">
        <v>2391</v>
      </c>
      <c r="AT26" s="445"/>
      <c r="AU26" s="445"/>
      <c r="AV26" s="445"/>
      <c r="AW26" s="445"/>
      <c r="AX26" s="447"/>
      <c r="AY26" s="477" t="s">
        <v>178</v>
      </c>
      <c r="AZ26" s="478"/>
      <c r="BA26" s="478"/>
      <c r="BB26" s="478"/>
      <c r="BC26" s="478"/>
      <c r="BD26" s="478"/>
      <c r="BE26" s="478"/>
      <c r="BF26" s="478"/>
      <c r="BG26" s="478"/>
      <c r="BH26" s="478"/>
      <c r="BI26" s="478"/>
      <c r="BJ26" s="478"/>
      <c r="BK26" s="478"/>
      <c r="BL26" s="478"/>
      <c r="BM26" s="479"/>
      <c r="BN26" s="468" t="s">
        <v>174</v>
      </c>
      <c r="BO26" s="469"/>
      <c r="BP26" s="469"/>
      <c r="BQ26" s="469"/>
      <c r="BR26" s="469"/>
      <c r="BS26" s="469"/>
      <c r="BT26" s="469"/>
      <c r="BU26" s="470"/>
      <c r="BV26" s="468" t="s">
        <v>174</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179</v>
      </c>
      <c r="F27" s="442"/>
      <c r="G27" s="442"/>
      <c r="H27" s="442"/>
      <c r="I27" s="442"/>
      <c r="J27" s="442"/>
      <c r="K27" s="443"/>
      <c r="L27" s="444">
        <v>1</v>
      </c>
      <c r="M27" s="445"/>
      <c r="N27" s="445"/>
      <c r="O27" s="445"/>
      <c r="P27" s="446"/>
      <c r="Q27" s="444">
        <v>2450</v>
      </c>
      <c r="R27" s="445"/>
      <c r="S27" s="445"/>
      <c r="T27" s="445"/>
      <c r="U27" s="445"/>
      <c r="V27" s="446"/>
      <c r="W27" s="510"/>
      <c r="X27" s="501"/>
      <c r="Y27" s="502"/>
      <c r="Z27" s="441" t="s">
        <v>180</v>
      </c>
      <c r="AA27" s="442"/>
      <c r="AB27" s="442"/>
      <c r="AC27" s="442"/>
      <c r="AD27" s="442"/>
      <c r="AE27" s="442"/>
      <c r="AF27" s="442"/>
      <c r="AG27" s="443"/>
      <c r="AH27" s="444" t="s">
        <v>174</v>
      </c>
      <c r="AI27" s="445"/>
      <c r="AJ27" s="445"/>
      <c r="AK27" s="445"/>
      <c r="AL27" s="446"/>
      <c r="AM27" s="444" t="s">
        <v>174</v>
      </c>
      <c r="AN27" s="445"/>
      <c r="AO27" s="445"/>
      <c r="AP27" s="445"/>
      <c r="AQ27" s="445"/>
      <c r="AR27" s="446"/>
      <c r="AS27" s="444" t="s">
        <v>130</v>
      </c>
      <c r="AT27" s="445"/>
      <c r="AU27" s="445"/>
      <c r="AV27" s="445"/>
      <c r="AW27" s="445"/>
      <c r="AX27" s="447"/>
      <c r="AY27" s="474" t="s">
        <v>181</v>
      </c>
      <c r="AZ27" s="475"/>
      <c r="BA27" s="475"/>
      <c r="BB27" s="475"/>
      <c r="BC27" s="475"/>
      <c r="BD27" s="475"/>
      <c r="BE27" s="475"/>
      <c r="BF27" s="475"/>
      <c r="BG27" s="475"/>
      <c r="BH27" s="475"/>
      <c r="BI27" s="475"/>
      <c r="BJ27" s="475"/>
      <c r="BK27" s="475"/>
      <c r="BL27" s="475"/>
      <c r="BM27" s="476"/>
      <c r="BN27" s="471" t="s">
        <v>174</v>
      </c>
      <c r="BO27" s="472"/>
      <c r="BP27" s="472"/>
      <c r="BQ27" s="472"/>
      <c r="BR27" s="472"/>
      <c r="BS27" s="472"/>
      <c r="BT27" s="472"/>
      <c r="BU27" s="473"/>
      <c r="BV27" s="471" t="s">
        <v>174</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182</v>
      </c>
      <c r="F28" s="442"/>
      <c r="G28" s="442"/>
      <c r="H28" s="442"/>
      <c r="I28" s="442"/>
      <c r="J28" s="442"/>
      <c r="K28" s="443"/>
      <c r="L28" s="444">
        <v>1</v>
      </c>
      <c r="M28" s="445"/>
      <c r="N28" s="445"/>
      <c r="O28" s="445"/>
      <c r="P28" s="446"/>
      <c r="Q28" s="444">
        <v>1800</v>
      </c>
      <c r="R28" s="445"/>
      <c r="S28" s="445"/>
      <c r="T28" s="445"/>
      <c r="U28" s="445"/>
      <c r="V28" s="446"/>
      <c r="W28" s="510"/>
      <c r="X28" s="501"/>
      <c r="Y28" s="502"/>
      <c r="Z28" s="441" t="s">
        <v>183</v>
      </c>
      <c r="AA28" s="442"/>
      <c r="AB28" s="442"/>
      <c r="AC28" s="442"/>
      <c r="AD28" s="442"/>
      <c r="AE28" s="442"/>
      <c r="AF28" s="442"/>
      <c r="AG28" s="443"/>
      <c r="AH28" s="444" t="s">
        <v>174</v>
      </c>
      <c r="AI28" s="445"/>
      <c r="AJ28" s="445"/>
      <c r="AK28" s="445"/>
      <c r="AL28" s="446"/>
      <c r="AM28" s="444" t="s">
        <v>174</v>
      </c>
      <c r="AN28" s="445"/>
      <c r="AO28" s="445"/>
      <c r="AP28" s="445"/>
      <c r="AQ28" s="445"/>
      <c r="AR28" s="446"/>
      <c r="AS28" s="444" t="s">
        <v>174</v>
      </c>
      <c r="AT28" s="445"/>
      <c r="AU28" s="445"/>
      <c r="AV28" s="445"/>
      <c r="AW28" s="445"/>
      <c r="AX28" s="447"/>
      <c r="AY28" s="451" t="s">
        <v>184</v>
      </c>
      <c r="AZ28" s="452"/>
      <c r="BA28" s="452"/>
      <c r="BB28" s="453"/>
      <c r="BC28" s="460" t="s">
        <v>49</v>
      </c>
      <c r="BD28" s="461"/>
      <c r="BE28" s="461"/>
      <c r="BF28" s="461"/>
      <c r="BG28" s="461"/>
      <c r="BH28" s="461"/>
      <c r="BI28" s="461"/>
      <c r="BJ28" s="461"/>
      <c r="BK28" s="461"/>
      <c r="BL28" s="461"/>
      <c r="BM28" s="462"/>
      <c r="BN28" s="463">
        <v>1288886</v>
      </c>
      <c r="BO28" s="464"/>
      <c r="BP28" s="464"/>
      <c r="BQ28" s="464"/>
      <c r="BR28" s="464"/>
      <c r="BS28" s="464"/>
      <c r="BT28" s="464"/>
      <c r="BU28" s="465"/>
      <c r="BV28" s="463">
        <v>1327478</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185</v>
      </c>
      <c r="F29" s="442"/>
      <c r="G29" s="442"/>
      <c r="H29" s="442"/>
      <c r="I29" s="442"/>
      <c r="J29" s="442"/>
      <c r="K29" s="443"/>
      <c r="L29" s="444">
        <v>6</v>
      </c>
      <c r="M29" s="445"/>
      <c r="N29" s="445"/>
      <c r="O29" s="445"/>
      <c r="P29" s="446"/>
      <c r="Q29" s="444">
        <v>1590</v>
      </c>
      <c r="R29" s="445"/>
      <c r="S29" s="445"/>
      <c r="T29" s="445"/>
      <c r="U29" s="445"/>
      <c r="V29" s="446"/>
      <c r="W29" s="511"/>
      <c r="X29" s="512"/>
      <c r="Y29" s="513"/>
      <c r="Z29" s="441" t="s">
        <v>186</v>
      </c>
      <c r="AA29" s="442"/>
      <c r="AB29" s="442"/>
      <c r="AC29" s="442"/>
      <c r="AD29" s="442"/>
      <c r="AE29" s="442"/>
      <c r="AF29" s="442"/>
      <c r="AG29" s="443"/>
      <c r="AH29" s="444">
        <v>60</v>
      </c>
      <c r="AI29" s="445"/>
      <c r="AJ29" s="445"/>
      <c r="AK29" s="445"/>
      <c r="AL29" s="446"/>
      <c r="AM29" s="444">
        <v>167160</v>
      </c>
      <c r="AN29" s="445"/>
      <c r="AO29" s="445"/>
      <c r="AP29" s="445"/>
      <c r="AQ29" s="445"/>
      <c r="AR29" s="446"/>
      <c r="AS29" s="444">
        <v>2786</v>
      </c>
      <c r="AT29" s="445"/>
      <c r="AU29" s="445"/>
      <c r="AV29" s="445"/>
      <c r="AW29" s="445"/>
      <c r="AX29" s="447"/>
      <c r="AY29" s="454"/>
      <c r="AZ29" s="455"/>
      <c r="BA29" s="455"/>
      <c r="BB29" s="456"/>
      <c r="BC29" s="448" t="s">
        <v>187</v>
      </c>
      <c r="BD29" s="449"/>
      <c r="BE29" s="449"/>
      <c r="BF29" s="449"/>
      <c r="BG29" s="449"/>
      <c r="BH29" s="449"/>
      <c r="BI29" s="449"/>
      <c r="BJ29" s="449"/>
      <c r="BK29" s="449"/>
      <c r="BL29" s="449"/>
      <c r="BM29" s="450"/>
      <c r="BN29" s="468">
        <v>135772</v>
      </c>
      <c r="BO29" s="469"/>
      <c r="BP29" s="469"/>
      <c r="BQ29" s="469"/>
      <c r="BR29" s="469"/>
      <c r="BS29" s="469"/>
      <c r="BT29" s="469"/>
      <c r="BU29" s="470"/>
      <c r="BV29" s="468">
        <v>135771</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188</v>
      </c>
      <c r="X30" s="521"/>
      <c r="Y30" s="521"/>
      <c r="Z30" s="521"/>
      <c r="AA30" s="521"/>
      <c r="AB30" s="521"/>
      <c r="AC30" s="521"/>
      <c r="AD30" s="521"/>
      <c r="AE30" s="521"/>
      <c r="AF30" s="521"/>
      <c r="AG30" s="522"/>
      <c r="AH30" s="432">
        <v>93.6</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51</v>
      </c>
      <c r="BD30" s="436"/>
      <c r="BE30" s="436"/>
      <c r="BF30" s="436"/>
      <c r="BG30" s="436"/>
      <c r="BH30" s="436"/>
      <c r="BI30" s="436"/>
      <c r="BJ30" s="436"/>
      <c r="BK30" s="436"/>
      <c r="BL30" s="436"/>
      <c r="BM30" s="437"/>
      <c r="BN30" s="471">
        <v>249015</v>
      </c>
      <c r="BO30" s="472"/>
      <c r="BP30" s="472"/>
      <c r="BQ30" s="472"/>
      <c r="BR30" s="472"/>
      <c r="BS30" s="472"/>
      <c r="BT30" s="472"/>
      <c r="BU30" s="473"/>
      <c r="BV30" s="471">
        <v>238071</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195</v>
      </c>
      <c r="D33" s="431"/>
      <c r="E33" s="430" t="s">
        <v>196</v>
      </c>
      <c r="F33" s="430"/>
      <c r="G33" s="430"/>
      <c r="H33" s="430"/>
      <c r="I33" s="430"/>
      <c r="J33" s="430"/>
      <c r="K33" s="430"/>
      <c r="L33" s="430"/>
      <c r="M33" s="430"/>
      <c r="N33" s="430"/>
      <c r="O33" s="430"/>
      <c r="P33" s="430"/>
      <c r="Q33" s="430"/>
      <c r="R33" s="430"/>
      <c r="S33" s="430"/>
      <c r="T33" s="216"/>
      <c r="U33" s="431" t="s">
        <v>197</v>
      </c>
      <c r="V33" s="431"/>
      <c r="W33" s="430" t="s">
        <v>196</v>
      </c>
      <c r="X33" s="430"/>
      <c r="Y33" s="430"/>
      <c r="Z33" s="430"/>
      <c r="AA33" s="430"/>
      <c r="AB33" s="430"/>
      <c r="AC33" s="430"/>
      <c r="AD33" s="430"/>
      <c r="AE33" s="430"/>
      <c r="AF33" s="430"/>
      <c r="AG33" s="430"/>
      <c r="AH33" s="430"/>
      <c r="AI33" s="430"/>
      <c r="AJ33" s="430"/>
      <c r="AK33" s="430"/>
      <c r="AL33" s="216"/>
      <c r="AM33" s="431" t="s">
        <v>195</v>
      </c>
      <c r="AN33" s="431"/>
      <c r="AO33" s="430" t="s">
        <v>196</v>
      </c>
      <c r="AP33" s="430"/>
      <c r="AQ33" s="430"/>
      <c r="AR33" s="430"/>
      <c r="AS33" s="430"/>
      <c r="AT33" s="430"/>
      <c r="AU33" s="430"/>
      <c r="AV33" s="430"/>
      <c r="AW33" s="430"/>
      <c r="AX33" s="430"/>
      <c r="AY33" s="430"/>
      <c r="AZ33" s="430"/>
      <c r="BA33" s="430"/>
      <c r="BB33" s="430"/>
      <c r="BC33" s="430"/>
      <c r="BD33" s="217"/>
      <c r="BE33" s="430" t="s">
        <v>198</v>
      </c>
      <c r="BF33" s="430"/>
      <c r="BG33" s="430" t="s">
        <v>199</v>
      </c>
      <c r="BH33" s="430"/>
      <c r="BI33" s="430"/>
      <c r="BJ33" s="430"/>
      <c r="BK33" s="430"/>
      <c r="BL33" s="430"/>
      <c r="BM33" s="430"/>
      <c r="BN33" s="430"/>
      <c r="BO33" s="430"/>
      <c r="BP33" s="430"/>
      <c r="BQ33" s="430"/>
      <c r="BR33" s="430"/>
      <c r="BS33" s="430"/>
      <c r="BT33" s="430"/>
      <c r="BU33" s="430"/>
      <c r="BV33" s="217"/>
      <c r="BW33" s="431" t="s">
        <v>198</v>
      </c>
      <c r="BX33" s="431"/>
      <c r="BY33" s="430" t="s">
        <v>200</v>
      </c>
      <c r="BZ33" s="430"/>
      <c r="CA33" s="430"/>
      <c r="CB33" s="430"/>
      <c r="CC33" s="430"/>
      <c r="CD33" s="430"/>
      <c r="CE33" s="430"/>
      <c r="CF33" s="430"/>
      <c r="CG33" s="430"/>
      <c r="CH33" s="430"/>
      <c r="CI33" s="430"/>
      <c r="CJ33" s="430"/>
      <c r="CK33" s="430"/>
      <c r="CL33" s="430"/>
      <c r="CM33" s="430"/>
      <c r="CN33" s="216"/>
      <c r="CO33" s="431" t="s">
        <v>201</v>
      </c>
      <c r="CP33" s="431"/>
      <c r="CQ33" s="430" t="s">
        <v>202</v>
      </c>
      <c r="CR33" s="430"/>
      <c r="CS33" s="430"/>
      <c r="CT33" s="430"/>
      <c r="CU33" s="430"/>
      <c r="CV33" s="430"/>
      <c r="CW33" s="430"/>
      <c r="CX33" s="430"/>
      <c r="CY33" s="430"/>
      <c r="CZ33" s="430"/>
      <c r="DA33" s="430"/>
      <c r="DB33" s="430"/>
      <c r="DC33" s="430"/>
      <c r="DD33" s="430"/>
      <c r="DE33" s="430"/>
      <c r="DF33" s="216"/>
      <c r="DG33" s="429" t="s">
        <v>203</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4</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t="str">
        <f>IF(AO34="","",MAX(C34:D43,U34:V43)+1)</f>
        <v/>
      </c>
      <c r="AN34" s="427"/>
      <c r="AO34" s="426"/>
      <c r="AP34" s="426"/>
      <c r="AQ34" s="426"/>
      <c r="AR34" s="426"/>
      <c r="AS34" s="426"/>
      <c r="AT34" s="426"/>
      <c r="AU34" s="426"/>
      <c r="AV34" s="426"/>
      <c r="AW34" s="426"/>
      <c r="AX34" s="426"/>
      <c r="AY34" s="426"/>
      <c r="AZ34" s="426"/>
      <c r="BA34" s="426"/>
      <c r="BB34" s="426"/>
      <c r="BC34" s="426"/>
      <c r="BD34" s="214"/>
      <c r="BE34" s="427">
        <f>IF(BG34="","",MAX(C34:D43,U34:V43,AM34:AN43)+1)</f>
        <v>6</v>
      </c>
      <c r="BF34" s="427"/>
      <c r="BG34" s="426" t="str">
        <f>IF('各会計、関係団体の財政状況及び健全化判断比率'!B30="","",'各会計、関係団体の財政状況及び健全化判断比率'!B30)</f>
        <v>水道事業特別会計</v>
      </c>
      <c r="BH34" s="426"/>
      <c r="BI34" s="426"/>
      <c r="BJ34" s="426"/>
      <c r="BK34" s="426"/>
      <c r="BL34" s="426"/>
      <c r="BM34" s="426"/>
      <c r="BN34" s="426"/>
      <c r="BO34" s="426"/>
      <c r="BP34" s="426"/>
      <c r="BQ34" s="426"/>
      <c r="BR34" s="426"/>
      <c r="BS34" s="426"/>
      <c r="BT34" s="426"/>
      <c r="BU34" s="426"/>
      <c r="BV34" s="214"/>
      <c r="BW34" s="427">
        <f>IF(BY34="","",MAX(C34:D43,U34:V43,AM34:AN43,BE34:BF43)+1)</f>
        <v>7</v>
      </c>
      <c r="BX34" s="427"/>
      <c r="BY34" s="426" t="str">
        <f>IF('各会計、関係団体の財政状況及び健全化判断比率'!B68="","",'各会計、関係団体の財政状況及び健全化判断比率'!B68)</f>
        <v>愛知県市町村職員退職手当組合</v>
      </c>
      <c r="BZ34" s="426"/>
      <c r="CA34" s="426"/>
      <c r="CB34" s="426"/>
      <c r="CC34" s="426"/>
      <c r="CD34" s="426"/>
      <c r="CE34" s="426"/>
      <c r="CF34" s="426"/>
      <c r="CG34" s="426"/>
      <c r="CH34" s="426"/>
      <c r="CI34" s="426"/>
      <c r="CJ34" s="426"/>
      <c r="CK34" s="426"/>
      <c r="CL34" s="426"/>
      <c r="CM34" s="426"/>
      <c r="CN34" s="214"/>
      <c r="CO34" s="427">
        <f>IF(CQ34="","",MAX(C34:D43,U34:V43,AM34:AN43,BE34:BF43,BW34:BX43)+1)</f>
        <v>14</v>
      </c>
      <c r="CP34" s="427"/>
      <c r="CQ34" s="426" t="str">
        <f>IF('各会計、関係団体の財政状況及び健全化判断比率'!BS7="","",'各会計、関係団体の財政状況及び健全化判断比率'!BS7)</f>
        <v>一般財団法人　茶臼山高原協会</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村営バス事業特別会計</v>
      </c>
      <c r="F35" s="426"/>
      <c r="G35" s="426"/>
      <c r="H35" s="426"/>
      <c r="I35" s="426"/>
      <c r="J35" s="426"/>
      <c r="K35" s="426"/>
      <c r="L35" s="426"/>
      <c r="M35" s="426"/>
      <c r="N35" s="426"/>
      <c r="O35" s="426"/>
      <c r="P35" s="426"/>
      <c r="Q35" s="426"/>
      <c r="R35" s="426"/>
      <c r="S35" s="426"/>
      <c r="T35" s="214"/>
      <c r="U35" s="427">
        <f>IF(W35="","",U34+1)</f>
        <v>5</v>
      </c>
      <c r="V35" s="427"/>
      <c r="W35" s="426" t="str">
        <f>IF('各会計、関係団体の財政状況及び健全化判断比率'!B29="","",'各会計、関係団体の財政状況及び健全化判断比率'!B29)</f>
        <v>後期高齢者医療特別会計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8</v>
      </c>
      <c r="BX35" s="427"/>
      <c r="BY35" s="426" t="str">
        <f>IF('各会計、関係団体の財政状況及び健全化判断比率'!B69="","",'各会計、関係団体の財政状況及び健全化判断比率'!B69)</f>
        <v>愛知県後期高齢者医療広域連合（一般会計）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f>IF(E36="","",C35+1)</f>
        <v>3</v>
      </c>
      <c r="D36" s="427"/>
      <c r="E36" s="426" t="str">
        <f>IF('各会計、関係団体の財政状況及び健全化判断比率'!B9="","",'各会計、関係団体の財政状況及び健全化判断比率'!B9)</f>
        <v>診療所特別会計</v>
      </c>
      <c r="F36" s="426"/>
      <c r="G36" s="426"/>
      <c r="H36" s="426"/>
      <c r="I36" s="426"/>
      <c r="J36" s="426"/>
      <c r="K36" s="426"/>
      <c r="L36" s="426"/>
      <c r="M36" s="426"/>
      <c r="N36" s="426"/>
      <c r="O36" s="426"/>
      <c r="P36" s="426"/>
      <c r="Q36" s="426"/>
      <c r="R36" s="426"/>
      <c r="S36" s="426"/>
      <c r="T36" s="214"/>
      <c r="U36" s="427" t="str">
        <f t="shared" ref="U36:U43" si="4">IF(W36="","",U35+1)</f>
        <v/>
      </c>
      <c r="V36" s="427"/>
      <c r="W36" s="426"/>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9</v>
      </c>
      <c r="BX36" s="427"/>
      <c r="BY36" s="426" t="str">
        <f>IF('各会計、関係団体の財政状況及び健全化判断比率'!B70="","",'各会計、関係団体の財政状況及び健全化判断比率'!B70)</f>
        <v>愛知県後期高齢者医療広域連合（後期高齢者医療特別会計）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10</v>
      </c>
      <c r="BX37" s="427"/>
      <c r="BY37" s="426" t="str">
        <f>IF('各会計、関係団体の財政状況及び健全化判断比率'!B71="","",'各会計、関係団体の財政状況及び健全化判断比率'!B71)</f>
        <v>北設広域事務組合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11</v>
      </c>
      <c r="BX38" s="427"/>
      <c r="BY38" s="426" t="str">
        <f>IF('各会計、関係団体の財政状況及び健全化判断比率'!B72="","",'各会計、関係団体の財政状況及び健全化判断比率'!B72)</f>
        <v>新城北設楽交通災害共済組合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12</v>
      </c>
      <c r="BX39" s="427"/>
      <c r="BY39" s="426" t="str">
        <f>IF('各会計、関係団体の財政状況及び健全化判断比率'!B73="","",'各会計、関係団体の財政状況及び健全化判断比率'!B73)</f>
        <v>東三河広域連合（一般会計）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13</v>
      </c>
      <c r="BX40" s="427"/>
      <c r="BY40" s="426" t="str">
        <f>IF('各会計、関係団体の財政状況及び健全化判断比率'!B74="","",'各会計、関係団体の財政状況及び健全化判断比率'!B74)</f>
        <v>東三河広域連合（介護特別会計）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mDwlLk/xanS5io5R0TBF89FY9bpz+CNRNBxBGypHp43EPo/cA0cb+UmxmfL0JsPK/gEn0RUjwjHAI6E/Axo8dg==" saltValue="2fDGszFRubR4MJlUCyxbV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50" t="s">
        <v>571</v>
      </c>
      <c r="D34" s="1250"/>
      <c r="E34" s="1251"/>
      <c r="F34" s="32">
        <v>7.3</v>
      </c>
      <c r="G34" s="33">
        <v>7.1</v>
      </c>
      <c r="H34" s="33">
        <v>7.82</v>
      </c>
      <c r="I34" s="33">
        <v>6.43</v>
      </c>
      <c r="J34" s="34">
        <v>9.1999999999999993</v>
      </c>
      <c r="K34" s="22"/>
      <c r="L34" s="22"/>
      <c r="M34" s="22"/>
      <c r="N34" s="22"/>
      <c r="O34" s="22"/>
      <c r="P34" s="22"/>
    </row>
    <row r="35" spans="1:16" ht="39" customHeight="1" x14ac:dyDescent="0.15">
      <c r="A35" s="22"/>
      <c r="B35" s="35"/>
      <c r="C35" s="1244" t="s">
        <v>572</v>
      </c>
      <c r="D35" s="1245"/>
      <c r="E35" s="1246"/>
      <c r="F35" s="36">
        <v>1.1299999999999999</v>
      </c>
      <c r="G35" s="37">
        <v>1</v>
      </c>
      <c r="H35" s="37">
        <v>0.32</v>
      </c>
      <c r="I35" s="37">
        <v>0.73</v>
      </c>
      <c r="J35" s="38">
        <v>0.64</v>
      </c>
      <c r="K35" s="22"/>
      <c r="L35" s="22"/>
      <c r="M35" s="22"/>
      <c r="N35" s="22"/>
      <c r="O35" s="22"/>
      <c r="P35" s="22"/>
    </row>
    <row r="36" spans="1:16" ht="39" customHeight="1" x14ac:dyDescent="0.15">
      <c r="A36" s="22"/>
      <c r="B36" s="35"/>
      <c r="C36" s="1244" t="s">
        <v>573</v>
      </c>
      <c r="D36" s="1245"/>
      <c r="E36" s="1246"/>
      <c r="F36" s="36">
        <v>0.51</v>
      </c>
      <c r="G36" s="37">
        <v>0.27</v>
      </c>
      <c r="H36" s="37">
        <v>0.57999999999999996</v>
      </c>
      <c r="I36" s="37">
        <v>0.36</v>
      </c>
      <c r="J36" s="38">
        <v>0.42</v>
      </c>
      <c r="K36" s="22"/>
      <c r="L36" s="22"/>
      <c r="M36" s="22"/>
      <c r="N36" s="22"/>
      <c r="O36" s="22"/>
      <c r="P36" s="22"/>
    </row>
    <row r="37" spans="1:16" ht="39" customHeight="1" x14ac:dyDescent="0.15">
      <c r="A37" s="22"/>
      <c r="B37" s="35"/>
      <c r="C37" s="1244" t="s">
        <v>574</v>
      </c>
      <c r="D37" s="1245"/>
      <c r="E37" s="1246"/>
      <c r="F37" s="36">
        <v>0.05</v>
      </c>
      <c r="G37" s="37">
        <v>0.06</v>
      </c>
      <c r="H37" s="37">
        <v>0.08</v>
      </c>
      <c r="I37" s="37">
        <v>0.04</v>
      </c>
      <c r="J37" s="38">
        <v>0.27</v>
      </c>
      <c r="K37" s="22"/>
      <c r="L37" s="22"/>
      <c r="M37" s="22"/>
      <c r="N37" s="22"/>
      <c r="O37" s="22"/>
      <c r="P37" s="22"/>
    </row>
    <row r="38" spans="1:16" ht="39" customHeight="1" x14ac:dyDescent="0.15">
      <c r="A38" s="22"/>
      <c r="B38" s="35"/>
      <c r="C38" s="1244" t="s">
        <v>575</v>
      </c>
      <c r="D38" s="1245"/>
      <c r="E38" s="1246"/>
      <c r="F38" s="36">
        <v>0</v>
      </c>
      <c r="G38" s="37">
        <v>0</v>
      </c>
      <c r="H38" s="37">
        <v>0.02</v>
      </c>
      <c r="I38" s="37">
        <v>0.01</v>
      </c>
      <c r="J38" s="38">
        <v>0.11</v>
      </c>
      <c r="K38" s="22"/>
      <c r="L38" s="22"/>
      <c r="M38" s="22"/>
      <c r="N38" s="22"/>
      <c r="O38" s="22"/>
      <c r="P38" s="22"/>
    </row>
    <row r="39" spans="1:16" ht="39" customHeight="1" x14ac:dyDescent="0.15">
      <c r="A39" s="22"/>
      <c r="B39" s="35"/>
      <c r="C39" s="1244" t="s">
        <v>576</v>
      </c>
      <c r="D39" s="1245"/>
      <c r="E39" s="1246"/>
      <c r="F39" s="36">
        <v>0.13</v>
      </c>
      <c r="G39" s="37">
        <v>0.06</v>
      </c>
      <c r="H39" s="37">
        <v>0.15</v>
      </c>
      <c r="I39" s="37">
        <v>0.08</v>
      </c>
      <c r="J39" s="38">
        <v>0.05</v>
      </c>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577</v>
      </c>
      <c r="D42" s="1245"/>
      <c r="E42" s="1246"/>
      <c r="F42" s="36" t="s">
        <v>520</v>
      </c>
      <c r="G42" s="37" t="s">
        <v>520</v>
      </c>
      <c r="H42" s="37" t="s">
        <v>520</v>
      </c>
      <c r="I42" s="37" t="s">
        <v>520</v>
      </c>
      <c r="J42" s="38" t="s">
        <v>520</v>
      </c>
      <c r="K42" s="22"/>
      <c r="L42" s="22"/>
      <c r="M42" s="22"/>
      <c r="N42" s="22"/>
      <c r="O42" s="22"/>
      <c r="P42" s="22"/>
    </row>
    <row r="43" spans="1:16" ht="39" customHeight="1" thickBot="1" x14ac:dyDescent="0.2">
      <c r="A43" s="22"/>
      <c r="B43" s="40"/>
      <c r="C43" s="1247" t="s">
        <v>578</v>
      </c>
      <c r="D43" s="1248"/>
      <c r="E43" s="1249"/>
      <c r="F43" s="41">
        <v>0.47</v>
      </c>
      <c r="G43" s="42">
        <v>0.79</v>
      </c>
      <c r="H43" s="42" t="s">
        <v>520</v>
      </c>
      <c r="I43" s="42" t="s">
        <v>520</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LLohUzJM3+U93FqR8eHc5Gn7PTf93a/oag3yXJ3j2uQIw101hNydDyBkEUyHujEjry2x/VqVgGK49vTAGcKg==" saltValue="+iptFbcNqO/9Hr+z6a54C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257</v>
      </c>
      <c r="L45" s="60">
        <v>245</v>
      </c>
      <c r="M45" s="60">
        <v>268</v>
      </c>
      <c r="N45" s="60">
        <v>272</v>
      </c>
      <c r="O45" s="61">
        <v>246</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520</v>
      </c>
      <c r="L46" s="64" t="s">
        <v>520</v>
      </c>
      <c r="M46" s="64" t="s">
        <v>520</v>
      </c>
      <c r="N46" s="64" t="s">
        <v>520</v>
      </c>
      <c r="O46" s="65" t="s">
        <v>520</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520</v>
      </c>
      <c r="L47" s="64" t="s">
        <v>520</v>
      </c>
      <c r="M47" s="64" t="s">
        <v>520</v>
      </c>
      <c r="N47" s="64" t="s">
        <v>520</v>
      </c>
      <c r="O47" s="65" t="s">
        <v>520</v>
      </c>
      <c r="P47" s="48"/>
      <c r="Q47" s="48"/>
      <c r="R47" s="48"/>
      <c r="S47" s="48"/>
      <c r="T47" s="48"/>
      <c r="U47" s="48"/>
    </row>
    <row r="48" spans="1:21" ht="30.75" customHeight="1" x14ac:dyDescent="0.15">
      <c r="A48" s="48"/>
      <c r="B48" s="1272"/>
      <c r="C48" s="1273"/>
      <c r="D48" s="62"/>
      <c r="E48" s="1254" t="s">
        <v>15</v>
      </c>
      <c r="F48" s="1254"/>
      <c r="G48" s="1254"/>
      <c r="H48" s="1254"/>
      <c r="I48" s="1254"/>
      <c r="J48" s="1255"/>
      <c r="K48" s="63">
        <v>35</v>
      </c>
      <c r="L48" s="64">
        <v>35</v>
      </c>
      <c r="M48" s="64">
        <v>35</v>
      </c>
      <c r="N48" s="64">
        <v>36</v>
      </c>
      <c r="O48" s="65">
        <v>37</v>
      </c>
      <c r="P48" s="48"/>
      <c r="Q48" s="48"/>
      <c r="R48" s="48"/>
      <c r="S48" s="48"/>
      <c r="T48" s="48"/>
      <c r="U48" s="48"/>
    </row>
    <row r="49" spans="1:21" ht="30.75" customHeight="1" x14ac:dyDescent="0.15">
      <c r="A49" s="48"/>
      <c r="B49" s="1272"/>
      <c r="C49" s="1273"/>
      <c r="D49" s="62"/>
      <c r="E49" s="1254" t="s">
        <v>16</v>
      </c>
      <c r="F49" s="1254"/>
      <c r="G49" s="1254"/>
      <c r="H49" s="1254"/>
      <c r="I49" s="1254"/>
      <c r="J49" s="1255"/>
      <c r="K49" s="63" t="s">
        <v>520</v>
      </c>
      <c r="L49" s="64" t="s">
        <v>520</v>
      </c>
      <c r="M49" s="64" t="s">
        <v>520</v>
      </c>
      <c r="N49" s="64" t="s">
        <v>520</v>
      </c>
      <c r="O49" s="65" t="s">
        <v>520</v>
      </c>
      <c r="P49" s="48"/>
      <c r="Q49" s="48"/>
      <c r="R49" s="48"/>
      <c r="S49" s="48"/>
      <c r="T49" s="48"/>
      <c r="U49" s="48"/>
    </row>
    <row r="50" spans="1:21" ht="30.75" customHeight="1" x14ac:dyDescent="0.15">
      <c r="A50" s="48"/>
      <c r="B50" s="1272"/>
      <c r="C50" s="1273"/>
      <c r="D50" s="62"/>
      <c r="E50" s="1254" t="s">
        <v>17</v>
      </c>
      <c r="F50" s="1254"/>
      <c r="G50" s="1254"/>
      <c r="H50" s="1254"/>
      <c r="I50" s="1254"/>
      <c r="J50" s="1255"/>
      <c r="K50" s="63">
        <v>30</v>
      </c>
      <c r="L50" s="64">
        <v>24</v>
      </c>
      <c r="M50" s="64">
        <v>18</v>
      </c>
      <c r="N50" s="64" t="s">
        <v>520</v>
      </c>
      <c r="O50" s="65" t="s">
        <v>520</v>
      </c>
      <c r="P50" s="48"/>
      <c r="Q50" s="48"/>
      <c r="R50" s="48"/>
      <c r="S50" s="48"/>
      <c r="T50" s="48"/>
      <c r="U50" s="48"/>
    </row>
    <row r="51" spans="1:21" ht="30.75" customHeight="1" x14ac:dyDescent="0.15">
      <c r="A51" s="48"/>
      <c r="B51" s="1274"/>
      <c r="C51" s="1275"/>
      <c r="D51" s="66"/>
      <c r="E51" s="1254" t="s">
        <v>18</v>
      </c>
      <c r="F51" s="1254"/>
      <c r="G51" s="1254"/>
      <c r="H51" s="1254"/>
      <c r="I51" s="1254"/>
      <c r="J51" s="1255"/>
      <c r="K51" s="63">
        <v>1</v>
      </c>
      <c r="L51" s="64">
        <v>1</v>
      </c>
      <c r="M51" s="64">
        <v>0</v>
      </c>
      <c r="N51" s="64">
        <v>0</v>
      </c>
      <c r="O51" s="65">
        <v>0</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192</v>
      </c>
      <c r="L52" s="64">
        <v>188</v>
      </c>
      <c r="M52" s="64">
        <v>204</v>
      </c>
      <c r="N52" s="64">
        <v>203</v>
      </c>
      <c r="O52" s="65">
        <v>201</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131</v>
      </c>
      <c r="L53" s="69">
        <v>117</v>
      </c>
      <c r="M53" s="69">
        <v>117</v>
      </c>
      <c r="N53" s="69">
        <v>105</v>
      </c>
      <c r="O53" s="70">
        <v>82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25</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60" t="s">
        <v>26</v>
      </c>
      <c r="C57" s="1261"/>
      <c r="D57" s="1264" t="s">
        <v>27</v>
      </c>
      <c r="E57" s="1265"/>
      <c r="F57" s="1265"/>
      <c r="G57" s="1265"/>
      <c r="H57" s="1265"/>
      <c r="I57" s="1265"/>
      <c r="J57" s="1266"/>
      <c r="K57" s="83" t="s">
        <v>610</v>
      </c>
      <c r="L57" s="84" t="s">
        <v>612</v>
      </c>
      <c r="M57" s="84" t="s">
        <v>613</v>
      </c>
      <c r="N57" s="84" t="s">
        <v>610</v>
      </c>
      <c r="O57" s="85" t="s">
        <v>611</v>
      </c>
    </row>
    <row r="58" spans="1:21" ht="31.5" customHeight="1" thickBot="1" x14ac:dyDescent="0.2">
      <c r="B58" s="1262"/>
      <c r="C58" s="1263"/>
      <c r="D58" s="1267" t="s">
        <v>28</v>
      </c>
      <c r="E58" s="1268"/>
      <c r="F58" s="1268"/>
      <c r="G58" s="1268"/>
      <c r="H58" s="1268"/>
      <c r="I58" s="1268"/>
      <c r="J58" s="1269"/>
      <c r="K58" s="86" t="s">
        <v>611</v>
      </c>
      <c r="L58" s="87" t="s">
        <v>610</v>
      </c>
      <c r="M58" s="87" t="s">
        <v>610</v>
      </c>
      <c r="N58" s="87" t="s">
        <v>610</v>
      </c>
      <c r="O58" s="88" t="s">
        <v>610</v>
      </c>
    </row>
    <row r="59" spans="1:21" ht="24" customHeight="1" x14ac:dyDescent="0.15">
      <c r="B59" s="89"/>
      <c r="C59" s="89"/>
      <c r="D59" s="90" t="s">
        <v>29</v>
      </c>
      <c r="E59" s="91"/>
      <c r="F59" s="91"/>
      <c r="G59" s="91"/>
      <c r="H59" s="91"/>
      <c r="I59" s="91"/>
      <c r="J59" s="91"/>
      <c r="K59" s="91"/>
      <c r="L59" s="91"/>
      <c r="M59" s="91"/>
      <c r="N59" s="91"/>
      <c r="O59" s="91"/>
    </row>
    <row r="60" spans="1:21" ht="24" customHeight="1" x14ac:dyDescent="0.15">
      <c r="B60" s="92"/>
      <c r="C60" s="92"/>
      <c r="D60" s="90" t="s">
        <v>30</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KQ0sP8glCXHEBy/CW3FRiVWT6HIIlj35dwyY89sM7xrvV6LENIXdYKTDX7XHfvXmYpH4gVUA2rd2Os6nudK4Q==" saltValue="yXn5wwR0LdgLLzgu8qCY/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90" t="s">
        <v>31</v>
      </c>
      <c r="C41" s="1291"/>
      <c r="D41" s="102"/>
      <c r="E41" s="1292" t="s">
        <v>32</v>
      </c>
      <c r="F41" s="1292"/>
      <c r="G41" s="1292"/>
      <c r="H41" s="1293"/>
      <c r="I41" s="103">
        <v>2320</v>
      </c>
      <c r="J41" s="104">
        <v>2243</v>
      </c>
      <c r="K41" s="104">
        <v>2298</v>
      </c>
      <c r="L41" s="104">
        <v>2120</v>
      </c>
      <c r="M41" s="105">
        <v>2131</v>
      </c>
    </row>
    <row r="42" spans="2:13" ht="27.75" customHeight="1" x14ac:dyDescent="0.15">
      <c r="B42" s="1280"/>
      <c r="C42" s="1281"/>
      <c r="D42" s="106"/>
      <c r="E42" s="1284" t="s">
        <v>33</v>
      </c>
      <c r="F42" s="1284"/>
      <c r="G42" s="1284"/>
      <c r="H42" s="1285"/>
      <c r="I42" s="107">
        <v>71</v>
      </c>
      <c r="J42" s="108">
        <v>42</v>
      </c>
      <c r="K42" s="108">
        <v>18</v>
      </c>
      <c r="L42" s="108" t="s">
        <v>520</v>
      </c>
      <c r="M42" s="109" t="s">
        <v>520</v>
      </c>
    </row>
    <row r="43" spans="2:13" ht="27.75" customHeight="1" x14ac:dyDescent="0.15">
      <c r="B43" s="1280"/>
      <c r="C43" s="1281"/>
      <c r="D43" s="106"/>
      <c r="E43" s="1284" t="s">
        <v>34</v>
      </c>
      <c r="F43" s="1284"/>
      <c r="G43" s="1284"/>
      <c r="H43" s="1285"/>
      <c r="I43" s="107">
        <v>389</v>
      </c>
      <c r="J43" s="108">
        <v>367</v>
      </c>
      <c r="K43" s="108">
        <v>346</v>
      </c>
      <c r="L43" s="108">
        <v>327</v>
      </c>
      <c r="M43" s="109">
        <v>313</v>
      </c>
    </row>
    <row r="44" spans="2:13" ht="27.75" customHeight="1" x14ac:dyDescent="0.15">
      <c r="B44" s="1280"/>
      <c r="C44" s="1281"/>
      <c r="D44" s="106"/>
      <c r="E44" s="1284" t="s">
        <v>35</v>
      </c>
      <c r="F44" s="1284"/>
      <c r="G44" s="1284"/>
      <c r="H44" s="1285"/>
      <c r="I44" s="107" t="s">
        <v>520</v>
      </c>
      <c r="J44" s="108" t="s">
        <v>520</v>
      </c>
      <c r="K44" s="108" t="s">
        <v>520</v>
      </c>
      <c r="L44" s="108" t="s">
        <v>520</v>
      </c>
      <c r="M44" s="109" t="s">
        <v>520</v>
      </c>
    </row>
    <row r="45" spans="2:13" ht="27.75" customHeight="1" x14ac:dyDescent="0.15">
      <c r="B45" s="1280"/>
      <c r="C45" s="1281"/>
      <c r="D45" s="106"/>
      <c r="E45" s="1284" t="s">
        <v>36</v>
      </c>
      <c r="F45" s="1284"/>
      <c r="G45" s="1284"/>
      <c r="H45" s="1285"/>
      <c r="I45" s="107">
        <v>477</v>
      </c>
      <c r="J45" s="108">
        <v>497</v>
      </c>
      <c r="K45" s="108">
        <v>470</v>
      </c>
      <c r="L45" s="108">
        <v>489</v>
      </c>
      <c r="M45" s="109">
        <v>477</v>
      </c>
    </row>
    <row r="46" spans="2:13" ht="27.75" customHeight="1" x14ac:dyDescent="0.15">
      <c r="B46" s="1280"/>
      <c r="C46" s="1281"/>
      <c r="D46" s="110"/>
      <c r="E46" s="1284" t="s">
        <v>37</v>
      </c>
      <c r="F46" s="1284"/>
      <c r="G46" s="1284"/>
      <c r="H46" s="1285"/>
      <c r="I46" s="107" t="s">
        <v>520</v>
      </c>
      <c r="J46" s="108" t="s">
        <v>520</v>
      </c>
      <c r="K46" s="108" t="s">
        <v>520</v>
      </c>
      <c r="L46" s="108" t="s">
        <v>520</v>
      </c>
      <c r="M46" s="109" t="s">
        <v>520</v>
      </c>
    </row>
    <row r="47" spans="2:13" ht="27.75" customHeight="1" x14ac:dyDescent="0.15">
      <c r="B47" s="1280"/>
      <c r="C47" s="1281"/>
      <c r="D47" s="111"/>
      <c r="E47" s="1294" t="s">
        <v>38</v>
      </c>
      <c r="F47" s="1295"/>
      <c r="G47" s="1295"/>
      <c r="H47" s="1296"/>
      <c r="I47" s="107" t="s">
        <v>520</v>
      </c>
      <c r="J47" s="108" t="s">
        <v>520</v>
      </c>
      <c r="K47" s="108" t="s">
        <v>520</v>
      </c>
      <c r="L47" s="108" t="s">
        <v>520</v>
      </c>
      <c r="M47" s="109" t="s">
        <v>520</v>
      </c>
    </row>
    <row r="48" spans="2:13" ht="27.75" customHeight="1" x14ac:dyDescent="0.15">
      <c r="B48" s="1280"/>
      <c r="C48" s="1281"/>
      <c r="D48" s="106"/>
      <c r="E48" s="1284" t="s">
        <v>39</v>
      </c>
      <c r="F48" s="1284"/>
      <c r="G48" s="1284"/>
      <c r="H48" s="1285"/>
      <c r="I48" s="107" t="s">
        <v>520</v>
      </c>
      <c r="J48" s="108" t="s">
        <v>520</v>
      </c>
      <c r="K48" s="108" t="s">
        <v>520</v>
      </c>
      <c r="L48" s="108" t="s">
        <v>520</v>
      </c>
      <c r="M48" s="109" t="s">
        <v>520</v>
      </c>
    </row>
    <row r="49" spans="2:13" ht="27.75" customHeight="1" x14ac:dyDescent="0.15">
      <c r="B49" s="1282"/>
      <c r="C49" s="1283"/>
      <c r="D49" s="106"/>
      <c r="E49" s="1284" t="s">
        <v>40</v>
      </c>
      <c r="F49" s="1284"/>
      <c r="G49" s="1284"/>
      <c r="H49" s="1285"/>
      <c r="I49" s="107" t="s">
        <v>520</v>
      </c>
      <c r="J49" s="108" t="s">
        <v>520</v>
      </c>
      <c r="K49" s="108" t="s">
        <v>520</v>
      </c>
      <c r="L49" s="108" t="s">
        <v>520</v>
      </c>
      <c r="M49" s="109" t="s">
        <v>520</v>
      </c>
    </row>
    <row r="50" spans="2:13" ht="27.75" customHeight="1" x14ac:dyDescent="0.15">
      <c r="B50" s="1278" t="s">
        <v>41</v>
      </c>
      <c r="C50" s="1279"/>
      <c r="D50" s="112"/>
      <c r="E50" s="1284" t="s">
        <v>42</v>
      </c>
      <c r="F50" s="1284"/>
      <c r="G50" s="1284"/>
      <c r="H50" s="1285"/>
      <c r="I50" s="107">
        <v>2095</v>
      </c>
      <c r="J50" s="108">
        <v>2057</v>
      </c>
      <c r="K50" s="108">
        <v>1930</v>
      </c>
      <c r="L50" s="108">
        <v>1701</v>
      </c>
      <c r="M50" s="109">
        <v>1881</v>
      </c>
    </row>
    <row r="51" spans="2:13" ht="27.75" customHeight="1" x14ac:dyDescent="0.15">
      <c r="B51" s="1280"/>
      <c r="C51" s="1281"/>
      <c r="D51" s="106"/>
      <c r="E51" s="1284" t="s">
        <v>43</v>
      </c>
      <c r="F51" s="1284"/>
      <c r="G51" s="1284"/>
      <c r="H51" s="1285"/>
      <c r="I51" s="107" t="s">
        <v>520</v>
      </c>
      <c r="J51" s="108" t="s">
        <v>520</v>
      </c>
      <c r="K51" s="108" t="s">
        <v>520</v>
      </c>
      <c r="L51" s="108" t="s">
        <v>520</v>
      </c>
      <c r="M51" s="109" t="s">
        <v>520</v>
      </c>
    </row>
    <row r="52" spans="2:13" ht="27.75" customHeight="1" x14ac:dyDescent="0.15">
      <c r="B52" s="1282"/>
      <c r="C52" s="1283"/>
      <c r="D52" s="106"/>
      <c r="E52" s="1284" t="s">
        <v>44</v>
      </c>
      <c r="F52" s="1284"/>
      <c r="G52" s="1284"/>
      <c r="H52" s="1285"/>
      <c r="I52" s="107">
        <v>1962</v>
      </c>
      <c r="J52" s="108">
        <v>1917</v>
      </c>
      <c r="K52" s="108">
        <v>1961</v>
      </c>
      <c r="L52" s="108">
        <v>1840</v>
      </c>
      <c r="M52" s="109">
        <v>1837</v>
      </c>
    </row>
    <row r="53" spans="2:13" ht="27.75" customHeight="1" thickBot="1" x14ac:dyDescent="0.2">
      <c r="B53" s="1286" t="s">
        <v>45</v>
      </c>
      <c r="C53" s="1287"/>
      <c r="D53" s="113"/>
      <c r="E53" s="1288" t="s">
        <v>46</v>
      </c>
      <c r="F53" s="1288"/>
      <c r="G53" s="1288"/>
      <c r="H53" s="1289"/>
      <c r="I53" s="114">
        <v>-799</v>
      </c>
      <c r="J53" s="115">
        <v>-826</v>
      </c>
      <c r="K53" s="115">
        <v>-759</v>
      </c>
      <c r="L53" s="115">
        <v>-605</v>
      </c>
      <c r="M53" s="116">
        <v>-797</v>
      </c>
    </row>
    <row r="54" spans="2:13" ht="27.75" customHeight="1" x14ac:dyDescent="0.15">
      <c r="B54" s="117" t="s">
        <v>47</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N8aRH5fubKS9IFNJXnpciCKFj0tHSCrU2Myp3PMAnIEPi+Fj77W339SmXm9NwLhvinReCot2m0gGcJt8H2Rg==" saltValue="sktdF4C/ZJTfqdnd6EAh0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48</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305" t="s">
        <v>49</v>
      </c>
      <c r="D55" s="1305"/>
      <c r="E55" s="1306"/>
      <c r="F55" s="128">
        <v>1389</v>
      </c>
      <c r="G55" s="128">
        <v>1327</v>
      </c>
      <c r="H55" s="129">
        <v>1289</v>
      </c>
    </row>
    <row r="56" spans="2:8" ht="52.5" customHeight="1" x14ac:dyDescent="0.15">
      <c r="B56" s="130"/>
      <c r="C56" s="1307" t="s">
        <v>50</v>
      </c>
      <c r="D56" s="1307"/>
      <c r="E56" s="1308"/>
      <c r="F56" s="131">
        <v>136</v>
      </c>
      <c r="G56" s="131">
        <v>136</v>
      </c>
      <c r="H56" s="132">
        <v>136</v>
      </c>
    </row>
    <row r="57" spans="2:8" ht="53.25" customHeight="1" x14ac:dyDescent="0.15">
      <c r="B57" s="130"/>
      <c r="C57" s="1309" t="s">
        <v>51</v>
      </c>
      <c r="D57" s="1309"/>
      <c r="E57" s="1310"/>
      <c r="F57" s="133">
        <v>233</v>
      </c>
      <c r="G57" s="133">
        <v>238</v>
      </c>
      <c r="H57" s="134">
        <v>249</v>
      </c>
    </row>
    <row r="58" spans="2:8" ht="45.75" customHeight="1" x14ac:dyDescent="0.15">
      <c r="B58" s="135"/>
      <c r="C58" s="1297" t="s">
        <v>584</v>
      </c>
      <c r="D58" s="1298"/>
      <c r="E58" s="1299"/>
      <c r="F58" s="136">
        <v>51</v>
      </c>
      <c r="G58" s="136">
        <v>51</v>
      </c>
      <c r="H58" s="137">
        <v>49</v>
      </c>
    </row>
    <row r="59" spans="2:8" ht="45.75" customHeight="1" x14ac:dyDescent="0.15">
      <c r="B59" s="135"/>
      <c r="C59" s="1297" t="s">
        <v>585</v>
      </c>
      <c r="D59" s="1298"/>
      <c r="E59" s="1299"/>
      <c r="F59" s="136">
        <v>53</v>
      </c>
      <c r="G59" s="136">
        <v>37</v>
      </c>
      <c r="H59" s="137">
        <v>47</v>
      </c>
    </row>
    <row r="60" spans="2:8" ht="45.75" customHeight="1" x14ac:dyDescent="0.15">
      <c r="B60" s="135"/>
      <c r="C60" s="1297" t="s">
        <v>586</v>
      </c>
      <c r="D60" s="1298"/>
      <c r="E60" s="1299"/>
      <c r="F60" s="136">
        <v>32</v>
      </c>
      <c r="G60" s="136">
        <v>30</v>
      </c>
      <c r="H60" s="137">
        <v>39</v>
      </c>
    </row>
    <row r="61" spans="2:8" ht="45.75" customHeight="1" x14ac:dyDescent="0.15">
      <c r="B61" s="135"/>
      <c r="C61" s="1297" t="s">
        <v>587</v>
      </c>
      <c r="D61" s="1298"/>
      <c r="E61" s="1299"/>
      <c r="F61" s="136">
        <v>0</v>
      </c>
      <c r="G61" s="136">
        <v>30</v>
      </c>
      <c r="H61" s="137">
        <v>30</v>
      </c>
    </row>
    <row r="62" spans="2:8" ht="45.75" customHeight="1" thickBot="1" x14ac:dyDescent="0.2">
      <c r="B62" s="138"/>
      <c r="C62" s="1300" t="s">
        <v>588</v>
      </c>
      <c r="D62" s="1301"/>
      <c r="E62" s="1302"/>
      <c r="F62" s="139">
        <v>35</v>
      </c>
      <c r="G62" s="139">
        <v>35</v>
      </c>
      <c r="H62" s="140">
        <v>30</v>
      </c>
    </row>
    <row r="63" spans="2:8" ht="52.5" customHeight="1" thickBot="1" x14ac:dyDescent="0.2">
      <c r="B63" s="141"/>
      <c r="C63" s="1303" t="s">
        <v>52</v>
      </c>
      <c r="D63" s="1303"/>
      <c r="E63" s="1304"/>
      <c r="F63" s="142">
        <v>1758</v>
      </c>
      <c r="G63" s="142">
        <v>1701</v>
      </c>
      <c r="H63" s="143">
        <v>1674</v>
      </c>
    </row>
    <row r="64" spans="2:8" ht="15" customHeight="1" x14ac:dyDescent="0.15"/>
  </sheetData>
  <sheetProtection algorithmName="SHA-512" hashValue="i61QZ3CE5KX+8Te3zm4qLc4b8884jP1Otkt8P/sLe50fW+yVmJAUGQdv1WB15X8MIcEMYKszLwzClORyNe6WpA==" saltValue="BVhGieqx7MuIHPgPmHvCs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615</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615</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616</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617</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t="s">
        <v>618</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619</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562</v>
      </c>
      <c r="BQ50" s="1316"/>
      <c r="BR50" s="1316"/>
      <c r="BS50" s="1316"/>
      <c r="BT50" s="1316"/>
      <c r="BU50" s="1316"/>
      <c r="BV50" s="1316"/>
      <c r="BW50" s="1316"/>
      <c r="BX50" s="1316" t="s">
        <v>563</v>
      </c>
      <c r="BY50" s="1316"/>
      <c r="BZ50" s="1316"/>
      <c r="CA50" s="1316"/>
      <c r="CB50" s="1316"/>
      <c r="CC50" s="1316"/>
      <c r="CD50" s="1316"/>
      <c r="CE50" s="1316"/>
      <c r="CF50" s="1316" t="s">
        <v>564</v>
      </c>
      <c r="CG50" s="1316"/>
      <c r="CH50" s="1316"/>
      <c r="CI50" s="1316"/>
      <c r="CJ50" s="1316"/>
      <c r="CK50" s="1316"/>
      <c r="CL50" s="1316"/>
      <c r="CM50" s="1316"/>
      <c r="CN50" s="1316" t="s">
        <v>565</v>
      </c>
      <c r="CO50" s="1316"/>
      <c r="CP50" s="1316"/>
      <c r="CQ50" s="1316"/>
      <c r="CR50" s="1316"/>
      <c r="CS50" s="1316"/>
      <c r="CT50" s="1316"/>
      <c r="CU50" s="1316"/>
      <c r="CV50" s="1316" t="s">
        <v>566</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620</v>
      </c>
      <c r="AO51" s="1314"/>
      <c r="AP51" s="1314"/>
      <c r="AQ51" s="1314"/>
      <c r="AR51" s="1314"/>
      <c r="AS51" s="1314"/>
      <c r="AT51" s="1314"/>
      <c r="AU51" s="1314"/>
      <c r="AV51" s="1314"/>
      <c r="AW51" s="1314"/>
      <c r="AX51" s="1314"/>
      <c r="AY51" s="1314"/>
      <c r="AZ51" s="1314"/>
      <c r="BA51" s="1314"/>
      <c r="BB51" s="1314" t="s">
        <v>621</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622</v>
      </c>
      <c r="BC53" s="1314"/>
      <c r="BD53" s="1314"/>
      <c r="BE53" s="1314"/>
      <c r="BF53" s="1314"/>
      <c r="BG53" s="1314"/>
      <c r="BH53" s="1314"/>
      <c r="BI53" s="1314"/>
      <c r="BJ53" s="1314"/>
      <c r="BK53" s="1314"/>
      <c r="BL53" s="1314"/>
      <c r="BM53" s="1314"/>
      <c r="BN53" s="1314"/>
      <c r="BO53" s="1314"/>
      <c r="BP53" s="1311">
        <v>66.5</v>
      </c>
      <c r="BQ53" s="1311"/>
      <c r="BR53" s="1311"/>
      <c r="BS53" s="1311"/>
      <c r="BT53" s="1311"/>
      <c r="BU53" s="1311"/>
      <c r="BV53" s="1311"/>
      <c r="BW53" s="1311"/>
      <c r="BX53" s="1311">
        <v>67.599999999999994</v>
      </c>
      <c r="BY53" s="1311"/>
      <c r="BZ53" s="1311"/>
      <c r="CA53" s="1311"/>
      <c r="CB53" s="1311"/>
      <c r="CC53" s="1311"/>
      <c r="CD53" s="1311"/>
      <c r="CE53" s="1311"/>
      <c r="CF53" s="1311">
        <v>67</v>
      </c>
      <c r="CG53" s="1311"/>
      <c r="CH53" s="1311"/>
      <c r="CI53" s="1311"/>
      <c r="CJ53" s="1311"/>
      <c r="CK53" s="1311"/>
      <c r="CL53" s="1311"/>
      <c r="CM53" s="1311"/>
      <c r="CN53" s="1311">
        <v>68.5</v>
      </c>
      <c r="CO53" s="1311"/>
      <c r="CP53" s="1311"/>
      <c r="CQ53" s="1311"/>
      <c r="CR53" s="1311"/>
      <c r="CS53" s="1311"/>
      <c r="CT53" s="1311"/>
      <c r="CU53" s="1311"/>
      <c r="CV53" s="1311">
        <v>70.099999999999994</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623</v>
      </c>
      <c r="AO55" s="1316"/>
      <c r="AP55" s="1316"/>
      <c r="AQ55" s="1316"/>
      <c r="AR55" s="1316"/>
      <c r="AS55" s="1316"/>
      <c r="AT55" s="1316"/>
      <c r="AU55" s="1316"/>
      <c r="AV55" s="1316"/>
      <c r="AW55" s="1316"/>
      <c r="AX55" s="1316"/>
      <c r="AY55" s="1316"/>
      <c r="AZ55" s="1316"/>
      <c r="BA55" s="1316"/>
      <c r="BB55" s="1314" t="s">
        <v>621</v>
      </c>
      <c r="BC55" s="1314"/>
      <c r="BD55" s="1314"/>
      <c r="BE55" s="1314"/>
      <c r="BF55" s="1314"/>
      <c r="BG55" s="1314"/>
      <c r="BH55" s="1314"/>
      <c r="BI55" s="1314"/>
      <c r="BJ55" s="1314"/>
      <c r="BK55" s="1314"/>
      <c r="BL55" s="1314"/>
      <c r="BM55" s="1314"/>
      <c r="BN55" s="1314"/>
      <c r="BO55" s="1314"/>
      <c r="BP55" s="1311">
        <v>0</v>
      </c>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622</v>
      </c>
      <c r="BC57" s="1314"/>
      <c r="BD57" s="1314"/>
      <c r="BE57" s="1314"/>
      <c r="BF57" s="1314"/>
      <c r="BG57" s="1314"/>
      <c r="BH57" s="1314"/>
      <c r="BI57" s="1314"/>
      <c r="BJ57" s="1314"/>
      <c r="BK57" s="1314"/>
      <c r="BL57" s="1314"/>
      <c r="BM57" s="1314"/>
      <c r="BN57" s="1314"/>
      <c r="BO57" s="1314"/>
      <c r="BP57" s="1311">
        <v>57.9</v>
      </c>
      <c r="BQ57" s="1311"/>
      <c r="BR57" s="1311"/>
      <c r="BS57" s="1311"/>
      <c r="BT57" s="1311"/>
      <c r="BU57" s="1311"/>
      <c r="BV57" s="1311"/>
      <c r="BW57" s="1311"/>
      <c r="BX57" s="1311">
        <v>58.2</v>
      </c>
      <c r="BY57" s="1311"/>
      <c r="BZ57" s="1311"/>
      <c r="CA57" s="1311"/>
      <c r="CB57" s="1311"/>
      <c r="CC57" s="1311"/>
      <c r="CD57" s="1311"/>
      <c r="CE57" s="1311"/>
      <c r="CF57" s="1311">
        <v>59.4</v>
      </c>
      <c r="CG57" s="1311"/>
      <c r="CH57" s="1311"/>
      <c r="CI57" s="1311"/>
      <c r="CJ57" s="1311"/>
      <c r="CK57" s="1311"/>
      <c r="CL57" s="1311"/>
      <c r="CM57" s="1311"/>
      <c r="CN57" s="1311">
        <v>60.4</v>
      </c>
      <c r="CO57" s="1311"/>
      <c r="CP57" s="1311"/>
      <c r="CQ57" s="1311"/>
      <c r="CR57" s="1311"/>
      <c r="CS57" s="1311"/>
      <c r="CT57" s="1311"/>
      <c r="CU57" s="1311"/>
      <c r="CV57" s="1311">
        <v>61.5</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624</v>
      </c>
    </row>
    <row r="64" spans="1:109" x14ac:dyDescent="0.15">
      <c r="B64" s="397"/>
      <c r="G64" s="404"/>
      <c r="I64" s="417"/>
      <c r="J64" s="417"/>
      <c r="K64" s="417"/>
      <c r="L64" s="417"/>
      <c r="M64" s="417"/>
      <c r="N64" s="418"/>
      <c r="AM64" s="404"/>
      <c r="AN64" s="404" t="s">
        <v>617</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t="s">
        <v>625</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619</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562</v>
      </c>
      <c r="BQ72" s="1316"/>
      <c r="BR72" s="1316"/>
      <c r="BS72" s="1316"/>
      <c r="BT72" s="1316"/>
      <c r="BU72" s="1316"/>
      <c r="BV72" s="1316"/>
      <c r="BW72" s="1316"/>
      <c r="BX72" s="1316" t="s">
        <v>563</v>
      </c>
      <c r="BY72" s="1316"/>
      <c r="BZ72" s="1316"/>
      <c r="CA72" s="1316"/>
      <c r="CB72" s="1316"/>
      <c r="CC72" s="1316"/>
      <c r="CD72" s="1316"/>
      <c r="CE72" s="1316"/>
      <c r="CF72" s="1316" t="s">
        <v>564</v>
      </c>
      <c r="CG72" s="1316"/>
      <c r="CH72" s="1316"/>
      <c r="CI72" s="1316"/>
      <c r="CJ72" s="1316"/>
      <c r="CK72" s="1316"/>
      <c r="CL72" s="1316"/>
      <c r="CM72" s="1316"/>
      <c r="CN72" s="1316" t="s">
        <v>565</v>
      </c>
      <c r="CO72" s="1316"/>
      <c r="CP72" s="1316"/>
      <c r="CQ72" s="1316"/>
      <c r="CR72" s="1316"/>
      <c r="CS72" s="1316"/>
      <c r="CT72" s="1316"/>
      <c r="CU72" s="1316"/>
      <c r="CV72" s="1316" t="s">
        <v>566</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620</v>
      </c>
      <c r="AO73" s="1314"/>
      <c r="AP73" s="1314"/>
      <c r="AQ73" s="1314"/>
      <c r="AR73" s="1314"/>
      <c r="AS73" s="1314"/>
      <c r="AT73" s="1314"/>
      <c r="AU73" s="1314"/>
      <c r="AV73" s="1314"/>
      <c r="AW73" s="1314"/>
      <c r="AX73" s="1314"/>
      <c r="AY73" s="1314"/>
      <c r="AZ73" s="1314"/>
      <c r="BA73" s="1314"/>
      <c r="BB73" s="1314" t="s">
        <v>621</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626</v>
      </c>
      <c r="BC75" s="1314"/>
      <c r="BD75" s="1314"/>
      <c r="BE75" s="1314"/>
      <c r="BF75" s="1314"/>
      <c r="BG75" s="1314"/>
      <c r="BH75" s="1314"/>
      <c r="BI75" s="1314"/>
      <c r="BJ75" s="1314"/>
      <c r="BK75" s="1314"/>
      <c r="BL75" s="1314"/>
      <c r="BM75" s="1314"/>
      <c r="BN75" s="1314"/>
      <c r="BO75" s="1314"/>
      <c r="BP75" s="1311">
        <v>9.5</v>
      </c>
      <c r="BQ75" s="1311"/>
      <c r="BR75" s="1311"/>
      <c r="BS75" s="1311"/>
      <c r="BT75" s="1311"/>
      <c r="BU75" s="1311"/>
      <c r="BV75" s="1311"/>
      <c r="BW75" s="1311"/>
      <c r="BX75" s="1311">
        <v>10</v>
      </c>
      <c r="BY75" s="1311"/>
      <c r="BZ75" s="1311"/>
      <c r="CA75" s="1311"/>
      <c r="CB75" s="1311"/>
      <c r="CC75" s="1311"/>
      <c r="CD75" s="1311"/>
      <c r="CE75" s="1311"/>
      <c r="CF75" s="1311">
        <v>10.9</v>
      </c>
      <c r="CG75" s="1311"/>
      <c r="CH75" s="1311"/>
      <c r="CI75" s="1311"/>
      <c r="CJ75" s="1311"/>
      <c r="CK75" s="1311"/>
      <c r="CL75" s="1311"/>
      <c r="CM75" s="1311"/>
      <c r="CN75" s="1311">
        <v>10.9</v>
      </c>
      <c r="CO75" s="1311"/>
      <c r="CP75" s="1311"/>
      <c r="CQ75" s="1311"/>
      <c r="CR75" s="1311"/>
      <c r="CS75" s="1311"/>
      <c r="CT75" s="1311"/>
      <c r="CU75" s="1311"/>
      <c r="CV75" s="1311">
        <v>9.9</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623</v>
      </c>
      <c r="AO77" s="1316"/>
      <c r="AP77" s="1316"/>
      <c r="AQ77" s="1316"/>
      <c r="AR77" s="1316"/>
      <c r="AS77" s="1316"/>
      <c r="AT77" s="1316"/>
      <c r="AU77" s="1316"/>
      <c r="AV77" s="1316"/>
      <c r="AW77" s="1316"/>
      <c r="AX77" s="1316"/>
      <c r="AY77" s="1316"/>
      <c r="AZ77" s="1316"/>
      <c r="BA77" s="1316"/>
      <c r="BB77" s="1314" t="s">
        <v>621</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626</v>
      </c>
      <c r="BC79" s="1314"/>
      <c r="BD79" s="1314"/>
      <c r="BE79" s="1314"/>
      <c r="BF79" s="1314"/>
      <c r="BG79" s="1314"/>
      <c r="BH79" s="1314"/>
      <c r="BI79" s="1314"/>
      <c r="BJ79" s="1314"/>
      <c r="BK79" s="1314"/>
      <c r="BL79" s="1314"/>
      <c r="BM79" s="1314"/>
      <c r="BN79" s="1314"/>
      <c r="BO79" s="1314"/>
      <c r="BP79" s="1311">
        <v>6.9</v>
      </c>
      <c r="BQ79" s="1311"/>
      <c r="BR79" s="1311"/>
      <c r="BS79" s="1311"/>
      <c r="BT79" s="1311"/>
      <c r="BU79" s="1311"/>
      <c r="BV79" s="1311"/>
      <c r="BW79" s="1311"/>
      <c r="BX79" s="1311">
        <v>7.1</v>
      </c>
      <c r="BY79" s="1311"/>
      <c r="BZ79" s="1311"/>
      <c r="CA79" s="1311"/>
      <c r="CB79" s="1311"/>
      <c r="CC79" s="1311"/>
      <c r="CD79" s="1311"/>
      <c r="CE79" s="1311"/>
      <c r="CF79" s="1311">
        <v>7.4</v>
      </c>
      <c r="CG79" s="1311"/>
      <c r="CH79" s="1311"/>
      <c r="CI79" s="1311"/>
      <c r="CJ79" s="1311"/>
      <c r="CK79" s="1311"/>
      <c r="CL79" s="1311"/>
      <c r="CM79" s="1311"/>
      <c r="CN79" s="1311">
        <v>7.4</v>
      </c>
      <c r="CO79" s="1311"/>
      <c r="CP79" s="1311"/>
      <c r="CQ79" s="1311"/>
      <c r="CR79" s="1311"/>
      <c r="CS79" s="1311"/>
      <c r="CT79" s="1311"/>
      <c r="CU79" s="1311"/>
      <c r="CV79" s="1311">
        <v>8</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EVtFI/5JbuyLUmXk5xUgo6awg2v59HRQassciUnV3LxEE6s3nLLfoulzhs1x6iGlzXipr6uqt8eoauDSBxCoDQ==" saltValue="BpAMWLEz1RrX0pFYanJhP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509</v>
      </c>
    </row>
  </sheetData>
  <sheetProtection algorithmName="SHA-512" hashValue="jnXTjsVWJEXWCRLDrInxW4td0QXjWIjUnN577NzE589m0ii7Ykocs9wATdPWDTQccEjxNdjgWOGn7LygVkw2WA==" saltValue="p68s9c8CG13zeB11lvJds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509</v>
      </c>
    </row>
  </sheetData>
  <sheetProtection algorithmName="SHA-512" hashValue="TgeWvGNsyUja/SJg3tDXgbuHpAo8Sr1NtJlrFe1Gawiw9KHqFYmnQSEWtLy01DShi2zRb6eQoxB6VFktAbrUng==" saltValue="oKO+KebeC3BXkvAvS9u8p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53</v>
      </c>
      <c r="E2" s="155"/>
      <c r="F2" s="156" t="s">
        <v>559</v>
      </c>
      <c r="G2" s="157"/>
      <c r="H2" s="158"/>
    </row>
    <row r="3" spans="1:8" x14ac:dyDescent="0.15">
      <c r="A3" s="154" t="s">
        <v>552</v>
      </c>
      <c r="B3" s="159"/>
      <c r="C3" s="160"/>
      <c r="D3" s="161">
        <v>349531</v>
      </c>
      <c r="E3" s="162"/>
      <c r="F3" s="163">
        <v>310300</v>
      </c>
      <c r="G3" s="164"/>
      <c r="H3" s="165"/>
    </row>
    <row r="4" spans="1:8" x14ac:dyDescent="0.15">
      <c r="A4" s="166"/>
      <c r="B4" s="167"/>
      <c r="C4" s="168"/>
      <c r="D4" s="169">
        <v>291658</v>
      </c>
      <c r="E4" s="170"/>
      <c r="F4" s="171">
        <v>157576</v>
      </c>
      <c r="G4" s="172"/>
      <c r="H4" s="173"/>
    </row>
    <row r="5" spans="1:8" x14ac:dyDescent="0.15">
      <c r="A5" s="154" t="s">
        <v>554</v>
      </c>
      <c r="B5" s="159"/>
      <c r="C5" s="160"/>
      <c r="D5" s="161">
        <v>409060</v>
      </c>
      <c r="E5" s="162"/>
      <c r="F5" s="163">
        <v>317319</v>
      </c>
      <c r="G5" s="164"/>
      <c r="H5" s="165"/>
    </row>
    <row r="6" spans="1:8" x14ac:dyDescent="0.15">
      <c r="A6" s="166"/>
      <c r="B6" s="167"/>
      <c r="C6" s="168"/>
      <c r="D6" s="169">
        <v>201204</v>
      </c>
      <c r="E6" s="170"/>
      <c r="F6" s="171">
        <v>164214</v>
      </c>
      <c r="G6" s="172"/>
      <c r="H6" s="173"/>
    </row>
    <row r="7" spans="1:8" x14ac:dyDescent="0.15">
      <c r="A7" s="154" t="s">
        <v>555</v>
      </c>
      <c r="B7" s="159"/>
      <c r="C7" s="160"/>
      <c r="D7" s="161">
        <v>426529</v>
      </c>
      <c r="E7" s="162"/>
      <c r="F7" s="163">
        <v>289738</v>
      </c>
      <c r="G7" s="164"/>
      <c r="H7" s="165"/>
    </row>
    <row r="8" spans="1:8" x14ac:dyDescent="0.15">
      <c r="A8" s="166"/>
      <c r="B8" s="167"/>
      <c r="C8" s="168"/>
      <c r="D8" s="169">
        <v>160220</v>
      </c>
      <c r="E8" s="170"/>
      <c r="F8" s="171">
        <v>156238</v>
      </c>
      <c r="G8" s="172"/>
      <c r="H8" s="173"/>
    </row>
    <row r="9" spans="1:8" x14ac:dyDescent="0.15">
      <c r="A9" s="154" t="s">
        <v>556</v>
      </c>
      <c r="B9" s="159"/>
      <c r="C9" s="160"/>
      <c r="D9" s="161">
        <v>260903</v>
      </c>
      <c r="E9" s="162"/>
      <c r="F9" s="163">
        <v>316937</v>
      </c>
      <c r="G9" s="164"/>
      <c r="H9" s="165"/>
    </row>
    <row r="10" spans="1:8" x14ac:dyDescent="0.15">
      <c r="A10" s="166"/>
      <c r="B10" s="167"/>
      <c r="C10" s="168"/>
      <c r="D10" s="169">
        <v>171948</v>
      </c>
      <c r="E10" s="170"/>
      <c r="F10" s="171">
        <v>199150</v>
      </c>
      <c r="G10" s="172"/>
      <c r="H10" s="173"/>
    </row>
    <row r="11" spans="1:8" x14ac:dyDescent="0.15">
      <c r="A11" s="154" t="s">
        <v>557</v>
      </c>
      <c r="B11" s="159"/>
      <c r="C11" s="160"/>
      <c r="D11" s="161">
        <v>210640</v>
      </c>
      <c r="E11" s="162"/>
      <c r="F11" s="163">
        <v>332350</v>
      </c>
      <c r="G11" s="164"/>
      <c r="H11" s="165"/>
    </row>
    <row r="12" spans="1:8" x14ac:dyDescent="0.15">
      <c r="A12" s="166"/>
      <c r="B12" s="167"/>
      <c r="C12" s="174"/>
      <c r="D12" s="169">
        <v>168353</v>
      </c>
      <c r="E12" s="170"/>
      <c r="F12" s="171">
        <v>200453</v>
      </c>
      <c r="G12" s="172"/>
      <c r="H12" s="173"/>
    </row>
    <row r="13" spans="1:8" x14ac:dyDescent="0.15">
      <c r="A13" s="154"/>
      <c r="B13" s="159"/>
      <c r="C13" s="175"/>
      <c r="D13" s="176">
        <v>331333</v>
      </c>
      <c r="E13" s="177"/>
      <c r="F13" s="178">
        <v>313329</v>
      </c>
      <c r="G13" s="179"/>
      <c r="H13" s="165"/>
    </row>
    <row r="14" spans="1:8" x14ac:dyDescent="0.15">
      <c r="A14" s="166"/>
      <c r="B14" s="167"/>
      <c r="C14" s="168"/>
      <c r="D14" s="169">
        <v>198677</v>
      </c>
      <c r="E14" s="170"/>
      <c r="F14" s="171">
        <v>175526</v>
      </c>
      <c r="G14" s="172"/>
      <c r="H14" s="173"/>
    </row>
    <row r="17" spans="1:11" x14ac:dyDescent="0.15">
      <c r="A17" s="150" t="s">
        <v>54</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55</v>
      </c>
      <c r="B19" s="180">
        <f>ROUND(VALUE(SUBSTITUTE(実質収支比率等に係る経年分析!F$48,"▲","-")),2)</f>
        <v>7.96</v>
      </c>
      <c r="C19" s="180">
        <f>ROUND(VALUE(SUBSTITUTE(実質収支比率等に係る経年分析!G$48,"▲","-")),2)</f>
        <v>7.44</v>
      </c>
      <c r="D19" s="180">
        <f>ROUND(VALUE(SUBSTITUTE(実質収支比率等に係る経年分析!H$48,"▲","-")),2)</f>
        <v>9.1199999999999992</v>
      </c>
      <c r="E19" s="180">
        <f>ROUND(VALUE(SUBSTITUTE(実質収支比率等に係る経年分析!I$48,"▲","-")),2)</f>
        <v>6.89</v>
      </c>
      <c r="F19" s="180">
        <f>ROUND(VALUE(SUBSTITUTE(実質収支比率等に係る経年分析!J$48,"▲","-")),2)</f>
        <v>9.69</v>
      </c>
    </row>
    <row r="20" spans="1:11" x14ac:dyDescent="0.15">
      <c r="A20" s="180" t="s">
        <v>56</v>
      </c>
      <c r="B20" s="180">
        <f>ROUND(VALUE(SUBSTITUTE(実質収支比率等に係る経年分析!F$47,"▲","-")),2)</f>
        <v>103.46</v>
      </c>
      <c r="C20" s="180">
        <f>ROUND(VALUE(SUBSTITUTE(実質収支比率等に係る経年分析!G$47,"▲","-")),2)</f>
        <v>111.61</v>
      </c>
      <c r="D20" s="180">
        <f>ROUND(VALUE(SUBSTITUTE(実質収支比率等に係る経年分析!H$47,"▲","-")),2)</f>
        <v>116.46</v>
      </c>
      <c r="E20" s="180">
        <f>ROUND(VALUE(SUBSTITUTE(実質収支比率等に係る経年分析!I$47,"▲","-")),2)</f>
        <v>109.06</v>
      </c>
      <c r="F20" s="180">
        <f>ROUND(VALUE(SUBSTITUTE(実質収支比率等に係る経年分析!J$47,"▲","-")),2)</f>
        <v>99.7</v>
      </c>
    </row>
    <row r="21" spans="1:11" x14ac:dyDescent="0.15">
      <c r="A21" s="180" t="s">
        <v>57</v>
      </c>
      <c r="B21" s="180">
        <f>IF(ISNUMBER(VALUE(SUBSTITUTE(実質収支比率等に係る経年分析!F$49,"▲","-"))),ROUND(VALUE(SUBSTITUTE(実質収支比率等に係る経年分析!F$49,"▲","-")),2),NA())</f>
        <v>-3.99</v>
      </c>
      <c r="C21" s="180">
        <f>IF(ISNUMBER(VALUE(SUBSTITUTE(実質収支比率等に係る経年分析!G$49,"▲","-"))),ROUND(VALUE(SUBSTITUTE(実質収支比率等に係る経年分析!G$49,"▲","-")),2),NA())</f>
        <v>-5.18</v>
      </c>
      <c r="D21" s="180">
        <f>IF(ISNUMBER(VALUE(SUBSTITUTE(実質収支比率等に係る経年分析!H$49,"▲","-"))),ROUND(VALUE(SUBSTITUTE(実質収支比率等に係る経年分析!H$49,"▲","-")),2),NA())</f>
        <v>-2.68</v>
      </c>
      <c r="E21" s="180">
        <f>IF(ISNUMBER(VALUE(SUBSTITUTE(実質収支比率等に係る経年分析!I$49,"▲","-"))),ROUND(VALUE(SUBSTITUTE(実質収支比率等に係る経年分析!I$49,"▲","-")),2),NA())</f>
        <v>-7.14</v>
      </c>
      <c r="F21" s="180">
        <f>IF(ISNUMBER(VALUE(SUBSTITUTE(実質収支比率等に係る経年分析!J$49,"▲","-"))),ROUND(VALUE(SUBSTITUTE(実質収支比率等に係る経年分析!J$49,"▲","-")),2),NA())</f>
        <v>0.22</v>
      </c>
    </row>
    <row r="24" spans="1:11" x14ac:dyDescent="0.15">
      <c r="A24" s="150" t="s">
        <v>58</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59</v>
      </c>
      <c r="C26" s="181" t="s">
        <v>60</v>
      </c>
      <c r="D26" s="181" t="s">
        <v>59</v>
      </c>
      <c r="E26" s="181" t="s">
        <v>60</v>
      </c>
      <c r="F26" s="181" t="s">
        <v>59</v>
      </c>
      <c r="G26" s="181" t="s">
        <v>60</v>
      </c>
      <c r="H26" s="181" t="s">
        <v>59</v>
      </c>
      <c r="I26" s="181" t="s">
        <v>60</v>
      </c>
      <c r="J26" s="181" t="s">
        <v>59</v>
      </c>
      <c r="K26" s="181" t="s">
        <v>60</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0.47</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0.79</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村営バス事業特別会計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0.05</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0.11</v>
      </c>
    </row>
    <row r="33" spans="1:16" x14ac:dyDescent="0.15">
      <c r="A33" s="181" t="str">
        <f>IF(連結実質赤字比率に係る赤字・黒字の構成分析!C$37="",NA(),連結実質赤字比率に係る赤字・黒字の構成分析!C$37)</f>
        <v>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0.27</v>
      </c>
    </row>
    <row r="34" spans="1:16" x14ac:dyDescent="0.15">
      <c r="A34" s="181" t="str">
        <f>IF(連結実質赤字比率に係る赤字・黒字の構成分析!C$36="",NA(),連結実質赤字比率に係る赤字・黒字の構成分析!C$36)</f>
        <v>診療所特別会計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0.27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0.57999999999999996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0.42</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1.1299999999999999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0.32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0.73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0.64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7.82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6.43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9.1999999999999993</v>
      </c>
    </row>
    <row r="39" spans="1:16" x14ac:dyDescent="0.15">
      <c r="A39" s="150" t="s">
        <v>61</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62</v>
      </c>
      <c r="C41" s="182"/>
      <c r="D41" s="182" t="s">
        <v>63</v>
      </c>
      <c r="E41" s="182" t="s">
        <v>62</v>
      </c>
      <c r="F41" s="182"/>
      <c r="G41" s="182" t="s">
        <v>63</v>
      </c>
      <c r="H41" s="182" t="s">
        <v>62</v>
      </c>
      <c r="I41" s="182"/>
      <c r="J41" s="182" t="s">
        <v>63</v>
      </c>
      <c r="K41" s="182" t="s">
        <v>62</v>
      </c>
      <c r="L41" s="182"/>
      <c r="M41" s="182" t="s">
        <v>63</v>
      </c>
      <c r="N41" s="182" t="s">
        <v>62</v>
      </c>
      <c r="O41" s="182"/>
      <c r="P41" s="182" t="s">
        <v>63</v>
      </c>
    </row>
    <row r="42" spans="1:16" x14ac:dyDescent="0.15">
      <c r="A42" s="182" t="s">
        <v>64</v>
      </c>
      <c r="B42" s="182"/>
      <c r="C42" s="182"/>
      <c r="D42" s="182">
        <f>'実質公債費比率（分子）の構造'!K$52</f>
        <v>192</v>
      </c>
      <c r="E42" s="182"/>
      <c r="F42" s="182"/>
      <c r="G42" s="182">
        <f>'実質公債費比率（分子）の構造'!L$52</f>
        <v>188</v>
      </c>
      <c r="H42" s="182"/>
      <c r="I42" s="182"/>
      <c r="J42" s="182">
        <f>'実質公債費比率（分子）の構造'!M$52</f>
        <v>204</v>
      </c>
      <c r="K42" s="182"/>
      <c r="L42" s="182"/>
      <c r="M42" s="182">
        <f>'実質公債費比率（分子）の構造'!N$52</f>
        <v>203</v>
      </c>
      <c r="N42" s="182"/>
      <c r="O42" s="182"/>
      <c r="P42" s="182">
        <f>'実質公債費比率（分子）の構造'!O$52</f>
        <v>201</v>
      </c>
    </row>
    <row r="43" spans="1:16" x14ac:dyDescent="0.15">
      <c r="A43" s="182" t="s">
        <v>65</v>
      </c>
      <c r="B43" s="182">
        <f>'実質公債費比率（分子）の構造'!K$51</f>
        <v>1</v>
      </c>
      <c r="C43" s="182"/>
      <c r="D43" s="182"/>
      <c r="E43" s="182">
        <f>'実質公債費比率（分子）の構造'!L$51</f>
        <v>1</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66</v>
      </c>
      <c r="B44" s="182">
        <f>'実質公債費比率（分子）の構造'!K$50</f>
        <v>30</v>
      </c>
      <c r="C44" s="182"/>
      <c r="D44" s="182"/>
      <c r="E44" s="182">
        <f>'実質公債費比率（分子）の構造'!L$50</f>
        <v>24</v>
      </c>
      <c r="F44" s="182"/>
      <c r="G44" s="182"/>
      <c r="H44" s="182">
        <f>'実質公債費比率（分子）の構造'!M$50</f>
        <v>18</v>
      </c>
      <c r="I44" s="182"/>
      <c r="J44" s="182"/>
      <c r="K44" s="182" t="str">
        <f>'実質公債費比率（分子）の構造'!N$50</f>
        <v>-</v>
      </c>
      <c r="L44" s="182"/>
      <c r="M44" s="182"/>
      <c r="N44" s="182" t="str">
        <f>'実質公債費比率（分子）の構造'!O$50</f>
        <v>-</v>
      </c>
      <c r="O44" s="182"/>
      <c r="P44" s="182"/>
    </row>
    <row r="45" spans="1:16" x14ac:dyDescent="0.15">
      <c r="A45" s="182" t="s">
        <v>67</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68</v>
      </c>
      <c r="B46" s="182">
        <f>'実質公債費比率（分子）の構造'!K$48</f>
        <v>35</v>
      </c>
      <c r="C46" s="182"/>
      <c r="D46" s="182"/>
      <c r="E46" s="182">
        <f>'実質公債費比率（分子）の構造'!L$48</f>
        <v>35</v>
      </c>
      <c r="F46" s="182"/>
      <c r="G46" s="182"/>
      <c r="H46" s="182">
        <f>'実質公債費比率（分子）の構造'!M$48</f>
        <v>35</v>
      </c>
      <c r="I46" s="182"/>
      <c r="J46" s="182"/>
      <c r="K46" s="182">
        <f>'実質公債費比率（分子）の構造'!N$48</f>
        <v>36</v>
      </c>
      <c r="L46" s="182"/>
      <c r="M46" s="182"/>
      <c r="N46" s="182">
        <f>'実質公債費比率（分子）の構造'!O$48</f>
        <v>37</v>
      </c>
      <c r="O46" s="182"/>
      <c r="P46" s="182"/>
    </row>
    <row r="47" spans="1:16" x14ac:dyDescent="0.15">
      <c r="A47" s="182" t="s">
        <v>69</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70</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71</v>
      </c>
      <c r="B49" s="182">
        <f>'実質公債費比率（分子）の構造'!K$45</f>
        <v>257</v>
      </c>
      <c r="C49" s="182"/>
      <c r="D49" s="182"/>
      <c r="E49" s="182">
        <f>'実質公債費比率（分子）の構造'!L$45</f>
        <v>245</v>
      </c>
      <c r="F49" s="182"/>
      <c r="G49" s="182"/>
      <c r="H49" s="182">
        <f>'実質公債費比率（分子）の構造'!M$45</f>
        <v>268</v>
      </c>
      <c r="I49" s="182"/>
      <c r="J49" s="182"/>
      <c r="K49" s="182">
        <f>'実質公債費比率（分子）の構造'!N$45</f>
        <v>272</v>
      </c>
      <c r="L49" s="182"/>
      <c r="M49" s="182"/>
      <c r="N49" s="182">
        <f>'実質公債費比率（分子）の構造'!O$45</f>
        <v>246</v>
      </c>
      <c r="O49" s="182"/>
      <c r="P49" s="182"/>
    </row>
    <row r="50" spans="1:16" x14ac:dyDescent="0.15">
      <c r="A50" s="182" t="s">
        <v>72</v>
      </c>
      <c r="B50" s="182" t="e">
        <f>NA()</f>
        <v>#N/A</v>
      </c>
      <c r="C50" s="182">
        <f>IF(ISNUMBER('実質公債費比率（分子）の構造'!K$53),'実質公債費比率（分子）の構造'!K$53,NA())</f>
        <v>131</v>
      </c>
      <c r="D50" s="182" t="e">
        <f>NA()</f>
        <v>#N/A</v>
      </c>
      <c r="E50" s="182" t="e">
        <f>NA()</f>
        <v>#N/A</v>
      </c>
      <c r="F50" s="182">
        <f>IF(ISNUMBER('実質公債費比率（分子）の構造'!L$53),'実質公債費比率（分子）の構造'!L$53,NA())</f>
        <v>117</v>
      </c>
      <c r="G50" s="182" t="e">
        <f>NA()</f>
        <v>#N/A</v>
      </c>
      <c r="H50" s="182" t="e">
        <f>NA()</f>
        <v>#N/A</v>
      </c>
      <c r="I50" s="182">
        <f>IF(ISNUMBER('実質公債費比率（分子）の構造'!M$53),'実質公債費比率（分子）の構造'!M$53,NA())</f>
        <v>117</v>
      </c>
      <c r="J50" s="182" t="e">
        <f>NA()</f>
        <v>#N/A</v>
      </c>
      <c r="K50" s="182" t="e">
        <f>NA()</f>
        <v>#N/A</v>
      </c>
      <c r="L50" s="182">
        <f>IF(ISNUMBER('実質公債費比率（分子）の構造'!N$53),'実質公債費比率（分子）の構造'!N$53,NA())</f>
        <v>105</v>
      </c>
      <c r="M50" s="182" t="e">
        <f>NA()</f>
        <v>#N/A</v>
      </c>
      <c r="N50" s="182" t="e">
        <f>NA()</f>
        <v>#N/A</v>
      </c>
      <c r="O50" s="182">
        <f>IF(ISNUMBER('実質公債費比率（分子）の構造'!O$53),'実質公債費比率（分子）の構造'!O$53,NA())</f>
        <v>82</v>
      </c>
      <c r="P50" s="182" t="e">
        <f>NA()</f>
        <v>#N/A</v>
      </c>
    </row>
    <row r="53" spans="1:16" x14ac:dyDescent="0.15">
      <c r="A53" s="150" t="s">
        <v>73</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74</v>
      </c>
      <c r="C55" s="181"/>
      <c r="D55" s="181" t="s">
        <v>75</v>
      </c>
      <c r="E55" s="181" t="s">
        <v>74</v>
      </c>
      <c r="F55" s="181"/>
      <c r="G55" s="181" t="s">
        <v>75</v>
      </c>
      <c r="H55" s="181" t="s">
        <v>74</v>
      </c>
      <c r="I55" s="181"/>
      <c r="J55" s="181" t="s">
        <v>75</v>
      </c>
      <c r="K55" s="181" t="s">
        <v>74</v>
      </c>
      <c r="L55" s="181"/>
      <c r="M55" s="181" t="s">
        <v>75</v>
      </c>
      <c r="N55" s="181" t="s">
        <v>74</v>
      </c>
      <c r="O55" s="181"/>
      <c r="P55" s="181" t="s">
        <v>75</v>
      </c>
    </row>
    <row r="56" spans="1:16" x14ac:dyDescent="0.15">
      <c r="A56" s="181" t="s">
        <v>44</v>
      </c>
      <c r="B56" s="181"/>
      <c r="C56" s="181"/>
      <c r="D56" s="181">
        <f>'将来負担比率（分子）の構造'!I$52</f>
        <v>1962</v>
      </c>
      <c r="E56" s="181"/>
      <c r="F56" s="181"/>
      <c r="G56" s="181">
        <f>'将来負担比率（分子）の構造'!J$52</f>
        <v>1917</v>
      </c>
      <c r="H56" s="181"/>
      <c r="I56" s="181"/>
      <c r="J56" s="181">
        <f>'将来負担比率（分子）の構造'!K$52</f>
        <v>1961</v>
      </c>
      <c r="K56" s="181"/>
      <c r="L56" s="181"/>
      <c r="M56" s="181">
        <f>'将来負担比率（分子）の構造'!L$52</f>
        <v>1840</v>
      </c>
      <c r="N56" s="181"/>
      <c r="O56" s="181"/>
      <c r="P56" s="181">
        <f>'将来負担比率（分子）の構造'!M$52</f>
        <v>1837</v>
      </c>
    </row>
    <row r="57" spans="1:16" x14ac:dyDescent="0.15">
      <c r="A57" s="181" t="s">
        <v>43</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42</v>
      </c>
      <c r="B58" s="181"/>
      <c r="C58" s="181"/>
      <c r="D58" s="181">
        <f>'将来負担比率（分子）の構造'!I$50</f>
        <v>2095</v>
      </c>
      <c r="E58" s="181"/>
      <c r="F58" s="181"/>
      <c r="G58" s="181">
        <f>'将来負担比率（分子）の構造'!J$50</f>
        <v>2057</v>
      </c>
      <c r="H58" s="181"/>
      <c r="I58" s="181"/>
      <c r="J58" s="181">
        <f>'将来負担比率（分子）の構造'!K$50</f>
        <v>1930</v>
      </c>
      <c r="K58" s="181"/>
      <c r="L58" s="181"/>
      <c r="M58" s="181">
        <f>'将来負担比率（分子）の構造'!L$50</f>
        <v>1701</v>
      </c>
      <c r="N58" s="181"/>
      <c r="O58" s="181"/>
      <c r="P58" s="181">
        <f>'将来負担比率（分子）の構造'!M$50</f>
        <v>1881</v>
      </c>
    </row>
    <row r="59" spans="1:16" x14ac:dyDescent="0.15">
      <c r="A59" s="181" t="s">
        <v>40</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39</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37</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36</v>
      </c>
      <c r="B62" s="181">
        <f>'将来負担比率（分子）の構造'!I$45</f>
        <v>477</v>
      </c>
      <c r="C62" s="181"/>
      <c r="D62" s="181"/>
      <c r="E62" s="181">
        <f>'将来負担比率（分子）の構造'!J$45</f>
        <v>497</v>
      </c>
      <c r="F62" s="181"/>
      <c r="G62" s="181"/>
      <c r="H62" s="181">
        <f>'将来負担比率（分子）の構造'!K$45</f>
        <v>470</v>
      </c>
      <c r="I62" s="181"/>
      <c r="J62" s="181"/>
      <c r="K62" s="181">
        <f>'将来負担比率（分子）の構造'!L$45</f>
        <v>489</v>
      </c>
      <c r="L62" s="181"/>
      <c r="M62" s="181"/>
      <c r="N62" s="181">
        <f>'将来負担比率（分子）の構造'!M$45</f>
        <v>477</v>
      </c>
      <c r="O62" s="181"/>
      <c r="P62" s="181"/>
    </row>
    <row r="63" spans="1:16" x14ac:dyDescent="0.15">
      <c r="A63" s="181" t="s">
        <v>35</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34</v>
      </c>
      <c r="B64" s="181">
        <f>'将来負担比率（分子）の構造'!I$43</f>
        <v>389</v>
      </c>
      <c r="C64" s="181"/>
      <c r="D64" s="181"/>
      <c r="E64" s="181">
        <f>'将来負担比率（分子）の構造'!J$43</f>
        <v>367</v>
      </c>
      <c r="F64" s="181"/>
      <c r="G64" s="181"/>
      <c r="H64" s="181">
        <f>'将来負担比率（分子）の構造'!K$43</f>
        <v>346</v>
      </c>
      <c r="I64" s="181"/>
      <c r="J64" s="181"/>
      <c r="K64" s="181">
        <f>'将来負担比率（分子）の構造'!L$43</f>
        <v>327</v>
      </c>
      <c r="L64" s="181"/>
      <c r="M64" s="181"/>
      <c r="N64" s="181">
        <f>'将来負担比率（分子）の構造'!M$43</f>
        <v>313</v>
      </c>
      <c r="O64" s="181"/>
      <c r="P64" s="181"/>
    </row>
    <row r="65" spans="1:16" x14ac:dyDescent="0.15">
      <c r="A65" s="181" t="s">
        <v>33</v>
      </c>
      <c r="B65" s="181">
        <f>'将来負担比率（分子）の構造'!I$42</f>
        <v>71</v>
      </c>
      <c r="C65" s="181"/>
      <c r="D65" s="181"/>
      <c r="E65" s="181">
        <f>'将来負担比率（分子）の構造'!J$42</f>
        <v>42</v>
      </c>
      <c r="F65" s="181"/>
      <c r="G65" s="181"/>
      <c r="H65" s="181">
        <f>'将来負担比率（分子）の構造'!K$42</f>
        <v>18</v>
      </c>
      <c r="I65" s="181"/>
      <c r="J65" s="181"/>
      <c r="K65" s="181" t="str">
        <f>'将来負担比率（分子）の構造'!L$42</f>
        <v>-</v>
      </c>
      <c r="L65" s="181"/>
      <c r="M65" s="181"/>
      <c r="N65" s="181" t="str">
        <f>'将来負担比率（分子）の構造'!M$42</f>
        <v>-</v>
      </c>
      <c r="O65" s="181"/>
      <c r="P65" s="181"/>
    </row>
    <row r="66" spans="1:16" x14ac:dyDescent="0.15">
      <c r="A66" s="181" t="s">
        <v>32</v>
      </c>
      <c r="B66" s="181">
        <f>'将来負担比率（分子）の構造'!I$41</f>
        <v>2320</v>
      </c>
      <c r="C66" s="181"/>
      <c r="D66" s="181"/>
      <c r="E66" s="181">
        <f>'将来負担比率（分子）の構造'!J$41</f>
        <v>2243</v>
      </c>
      <c r="F66" s="181"/>
      <c r="G66" s="181"/>
      <c r="H66" s="181">
        <f>'将来負担比率（分子）の構造'!K$41</f>
        <v>2298</v>
      </c>
      <c r="I66" s="181"/>
      <c r="J66" s="181"/>
      <c r="K66" s="181">
        <f>'将来負担比率（分子）の構造'!L$41</f>
        <v>2120</v>
      </c>
      <c r="L66" s="181"/>
      <c r="M66" s="181"/>
      <c r="N66" s="181">
        <f>'将来負担比率（分子）の構造'!M$41</f>
        <v>2131</v>
      </c>
      <c r="O66" s="181"/>
      <c r="P66" s="181"/>
    </row>
    <row r="67" spans="1:16" x14ac:dyDescent="0.15">
      <c r="A67" s="181" t="s">
        <v>76</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77</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78</v>
      </c>
      <c r="B72" s="185">
        <f>基金残高に係る経年分析!F55</f>
        <v>1389</v>
      </c>
      <c r="C72" s="185">
        <f>基金残高に係る経年分析!G55</f>
        <v>1327</v>
      </c>
      <c r="D72" s="185">
        <f>基金残高に係る経年分析!H55</f>
        <v>1289</v>
      </c>
    </row>
    <row r="73" spans="1:16" x14ac:dyDescent="0.15">
      <c r="A73" s="184" t="s">
        <v>79</v>
      </c>
      <c r="B73" s="185">
        <f>基金残高に係る経年分析!F56</f>
        <v>136</v>
      </c>
      <c r="C73" s="185">
        <f>基金残高に係る経年分析!G56</f>
        <v>136</v>
      </c>
      <c r="D73" s="185">
        <f>基金残高に係る経年分析!H56</f>
        <v>136</v>
      </c>
    </row>
    <row r="74" spans="1:16" x14ac:dyDescent="0.15">
      <c r="A74" s="184" t="s">
        <v>80</v>
      </c>
      <c r="B74" s="185">
        <f>基金残高に係る経年分析!F57</f>
        <v>233</v>
      </c>
      <c r="C74" s="185">
        <f>基金残高に係る経年分析!G57</f>
        <v>238</v>
      </c>
      <c r="D74" s="185">
        <f>基金残高に係る経年分析!H57</f>
        <v>249</v>
      </c>
    </row>
  </sheetData>
  <sheetProtection algorithmName="SHA-512" hashValue="waBoNTT1vjI/arjkiSu2h0D+XfgM2199i4014eQKkdMyZJ0l9PcfzkTuDVj7JKS2zAavsQaq20TNrgMUs1iVMA==" saltValue="BAMu/+rJH0P0mk/vfO5YW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212</v>
      </c>
      <c r="DI1" s="800"/>
      <c r="DJ1" s="800"/>
      <c r="DK1" s="800"/>
      <c r="DL1" s="800"/>
      <c r="DM1" s="800"/>
      <c r="DN1" s="801"/>
      <c r="DO1" s="226"/>
      <c r="DP1" s="799" t="s">
        <v>213</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215</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216</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217</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218</v>
      </c>
      <c r="S4" s="742"/>
      <c r="T4" s="742"/>
      <c r="U4" s="742"/>
      <c r="V4" s="742"/>
      <c r="W4" s="742"/>
      <c r="X4" s="742"/>
      <c r="Y4" s="743"/>
      <c r="Z4" s="741" t="s">
        <v>219</v>
      </c>
      <c r="AA4" s="742"/>
      <c r="AB4" s="742"/>
      <c r="AC4" s="743"/>
      <c r="AD4" s="741" t="s">
        <v>220</v>
      </c>
      <c r="AE4" s="742"/>
      <c r="AF4" s="742"/>
      <c r="AG4" s="742"/>
      <c r="AH4" s="742"/>
      <c r="AI4" s="742"/>
      <c r="AJ4" s="742"/>
      <c r="AK4" s="743"/>
      <c r="AL4" s="741" t="s">
        <v>219</v>
      </c>
      <c r="AM4" s="742"/>
      <c r="AN4" s="742"/>
      <c r="AO4" s="743"/>
      <c r="AP4" s="802" t="s">
        <v>221</v>
      </c>
      <c r="AQ4" s="802"/>
      <c r="AR4" s="802"/>
      <c r="AS4" s="802"/>
      <c r="AT4" s="802"/>
      <c r="AU4" s="802"/>
      <c r="AV4" s="802"/>
      <c r="AW4" s="802"/>
      <c r="AX4" s="802"/>
      <c r="AY4" s="802"/>
      <c r="AZ4" s="802"/>
      <c r="BA4" s="802"/>
      <c r="BB4" s="802"/>
      <c r="BC4" s="802"/>
      <c r="BD4" s="802"/>
      <c r="BE4" s="802"/>
      <c r="BF4" s="802"/>
      <c r="BG4" s="802" t="s">
        <v>222</v>
      </c>
      <c r="BH4" s="802"/>
      <c r="BI4" s="802"/>
      <c r="BJ4" s="802"/>
      <c r="BK4" s="802"/>
      <c r="BL4" s="802"/>
      <c r="BM4" s="802"/>
      <c r="BN4" s="802"/>
      <c r="BO4" s="802" t="s">
        <v>219</v>
      </c>
      <c r="BP4" s="802"/>
      <c r="BQ4" s="802"/>
      <c r="BR4" s="802"/>
      <c r="BS4" s="802" t="s">
        <v>223</v>
      </c>
      <c r="BT4" s="802"/>
      <c r="BU4" s="802"/>
      <c r="BV4" s="802"/>
      <c r="BW4" s="802"/>
      <c r="BX4" s="802"/>
      <c r="BY4" s="802"/>
      <c r="BZ4" s="802"/>
      <c r="CA4" s="802"/>
      <c r="CB4" s="802"/>
      <c r="CD4" s="784" t="s">
        <v>224</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225</v>
      </c>
      <c r="C5" s="747"/>
      <c r="D5" s="747"/>
      <c r="E5" s="747"/>
      <c r="F5" s="747"/>
      <c r="G5" s="747"/>
      <c r="H5" s="747"/>
      <c r="I5" s="747"/>
      <c r="J5" s="747"/>
      <c r="K5" s="747"/>
      <c r="L5" s="747"/>
      <c r="M5" s="747"/>
      <c r="N5" s="747"/>
      <c r="O5" s="747"/>
      <c r="P5" s="747"/>
      <c r="Q5" s="748"/>
      <c r="R5" s="735">
        <v>382609</v>
      </c>
      <c r="S5" s="736"/>
      <c r="T5" s="736"/>
      <c r="U5" s="736"/>
      <c r="V5" s="736"/>
      <c r="W5" s="736"/>
      <c r="X5" s="736"/>
      <c r="Y5" s="779"/>
      <c r="Z5" s="797">
        <v>14.1</v>
      </c>
      <c r="AA5" s="797"/>
      <c r="AB5" s="797"/>
      <c r="AC5" s="797"/>
      <c r="AD5" s="798">
        <v>382609</v>
      </c>
      <c r="AE5" s="798"/>
      <c r="AF5" s="798"/>
      <c r="AG5" s="798"/>
      <c r="AH5" s="798"/>
      <c r="AI5" s="798"/>
      <c r="AJ5" s="798"/>
      <c r="AK5" s="798"/>
      <c r="AL5" s="780">
        <v>29.1</v>
      </c>
      <c r="AM5" s="751"/>
      <c r="AN5" s="751"/>
      <c r="AO5" s="781"/>
      <c r="AP5" s="746" t="s">
        <v>226</v>
      </c>
      <c r="AQ5" s="747"/>
      <c r="AR5" s="747"/>
      <c r="AS5" s="747"/>
      <c r="AT5" s="747"/>
      <c r="AU5" s="747"/>
      <c r="AV5" s="747"/>
      <c r="AW5" s="747"/>
      <c r="AX5" s="747"/>
      <c r="AY5" s="747"/>
      <c r="AZ5" s="747"/>
      <c r="BA5" s="747"/>
      <c r="BB5" s="747"/>
      <c r="BC5" s="747"/>
      <c r="BD5" s="747"/>
      <c r="BE5" s="747"/>
      <c r="BF5" s="748"/>
      <c r="BG5" s="680">
        <v>382609</v>
      </c>
      <c r="BH5" s="681"/>
      <c r="BI5" s="681"/>
      <c r="BJ5" s="681"/>
      <c r="BK5" s="681"/>
      <c r="BL5" s="681"/>
      <c r="BM5" s="681"/>
      <c r="BN5" s="682"/>
      <c r="BO5" s="713">
        <v>100</v>
      </c>
      <c r="BP5" s="713"/>
      <c r="BQ5" s="713"/>
      <c r="BR5" s="713"/>
      <c r="BS5" s="714">
        <v>57093</v>
      </c>
      <c r="BT5" s="714"/>
      <c r="BU5" s="714"/>
      <c r="BV5" s="714"/>
      <c r="BW5" s="714"/>
      <c r="BX5" s="714"/>
      <c r="BY5" s="714"/>
      <c r="BZ5" s="714"/>
      <c r="CA5" s="714"/>
      <c r="CB5" s="777"/>
      <c r="CD5" s="784" t="s">
        <v>221</v>
      </c>
      <c r="CE5" s="785"/>
      <c r="CF5" s="785"/>
      <c r="CG5" s="785"/>
      <c r="CH5" s="785"/>
      <c r="CI5" s="785"/>
      <c r="CJ5" s="785"/>
      <c r="CK5" s="785"/>
      <c r="CL5" s="785"/>
      <c r="CM5" s="785"/>
      <c r="CN5" s="785"/>
      <c r="CO5" s="785"/>
      <c r="CP5" s="785"/>
      <c r="CQ5" s="786"/>
      <c r="CR5" s="784" t="s">
        <v>227</v>
      </c>
      <c r="CS5" s="785"/>
      <c r="CT5" s="785"/>
      <c r="CU5" s="785"/>
      <c r="CV5" s="785"/>
      <c r="CW5" s="785"/>
      <c r="CX5" s="785"/>
      <c r="CY5" s="786"/>
      <c r="CZ5" s="784" t="s">
        <v>219</v>
      </c>
      <c r="DA5" s="785"/>
      <c r="DB5" s="785"/>
      <c r="DC5" s="786"/>
      <c r="DD5" s="784" t="s">
        <v>228</v>
      </c>
      <c r="DE5" s="785"/>
      <c r="DF5" s="785"/>
      <c r="DG5" s="785"/>
      <c r="DH5" s="785"/>
      <c r="DI5" s="785"/>
      <c r="DJ5" s="785"/>
      <c r="DK5" s="785"/>
      <c r="DL5" s="785"/>
      <c r="DM5" s="785"/>
      <c r="DN5" s="785"/>
      <c r="DO5" s="785"/>
      <c r="DP5" s="786"/>
      <c r="DQ5" s="784" t="s">
        <v>229</v>
      </c>
      <c r="DR5" s="785"/>
      <c r="DS5" s="785"/>
      <c r="DT5" s="785"/>
      <c r="DU5" s="785"/>
      <c r="DV5" s="785"/>
      <c r="DW5" s="785"/>
      <c r="DX5" s="785"/>
      <c r="DY5" s="785"/>
      <c r="DZ5" s="785"/>
      <c r="EA5" s="785"/>
      <c r="EB5" s="785"/>
      <c r="EC5" s="786"/>
    </row>
    <row r="6" spans="2:143" ht="11.25" customHeight="1" x14ac:dyDescent="0.15">
      <c r="B6" s="677" t="s">
        <v>230</v>
      </c>
      <c r="C6" s="678"/>
      <c r="D6" s="678"/>
      <c r="E6" s="678"/>
      <c r="F6" s="678"/>
      <c r="G6" s="678"/>
      <c r="H6" s="678"/>
      <c r="I6" s="678"/>
      <c r="J6" s="678"/>
      <c r="K6" s="678"/>
      <c r="L6" s="678"/>
      <c r="M6" s="678"/>
      <c r="N6" s="678"/>
      <c r="O6" s="678"/>
      <c r="P6" s="678"/>
      <c r="Q6" s="679"/>
      <c r="R6" s="680">
        <v>58388</v>
      </c>
      <c r="S6" s="681"/>
      <c r="T6" s="681"/>
      <c r="U6" s="681"/>
      <c r="V6" s="681"/>
      <c r="W6" s="681"/>
      <c r="X6" s="681"/>
      <c r="Y6" s="682"/>
      <c r="Z6" s="713">
        <v>2.2000000000000002</v>
      </c>
      <c r="AA6" s="713"/>
      <c r="AB6" s="713"/>
      <c r="AC6" s="713"/>
      <c r="AD6" s="714">
        <v>58388</v>
      </c>
      <c r="AE6" s="714"/>
      <c r="AF6" s="714"/>
      <c r="AG6" s="714"/>
      <c r="AH6" s="714"/>
      <c r="AI6" s="714"/>
      <c r="AJ6" s="714"/>
      <c r="AK6" s="714"/>
      <c r="AL6" s="683">
        <v>4.4000000000000004</v>
      </c>
      <c r="AM6" s="684"/>
      <c r="AN6" s="684"/>
      <c r="AO6" s="715"/>
      <c r="AP6" s="677" t="s">
        <v>231</v>
      </c>
      <c r="AQ6" s="678"/>
      <c r="AR6" s="678"/>
      <c r="AS6" s="678"/>
      <c r="AT6" s="678"/>
      <c r="AU6" s="678"/>
      <c r="AV6" s="678"/>
      <c r="AW6" s="678"/>
      <c r="AX6" s="678"/>
      <c r="AY6" s="678"/>
      <c r="AZ6" s="678"/>
      <c r="BA6" s="678"/>
      <c r="BB6" s="678"/>
      <c r="BC6" s="678"/>
      <c r="BD6" s="678"/>
      <c r="BE6" s="678"/>
      <c r="BF6" s="679"/>
      <c r="BG6" s="680">
        <v>382609</v>
      </c>
      <c r="BH6" s="681"/>
      <c r="BI6" s="681"/>
      <c r="BJ6" s="681"/>
      <c r="BK6" s="681"/>
      <c r="BL6" s="681"/>
      <c r="BM6" s="681"/>
      <c r="BN6" s="682"/>
      <c r="BO6" s="713">
        <v>100</v>
      </c>
      <c r="BP6" s="713"/>
      <c r="BQ6" s="713"/>
      <c r="BR6" s="713"/>
      <c r="BS6" s="714">
        <v>57093</v>
      </c>
      <c r="BT6" s="714"/>
      <c r="BU6" s="714"/>
      <c r="BV6" s="714"/>
      <c r="BW6" s="714"/>
      <c r="BX6" s="714"/>
      <c r="BY6" s="714"/>
      <c r="BZ6" s="714"/>
      <c r="CA6" s="714"/>
      <c r="CB6" s="777"/>
      <c r="CD6" s="738" t="s">
        <v>232</v>
      </c>
      <c r="CE6" s="739"/>
      <c r="CF6" s="739"/>
      <c r="CG6" s="739"/>
      <c r="CH6" s="739"/>
      <c r="CI6" s="739"/>
      <c r="CJ6" s="739"/>
      <c r="CK6" s="739"/>
      <c r="CL6" s="739"/>
      <c r="CM6" s="739"/>
      <c r="CN6" s="739"/>
      <c r="CO6" s="739"/>
      <c r="CP6" s="739"/>
      <c r="CQ6" s="740"/>
      <c r="CR6" s="680">
        <v>38816</v>
      </c>
      <c r="CS6" s="681"/>
      <c r="CT6" s="681"/>
      <c r="CU6" s="681"/>
      <c r="CV6" s="681"/>
      <c r="CW6" s="681"/>
      <c r="CX6" s="681"/>
      <c r="CY6" s="682"/>
      <c r="CZ6" s="780">
        <v>1.5</v>
      </c>
      <c r="DA6" s="751"/>
      <c r="DB6" s="751"/>
      <c r="DC6" s="783"/>
      <c r="DD6" s="686" t="s">
        <v>233</v>
      </c>
      <c r="DE6" s="681"/>
      <c r="DF6" s="681"/>
      <c r="DG6" s="681"/>
      <c r="DH6" s="681"/>
      <c r="DI6" s="681"/>
      <c r="DJ6" s="681"/>
      <c r="DK6" s="681"/>
      <c r="DL6" s="681"/>
      <c r="DM6" s="681"/>
      <c r="DN6" s="681"/>
      <c r="DO6" s="681"/>
      <c r="DP6" s="682"/>
      <c r="DQ6" s="686">
        <v>38816</v>
      </c>
      <c r="DR6" s="681"/>
      <c r="DS6" s="681"/>
      <c r="DT6" s="681"/>
      <c r="DU6" s="681"/>
      <c r="DV6" s="681"/>
      <c r="DW6" s="681"/>
      <c r="DX6" s="681"/>
      <c r="DY6" s="681"/>
      <c r="DZ6" s="681"/>
      <c r="EA6" s="681"/>
      <c r="EB6" s="681"/>
      <c r="EC6" s="727"/>
    </row>
    <row r="7" spans="2:143" ht="11.25" customHeight="1" x14ac:dyDescent="0.15">
      <c r="B7" s="677" t="s">
        <v>234</v>
      </c>
      <c r="C7" s="678"/>
      <c r="D7" s="678"/>
      <c r="E7" s="678"/>
      <c r="F7" s="678"/>
      <c r="G7" s="678"/>
      <c r="H7" s="678"/>
      <c r="I7" s="678"/>
      <c r="J7" s="678"/>
      <c r="K7" s="678"/>
      <c r="L7" s="678"/>
      <c r="M7" s="678"/>
      <c r="N7" s="678"/>
      <c r="O7" s="678"/>
      <c r="P7" s="678"/>
      <c r="Q7" s="679"/>
      <c r="R7" s="680">
        <v>109</v>
      </c>
      <c r="S7" s="681"/>
      <c r="T7" s="681"/>
      <c r="U7" s="681"/>
      <c r="V7" s="681"/>
      <c r="W7" s="681"/>
      <c r="X7" s="681"/>
      <c r="Y7" s="682"/>
      <c r="Z7" s="713">
        <v>0</v>
      </c>
      <c r="AA7" s="713"/>
      <c r="AB7" s="713"/>
      <c r="AC7" s="713"/>
      <c r="AD7" s="714">
        <v>109</v>
      </c>
      <c r="AE7" s="714"/>
      <c r="AF7" s="714"/>
      <c r="AG7" s="714"/>
      <c r="AH7" s="714"/>
      <c r="AI7" s="714"/>
      <c r="AJ7" s="714"/>
      <c r="AK7" s="714"/>
      <c r="AL7" s="683">
        <v>0</v>
      </c>
      <c r="AM7" s="684"/>
      <c r="AN7" s="684"/>
      <c r="AO7" s="715"/>
      <c r="AP7" s="677" t="s">
        <v>235</v>
      </c>
      <c r="AQ7" s="678"/>
      <c r="AR7" s="678"/>
      <c r="AS7" s="678"/>
      <c r="AT7" s="678"/>
      <c r="AU7" s="678"/>
      <c r="AV7" s="678"/>
      <c r="AW7" s="678"/>
      <c r="AX7" s="678"/>
      <c r="AY7" s="678"/>
      <c r="AZ7" s="678"/>
      <c r="BA7" s="678"/>
      <c r="BB7" s="678"/>
      <c r="BC7" s="678"/>
      <c r="BD7" s="678"/>
      <c r="BE7" s="678"/>
      <c r="BF7" s="679"/>
      <c r="BG7" s="680">
        <v>48661</v>
      </c>
      <c r="BH7" s="681"/>
      <c r="BI7" s="681"/>
      <c r="BJ7" s="681"/>
      <c r="BK7" s="681"/>
      <c r="BL7" s="681"/>
      <c r="BM7" s="681"/>
      <c r="BN7" s="682"/>
      <c r="BO7" s="713">
        <v>12.7</v>
      </c>
      <c r="BP7" s="713"/>
      <c r="BQ7" s="713"/>
      <c r="BR7" s="713"/>
      <c r="BS7" s="714" t="s">
        <v>233</v>
      </c>
      <c r="BT7" s="714"/>
      <c r="BU7" s="714"/>
      <c r="BV7" s="714"/>
      <c r="BW7" s="714"/>
      <c r="BX7" s="714"/>
      <c r="BY7" s="714"/>
      <c r="BZ7" s="714"/>
      <c r="CA7" s="714"/>
      <c r="CB7" s="777"/>
      <c r="CD7" s="719" t="s">
        <v>236</v>
      </c>
      <c r="CE7" s="720"/>
      <c r="CF7" s="720"/>
      <c r="CG7" s="720"/>
      <c r="CH7" s="720"/>
      <c r="CI7" s="720"/>
      <c r="CJ7" s="720"/>
      <c r="CK7" s="720"/>
      <c r="CL7" s="720"/>
      <c r="CM7" s="720"/>
      <c r="CN7" s="720"/>
      <c r="CO7" s="720"/>
      <c r="CP7" s="720"/>
      <c r="CQ7" s="721"/>
      <c r="CR7" s="680">
        <v>757909</v>
      </c>
      <c r="CS7" s="681"/>
      <c r="CT7" s="681"/>
      <c r="CU7" s="681"/>
      <c r="CV7" s="681"/>
      <c r="CW7" s="681"/>
      <c r="CX7" s="681"/>
      <c r="CY7" s="682"/>
      <c r="CZ7" s="713">
        <v>29.3</v>
      </c>
      <c r="DA7" s="713"/>
      <c r="DB7" s="713"/>
      <c r="DC7" s="713"/>
      <c r="DD7" s="686">
        <v>27979</v>
      </c>
      <c r="DE7" s="681"/>
      <c r="DF7" s="681"/>
      <c r="DG7" s="681"/>
      <c r="DH7" s="681"/>
      <c r="DI7" s="681"/>
      <c r="DJ7" s="681"/>
      <c r="DK7" s="681"/>
      <c r="DL7" s="681"/>
      <c r="DM7" s="681"/>
      <c r="DN7" s="681"/>
      <c r="DO7" s="681"/>
      <c r="DP7" s="682"/>
      <c r="DQ7" s="686">
        <v>447740</v>
      </c>
      <c r="DR7" s="681"/>
      <c r="DS7" s="681"/>
      <c r="DT7" s="681"/>
      <c r="DU7" s="681"/>
      <c r="DV7" s="681"/>
      <c r="DW7" s="681"/>
      <c r="DX7" s="681"/>
      <c r="DY7" s="681"/>
      <c r="DZ7" s="681"/>
      <c r="EA7" s="681"/>
      <c r="EB7" s="681"/>
      <c r="EC7" s="727"/>
    </row>
    <row r="8" spans="2:143" ht="11.25" customHeight="1" x14ac:dyDescent="0.15">
      <c r="B8" s="677" t="s">
        <v>237</v>
      </c>
      <c r="C8" s="678"/>
      <c r="D8" s="678"/>
      <c r="E8" s="678"/>
      <c r="F8" s="678"/>
      <c r="G8" s="678"/>
      <c r="H8" s="678"/>
      <c r="I8" s="678"/>
      <c r="J8" s="678"/>
      <c r="K8" s="678"/>
      <c r="L8" s="678"/>
      <c r="M8" s="678"/>
      <c r="N8" s="678"/>
      <c r="O8" s="678"/>
      <c r="P8" s="678"/>
      <c r="Q8" s="679"/>
      <c r="R8" s="680">
        <v>651</v>
      </c>
      <c r="S8" s="681"/>
      <c r="T8" s="681"/>
      <c r="U8" s="681"/>
      <c r="V8" s="681"/>
      <c r="W8" s="681"/>
      <c r="X8" s="681"/>
      <c r="Y8" s="682"/>
      <c r="Z8" s="713">
        <v>0</v>
      </c>
      <c r="AA8" s="713"/>
      <c r="AB8" s="713"/>
      <c r="AC8" s="713"/>
      <c r="AD8" s="714">
        <v>651</v>
      </c>
      <c r="AE8" s="714"/>
      <c r="AF8" s="714"/>
      <c r="AG8" s="714"/>
      <c r="AH8" s="714"/>
      <c r="AI8" s="714"/>
      <c r="AJ8" s="714"/>
      <c r="AK8" s="714"/>
      <c r="AL8" s="683">
        <v>0</v>
      </c>
      <c r="AM8" s="684"/>
      <c r="AN8" s="684"/>
      <c r="AO8" s="715"/>
      <c r="AP8" s="677" t="s">
        <v>238</v>
      </c>
      <c r="AQ8" s="678"/>
      <c r="AR8" s="678"/>
      <c r="AS8" s="678"/>
      <c r="AT8" s="678"/>
      <c r="AU8" s="678"/>
      <c r="AV8" s="678"/>
      <c r="AW8" s="678"/>
      <c r="AX8" s="678"/>
      <c r="AY8" s="678"/>
      <c r="AZ8" s="678"/>
      <c r="BA8" s="678"/>
      <c r="BB8" s="678"/>
      <c r="BC8" s="678"/>
      <c r="BD8" s="678"/>
      <c r="BE8" s="678"/>
      <c r="BF8" s="679"/>
      <c r="BG8" s="680">
        <v>1740</v>
      </c>
      <c r="BH8" s="681"/>
      <c r="BI8" s="681"/>
      <c r="BJ8" s="681"/>
      <c r="BK8" s="681"/>
      <c r="BL8" s="681"/>
      <c r="BM8" s="681"/>
      <c r="BN8" s="682"/>
      <c r="BO8" s="713">
        <v>0.5</v>
      </c>
      <c r="BP8" s="713"/>
      <c r="BQ8" s="713"/>
      <c r="BR8" s="713"/>
      <c r="BS8" s="686" t="s">
        <v>129</v>
      </c>
      <c r="BT8" s="681"/>
      <c r="BU8" s="681"/>
      <c r="BV8" s="681"/>
      <c r="BW8" s="681"/>
      <c r="BX8" s="681"/>
      <c r="BY8" s="681"/>
      <c r="BZ8" s="681"/>
      <c r="CA8" s="681"/>
      <c r="CB8" s="727"/>
      <c r="CD8" s="719" t="s">
        <v>239</v>
      </c>
      <c r="CE8" s="720"/>
      <c r="CF8" s="720"/>
      <c r="CG8" s="720"/>
      <c r="CH8" s="720"/>
      <c r="CI8" s="720"/>
      <c r="CJ8" s="720"/>
      <c r="CK8" s="720"/>
      <c r="CL8" s="720"/>
      <c r="CM8" s="720"/>
      <c r="CN8" s="720"/>
      <c r="CO8" s="720"/>
      <c r="CP8" s="720"/>
      <c r="CQ8" s="721"/>
      <c r="CR8" s="680">
        <v>279690</v>
      </c>
      <c r="CS8" s="681"/>
      <c r="CT8" s="681"/>
      <c r="CU8" s="681"/>
      <c r="CV8" s="681"/>
      <c r="CW8" s="681"/>
      <c r="CX8" s="681"/>
      <c r="CY8" s="682"/>
      <c r="CZ8" s="713">
        <v>10.8</v>
      </c>
      <c r="DA8" s="713"/>
      <c r="DB8" s="713"/>
      <c r="DC8" s="713"/>
      <c r="DD8" s="686" t="s">
        <v>129</v>
      </c>
      <c r="DE8" s="681"/>
      <c r="DF8" s="681"/>
      <c r="DG8" s="681"/>
      <c r="DH8" s="681"/>
      <c r="DI8" s="681"/>
      <c r="DJ8" s="681"/>
      <c r="DK8" s="681"/>
      <c r="DL8" s="681"/>
      <c r="DM8" s="681"/>
      <c r="DN8" s="681"/>
      <c r="DO8" s="681"/>
      <c r="DP8" s="682"/>
      <c r="DQ8" s="686">
        <v>203111</v>
      </c>
      <c r="DR8" s="681"/>
      <c r="DS8" s="681"/>
      <c r="DT8" s="681"/>
      <c r="DU8" s="681"/>
      <c r="DV8" s="681"/>
      <c r="DW8" s="681"/>
      <c r="DX8" s="681"/>
      <c r="DY8" s="681"/>
      <c r="DZ8" s="681"/>
      <c r="EA8" s="681"/>
      <c r="EB8" s="681"/>
      <c r="EC8" s="727"/>
    </row>
    <row r="9" spans="2:143" ht="11.25" customHeight="1" x14ac:dyDescent="0.15">
      <c r="B9" s="677" t="s">
        <v>240</v>
      </c>
      <c r="C9" s="678"/>
      <c r="D9" s="678"/>
      <c r="E9" s="678"/>
      <c r="F9" s="678"/>
      <c r="G9" s="678"/>
      <c r="H9" s="678"/>
      <c r="I9" s="678"/>
      <c r="J9" s="678"/>
      <c r="K9" s="678"/>
      <c r="L9" s="678"/>
      <c r="M9" s="678"/>
      <c r="N9" s="678"/>
      <c r="O9" s="678"/>
      <c r="P9" s="678"/>
      <c r="Q9" s="679"/>
      <c r="R9" s="680">
        <v>614</v>
      </c>
      <c r="S9" s="681"/>
      <c r="T9" s="681"/>
      <c r="U9" s="681"/>
      <c r="V9" s="681"/>
      <c r="W9" s="681"/>
      <c r="X9" s="681"/>
      <c r="Y9" s="682"/>
      <c r="Z9" s="713">
        <v>0</v>
      </c>
      <c r="AA9" s="713"/>
      <c r="AB9" s="713"/>
      <c r="AC9" s="713"/>
      <c r="AD9" s="714">
        <v>614</v>
      </c>
      <c r="AE9" s="714"/>
      <c r="AF9" s="714"/>
      <c r="AG9" s="714"/>
      <c r="AH9" s="714"/>
      <c r="AI9" s="714"/>
      <c r="AJ9" s="714"/>
      <c r="AK9" s="714"/>
      <c r="AL9" s="683">
        <v>0</v>
      </c>
      <c r="AM9" s="684"/>
      <c r="AN9" s="684"/>
      <c r="AO9" s="715"/>
      <c r="AP9" s="677" t="s">
        <v>241</v>
      </c>
      <c r="AQ9" s="678"/>
      <c r="AR9" s="678"/>
      <c r="AS9" s="678"/>
      <c r="AT9" s="678"/>
      <c r="AU9" s="678"/>
      <c r="AV9" s="678"/>
      <c r="AW9" s="678"/>
      <c r="AX9" s="678"/>
      <c r="AY9" s="678"/>
      <c r="AZ9" s="678"/>
      <c r="BA9" s="678"/>
      <c r="BB9" s="678"/>
      <c r="BC9" s="678"/>
      <c r="BD9" s="678"/>
      <c r="BE9" s="678"/>
      <c r="BF9" s="679"/>
      <c r="BG9" s="680">
        <v>40321</v>
      </c>
      <c r="BH9" s="681"/>
      <c r="BI9" s="681"/>
      <c r="BJ9" s="681"/>
      <c r="BK9" s="681"/>
      <c r="BL9" s="681"/>
      <c r="BM9" s="681"/>
      <c r="BN9" s="682"/>
      <c r="BO9" s="713">
        <v>10.5</v>
      </c>
      <c r="BP9" s="713"/>
      <c r="BQ9" s="713"/>
      <c r="BR9" s="713"/>
      <c r="BS9" s="686" t="s">
        <v>174</v>
      </c>
      <c r="BT9" s="681"/>
      <c r="BU9" s="681"/>
      <c r="BV9" s="681"/>
      <c r="BW9" s="681"/>
      <c r="BX9" s="681"/>
      <c r="BY9" s="681"/>
      <c r="BZ9" s="681"/>
      <c r="CA9" s="681"/>
      <c r="CB9" s="727"/>
      <c r="CD9" s="719" t="s">
        <v>242</v>
      </c>
      <c r="CE9" s="720"/>
      <c r="CF9" s="720"/>
      <c r="CG9" s="720"/>
      <c r="CH9" s="720"/>
      <c r="CI9" s="720"/>
      <c r="CJ9" s="720"/>
      <c r="CK9" s="720"/>
      <c r="CL9" s="720"/>
      <c r="CM9" s="720"/>
      <c r="CN9" s="720"/>
      <c r="CO9" s="720"/>
      <c r="CP9" s="720"/>
      <c r="CQ9" s="721"/>
      <c r="CR9" s="680">
        <v>230156</v>
      </c>
      <c r="CS9" s="681"/>
      <c r="CT9" s="681"/>
      <c r="CU9" s="681"/>
      <c r="CV9" s="681"/>
      <c r="CW9" s="681"/>
      <c r="CX9" s="681"/>
      <c r="CY9" s="682"/>
      <c r="CZ9" s="713">
        <v>8.9</v>
      </c>
      <c r="DA9" s="713"/>
      <c r="DB9" s="713"/>
      <c r="DC9" s="713"/>
      <c r="DD9" s="686">
        <v>1440</v>
      </c>
      <c r="DE9" s="681"/>
      <c r="DF9" s="681"/>
      <c r="DG9" s="681"/>
      <c r="DH9" s="681"/>
      <c r="DI9" s="681"/>
      <c r="DJ9" s="681"/>
      <c r="DK9" s="681"/>
      <c r="DL9" s="681"/>
      <c r="DM9" s="681"/>
      <c r="DN9" s="681"/>
      <c r="DO9" s="681"/>
      <c r="DP9" s="682"/>
      <c r="DQ9" s="686">
        <v>159612</v>
      </c>
      <c r="DR9" s="681"/>
      <c r="DS9" s="681"/>
      <c r="DT9" s="681"/>
      <c r="DU9" s="681"/>
      <c r="DV9" s="681"/>
      <c r="DW9" s="681"/>
      <c r="DX9" s="681"/>
      <c r="DY9" s="681"/>
      <c r="DZ9" s="681"/>
      <c r="EA9" s="681"/>
      <c r="EB9" s="681"/>
      <c r="EC9" s="727"/>
    </row>
    <row r="10" spans="2:143" ht="11.25" customHeight="1" x14ac:dyDescent="0.15">
      <c r="B10" s="677" t="s">
        <v>243</v>
      </c>
      <c r="C10" s="678"/>
      <c r="D10" s="678"/>
      <c r="E10" s="678"/>
      <c r="F10" s="678"/>
      <c r="G10" s="678"/>
      <c r="H10" s="678"/>
      <c r="I10" s="678"/>
      <c r="J10" s="678"/>
      <c r="K10" s="678"/>
      <c r="L10" s="678"/>
      <c r="M10" s="678"/>
      <c r="N10" s="678"/>
      <c r="O10" s="678"/>
      <c r="P10" s="678"/>
      <c r="Q10" s="679"/>
      <c r="R10" s="680" t="s">
        <v>174</v>
      </c>
      <c r="S10" s="681"/>
      <c r="T10" s="681"/>
      <c r="U10" s="681"/>
      <c r="V10" s="681"/>
      <c r="W10" s="681"/>
      <c r="X10" s="681"/>
      <c r="Y10" s="682"/>
      <c r="Z10" s="713" t="s">
        <v>129</v>
      </c>
      <c r="AA10" s="713"/>
      <c r="AB10" s="713"/>
      <c r="AC10" s="713"/>
      <c r="AD10" s="714" t="s">
        <v>129</v>
      </c>
      <c r="AE10" s="714"/>
      <c r="AF10" s="714"/>
      <c r="AG10" s="714"/>
      <c r="AH10" s="714"/>
      <c r="AI10" s="714"/>
      <c r="AJ10" s="714"/>
      <c r="AK10" s="714"/>
      <c r="AL10" s="683" t="s">
        <v>174</v>
      </c>
      <c r="AM10" s="684"/>
      <c r="AN10" s="684"/>
      <c r="AO10" s="715"/>
      <c r="AP10" s="677" t="s">
        <v>244</v>
      </c>
      <c r="AQ10" s="678"/>
      <c r="AR10" s="678"/>
      <c r="AS10" s="678"/>
      <c r="AT10" s="678"/>
      <c r="AU10" s="678"/>
      <c r="AV10" s="678"/>
      <c r="AW10" s="678"/>
      <c r="AX10" s="678"/>
      <c r="AY10" s="678"/>
      <c r="AZ10" s="678"/>
      <c r="BA10" s="678"/>
      <c r="BB10" s="678"/>
      <c r="BC10" s="678"/>
      <c r="BD10" s="678"/>
      <c r="BE10" s="678"/>
      <c r="BF10" s="679"/>
      <c r="BG10" s="680">
        <v>3134</v>
      </c>
      <c r="BH10" s="681"/>
      <c r="BI10" s="681"/>
      <c r="BJ10" s="681"/>
      <c r="BK10" s="681"/>
      <c r="BL10" s="681"/>
      <c r="BM10" s="681"/>
      <c r="BN10" s="682"/>
      <c r="BO10" s="713">
        <v>0.8</v>
      </c>
      <c r="BP10" s="713"/>
      <c r="BQ10" s="713"/>
      <c r="BR10" s="713"/>
      <c r="BS10" s="686" t="s">
        <v>129</v>
      </c>
      <c r="BT10" s="681"/>
      <c r="BU10" s="681"/>
      <c r="BV10" s="681"/>
      <c r="BW10" s="681"/>
      <c r="BX10" s="681"/>
      <c r="BY10" s="681"/>
      <c r="BZ10" s="681"/>
      <c r="CA10" s="681"/>
      <c r="CB10" s="727"/>
      <c r="CD10" s="719" t="s">
        <v>245</v>
      </c>
      <c r="CE10" s="720"/>
      <c r="CF10" s="720"/>
      <c r="CG10" s="720"/>
      <c r="CH10" s="720"/>
      <c r="CI10" s="720"/>
      <c r="CJ10" s="720"/>
      <c r="CK10" s="720"/>
      <c r="CL10" s="720"/>
      <c r="CM10" s="720"/>
      <c r="CN10" s="720"/>
      <c r="CO10" s="720"/>
      <c r="CP10" s="720"/>
      <c r="CQ10" s="721"/>
      <c r="CR10" s="680">
        <v>13</v>
      </c>
      <c r="CS10" s="681"/>
      <c r="CT10" s="681"/>
      <c r="CU10" s="681"/>
      <c r="CV10" s="681"/>
      <c r="CW10" s="681"/>
      <c r="CX10" s="681"/>
      <c r="CY10" s="682"/>
      <c r="CZ10" s="713">
        <v>0</v>
      </c>
      <c r="DA10" s="713"/>
      <c r="DB10" s="713"/>
      <c r="DC10" s="713"/>
      <c r="DD10" s="686" t="s">
        <v>174</v>
      </c>
      <c r="DE10" s="681"/>
      <c r="DF10" s="681"/>
      <c r="DG10" s="681"/>
      <c r="DH10" s="681"/>
      <c r="DI10" s="681"/>
      <c r="DJ10" s="681"/>
      <c r="DK10" s="681"/>
      <c r="DL10" s="681"/>
      <c r="DM10" s="681"/>
      <c r="DN10" s="681"/>
      <c r="DO10" s="681"/>
      <c r="DP10" s="682"/>
      <c r="DQ10" s="686">
        <v>13</v>
      </c>
      <c r="DR10" s="681"/>
      <c r="DS10" s="681"/>
      <c r="DT10" s="681"/>
      <c r="DU10" s="681"/>
      <c r="DV10" s="681"/>
      <c r="DW10" s="681"/>
      <c r="DX10" s="681"/>
      <c r="DY10" s="681"/>
      <c r="DZ10" s="681"/>
      <c r="EA10" s="681"/>
      <c r="EB10" s="681"/>
      <c r="EC10" s="727"/>
    </row>
    <row r="11" spans="2:143" ht="11.25" customHeight="1" x14ac:dyDescent="0.15">
      <c r="B11" s="677" t="s">
        <v>246</v>
      </c>
      <c r="C11" s="678"/>
      <c r="D11" s="678"/>
      <c r="E11" s="678"/>
      <c r="F11" s="678"/>
      <c r="G11" s="678"/>
      <c r="H11" s="678"/>
      <c r="I11" s="678"/>
      <c r="J11" s="678"/>
      <c r="K11" s="678"/>
      <c r="L11" s="678"/>
      <c r="M11" s="678"/>
      <c r="N11" s="678"/>
      <c r="O11" s="678"/>
      <c r="P11" s="678"/>
      <c r="Q11" s="679"/>
      <c r="R11" s="680">
        <v>27538</v>
      </c>
      <c r="S11" s="681"/>
      <c r="T11" s="681"/>
      <c r="U11" s="681"/>
      <c r="V11" s="681"/>
      <c r="W11" s="681"/>
      <c r="X11" s="681"/>
      <c r="Y11" s="682"/>
      <c r="Z11" s="683">
        <v>1</v>
      </c>
      <c r="AA11" s="684"/>
      <c r="AB11" s="684"/>
      <c r="AC11" s="685"/>
      <c r="AD11" s="686">
        <v>27538</v>
      </c>
      <c r="AE11" s="681"/>
      <c r="AF11" s="681"/>
      <c r="AG11" s="681"/>
      <c r="AH11" s="681"/>
      <c r="AI11" s="681"/>
      <c r="AJ11" s="681"/>
      <c r="AK11" s="682"/>
      <c r="AL11" s="683">
        <v>2.1</v>
      </c>
      <c r="AM11" s="684"/>
      <c r="AN11" s="684"/>
      <c r="AO11" s="715"/>
      <c r="AP11" s="677" t="s">
        <v>247</v>
      </c>
      <c r="AQ11" s="678"/>
      <c r="AR11" s="678"/>
      <c r="AS11" s="678"/>
      <c r="AT11" s="678"/>
      <c r="AU11" s="678"/>
      <c r="AV11" s="678"/>
      <c r="AW11" s="678"/>
      <c r="AX11" s="678"/>
      <c r="AY11" s="678"/>
      <c r="AZ11" s="678"/>
      <c r="BA11" s="678"/>
      <c r="BB11" s="678"/>
      <c r="BC11" s="678"/>
      <c r="BD11" s="678"/>
      <c r="BE11" s="678"/>
      <c r="BF11" s="679"/>
      <c r="BG11" s="680">
        <v>3466</v>
      </c>
      <c r="BH11" s="681"/>
      <c r="BI11" s="681"/>
      <c r="BJ11" s="681"/>
      <c r="BK11" s="681"/>
      <c r="BL11" s="681"/>
      <c r="BM11" s="681"/>
      <c r="BN11" s="682"/>
      <c r="BO11" s="713">
        <v>0.9</v>
      </c>
      <c r="BP11" s="713"/>
      <c r="BQ11" s="713"/>
      <c r="BR11" s="713"/>
      <c r="BS11" s="686" t="s">
        <v>233</v>
      </c>
      <c r="BT11" s="681"/>
      <c r="BU11" s="681"/>
      <c r="BV11" s="681"/>
      <c r="BW11" s="681"/>
      <c r="BX11" s="681"/>
      <c r="BY11" s="681"/>
      <c r="BZ11" s="681"/>
      <c r="CA11" s="681"/>
      <c r="CB11" s="727"/>
      <c r="CD11" s="719" t="s">
        <v>248</v>
      </c>
      <c r="CE11" s="720"/>
      <c r="CF11" s="720"/>
      <c r="CG11" s="720"/>
      <c r="CH11" s="720"/>
      <c r="CI11" s="720"/>
      <c r="CJ11" s="720"/>
      <c r="CK11" s="720"/>
      <c r="CL11" s="720"/>
      <c r="CM11" s="720"/>
      <c r="CN11" s="720"/>
      <c r="CO11" s="720"/>
      <c r="CP11" s="720"/>
      <c r="CQ11" s="721"/>
      <c r="CR11" s="680">
        <v>282731</v>
      </c>
      <c r="CS11" s="681"/>
      <c r="CT11" s="681"/>
      <c r="CU11" s="681"/>
      <c r="CV11" s="681"/>
      <c r="CW11" s="681"/>
      <c r="CX11" s="681"/>
      <c r="CY11" s="682"/>
      <c r="CZ11" s="713">
        <v>10.9</v>
      </c>
      <c r="DA11" s="713"/>
      <c r="DB11" s="713"/>
      <c r="DC11" s="713"/>
      <c r="DD11" s="686">
        <v>89092</v>
      </c>
      <c r="DE11" s="681"/>
      <c r="DF11" s="681"/>
      <c r="DG11" s="681"/>
      <c r="DH11" s="681"/>
      <c r="DI11" s="681"/>
      <c r="DJ11" s="681"/>
      <c r="DK11" s="681"/>
      <c r="DL11" s="681"/>
      <c r="DM11" s="681"/>
      <c r="DN11" s="681"/>
      <c r="DO11" s="681"/>
      <c r="DP11" s="682"/>
      <c r="DQ11" s="686">
        <v>111697</v>
      </c>
      <c r="DR11" s="681"/>
      <c r="DS11" s="681"/>
      <c r="DT11" s="681"/>
      <c r="DU11" s="681"/>
      <c r="DV11" s="681"/>
      <c r="DW11" s="681"/>
      <c r="DX11" s="681"/>
      <c r="DY11" s="681"/>
      <c r="DZ11" s="681"/>
      <c r="EA11" s="681"/>
      <c r="EB11" s="681"/>
      <c r="EC11" s="727"/>
    </row>
    <row r="12" spans="2:143" ht="11.25" customHeight="1" x14ac:dyDescent="0.15">
      <c r="B12" s="677" t="s">
        <v>249</v>
      </c>
      <c r="C12" s="678"/>
      <c r="D12" s="678"/>
      <c r="E12" s="678"/>
      <c r="F12" s="678"/>
      <c r="G12" s="678"/>
      <c r="H12" s="678"/>
      <c r="I12" s="678"/>
      <c r="J12" s="678"/>
      <c r="K12" s="678"/>
      <c r="L12" s="678"/>
      <c r="M12" s="678"/>
      <c r="N12" s="678"/>
      <c r="O12" s="678"/>
      <c r="P12" s="678"/>
      <c r="Q12" s="679"/>
      <c r="R12" s="680" t="s">
        <v>129</v>
      </c>
      <c r="S12" s="681"/>
      <c r="T12" s="681"/>
      <c r="U12" s="681"/>
      <c r="V12" s="681"/>
      <c r="W12" s="681"/>
      <c r="X12" s="681"/>
      <c r="Y12" s="682"/>
      <c r="Z12" s="713" t="s">
        <v>233</v>
      </c>
      <c r="AA12" s="713"/>
      <c r="AB12" s="713"/>
      <c r="AC12" s="713"/>
      <c r="AD12" s="714" t="s">
        <v>129</v>
      </c>
      <c r="AE12" s="714"/>
      <c r="AF12" s="714"/>
      <c r="AG12" s="714"/>
      <c r="AH12" s="714"/>
      <c r="AI12" s="714"/>
      <c r="AJ12" s="714"/>
      <c r="AK12" s="714"/>
      <c r="AL12" s="683" t="s">
        <v>174</v>
      </c>
      <c r="AM12" s="684"/>
      <c r="AN12" s="684"/>
      <c r="AO12" s="715"/>
      <c r="AP12" s="677" t="s">
        <v>250</v>
      </c>
      <c r="AQ12" s="678"/>
      <c r="AR12" s="678"/>
      <c r="AS12" s="678"/>
      <c r="AT12" s="678"/>
      <c r="AU12" s="678"/>
      <c r="AV12" s="678"/>
      <c r="AW12" s="678"/>
      <c r="AX12" s="678"/>
      <c r="AY12" s="678"/>
      <c r="AZ12" s="678"/>
      <c r="BA12" s="678"/>
      <c r="BB12" s="678"/>
      <c r="BC12" s="678"/>
      <c r="BD12" s="678"/>
      <c r="BE12" s="678"/>
      <c r="BF12" s="679"/>
      <c r="BG12" s="680">
        <v>326351</v>
      </c>
      <c r="BH12" s="681"/>
      <c r="BI12" s="681"/>
      <c r="BJ12" s="681"/>
      <c r="BK12" s="681"/>
      <c r="BL12" s="681"/>
      <c r="BM12" s="681"/>
      <c r="BN12" s="682"/>
      <c r="BO12" s="713">
        <v>85.3</v>
      </c>
      <c r="BP12" s="713"/>
      <c r="BQ12" s="713"/>
      <c r="BR12" s="713"/>
      <c r="BS12" s="686">
        <v>57093</v>
      </c>
      <c r="BT12" s="681"/>
      <c r="BU12" s="681"/>
      <c r="BV12" s="681"/>
      <c r="BW12" s="681"/>
      <c r="BX12" s="681"/>
      <c r="BY12" s="681"/>
      <c r="BZ12" s="681"/>
      <c r="CA12" s="681"/>
      <c r="CB12" s="727"/>
      <c r="CD12" s="719" t="s">
        <v>251</v>
      </c>
      <c r="CE12" s="720"/>
      <c r="CF12" s="720"/>
      <c r="CG12" s="720"/>
      <c r="CH12" s="720"/>
      <c r="CI12" s="720"/>
      <c r="CJ12" s="720"/>
      <c r="CK12" s="720"/>
      <c r="CL12" s="720"/>
      <c r="CM12" s="720"/>
      <c r="CN12" s="720"/>
      <c r="CO12" s="720"/>
      <c r="CP12" s="720"/>
      <c r="CQ12" s="721"/>
      <c r="CR12" s="680">
        <v>394451</v>
      </c>
      <c r="CS12" s="681"/>
      <c r="CT12" s="681"/>
      <c r="CU12" s="681"/>
      <c r="CV12" s="681"/>
      <c r="CW12" s="681"/>
      <c r="CX12" s="681"/>
      <c r="CY12" s="682"/>
      <c r="CZ12" s="713">
        <v>15.3</v>
      </c>
      <c r="DA12" s="713"/>
      <c r="DB12" s="713"/>
      <c r="DC12" s="713"/>
      <c r="DD12" s="686">
        <v>41805</v>
      </c>
      <c r="DE12" s="681"/>
      <c r="DF12" s="681"/>
      <c r="DG12" s="681"/>
      <c r="DH12" s="681"/>
      <c r="DI12" s="681"/>
      <c r="DJ12" s="681"/>
      <c r="DK12" s="681"/>
      <c r="DL12" s="681"/>
      <c r="DM12" s="681"/>
      <c r="DN12" s="681"/>
      <c r="DO12" s="681"/>
      <c r="DP12" s="682"/>
      <c r="DQ12" s="686">
        <v>253578</v>
      </c>
      <c r="DR12" s="681"/>
      <c r="DS12" s="681"/>
      <c r="DT12" s="681"/>
      <c r="DU12" s="681"/>
      <c r="DV12" s="681"/>
      <c r="DW12" s="681"/>
      <c r="DX12" s="681"/>
      <c r="DY12" s="681"/>
      <c r="DZ12" s="681"/>
      <c r="EA12" s="681"/>
      <c r="EB12" s="681"/>
      <c r="EC12" s="727"/>
    </row>
    <row r="13" spans="2:143" ht="11.25" customHeight="1" x14ac:dyDescent="0.15">
      <c r="B13" s="677" t="s">
        <v>252</v>
      </c>
      <c r="C13" s="678"/>
      <c r="D13" s="678"/>
      <c r="E13" s="678"/>
      <c r="F13" s="678"/>
      <c r="G13" s="678"/>
      <c r="H13" s="678"/>
      <c r="I13" s="678"/>
      <c r="J13" s="678"/>
      <c r="K13" s="678"/>
      <c r="L13" s="678"/>
      <c r="M13" s="678"/>
      <c r="N13" s="678"/>
      <c r="O13" s="678"/>
      <c r="P13" s="678"/>
      <c r="Q13" s="679"/>
      <c r="R13" s="680" t="s">
        <v>129</v>
      </c>
      <c r="S13" s="681"/>
      <c r="T13" s="681"/>
      <c r="U13" s="681"/>
      <c r="V13" s="681"/>
      <c r="W13" s="681"/>
      <c r="X13" s="681"/>
      <c r="Y13" s="682"/>
      <c r="Z13" s="713" t="s">
        <v>174</v>
      </c>
      <c r="AA13" s="713"/>
      <c r="AB13" s="713"/>
      <c r="AC13" s="713"/>
      <c r="AD13" s="714" t="s">
        <v>233</v>
      </c>
      <c r="AE13" s="714"/>
      <c r="AF13" s="714"/>
      <c r="AG13" s="714"/>
      <c r="AH13" s="714"/>
      <c r="AI13" s="714"/>
      <c r="AJ13" s="714"/>
      <c r="AK13" s="714"/>
      <c r="AL13" s="683" t="s">
        <v>129</v>
      </c>
      <c r="AM13" s="684"/>
      <c r="AN13" s="684"/>
      <c r="AO13" s="715"/>
      <c r="AP13" s="677" t="s">
        <v>253</v>
      </c>
      <c r="AQ13" s="678"/>
      <c r="AR13" s="678"/>
      <c r="AS13" s="678"/>
      <c r="AT13" s="678"/>
      <c r="AU13" s="678"/>
      <c r="AV13" s="678"/>
      <c r="AW13" s="678"/>
      <c r="AX13" s="678"/>
      <c r="AY13" s="678"/>
      <c r="AZ13" s="678"/>
      <c r="BA13" s="678"/>
      <c r="BB13" s="678"/>
      <c r="BC13" s="678"/>
      <c r="BD13" s="678"/>
      <c r="BE13" s="678"/>
      <c r="BF13" s="679"/>
      <c r="BG13" s="680">
        <v>326024</v>
      </c>
      <c r="BH13" s="681"/>
      <c r="BI13" s="681"/>
      <c r="BJ13" s="681"/>
      <c r="BK13" s="681"/>
      <c r="BL13" s="681"/>
      <c r="BM13" s="681"/>
      <c r="BN13" s="682"/>
      <c r="BO13" s="713">
        <v>85.2</v>
      </c>
      <c r="BP13" s="713"/>
      <c r="BQ13" s="713"/>
      <c r="BR13" s="713"/>
      <c r="BS13" s="686">
        <v>57093</v>
      </c>
      <c r="BT13" s="681"/>
      <c r="BU13" s="681"/>
      <c r="BV13" s="681"/>
      <c r="BW13" s="681"/>
      <c r="BX13" s="681"/>
      <c r="BY13" s="681"/>
      <c r="BZ13" s="681"/>
      <c r="CA13" s="681"/>
      <c r="CB13" s="727"/>
      <c r="CD13" s="719" t="s">
        <v>254</v>
      </c>
      <c r="CE13" s="720"/>
      <c r="CF13" s="720"/>
      <c r="CG13" s="720"/>
      <c r="CH13" s="720"/>
      <c r="CI13" s="720"/>
      <c r="CJ13" s="720"/>
      <c r="CK13" s="720"/>
      <c r="CL13" s="720"/>
      <c r="CM13" s="720"/>
      <c r="CN13" s="720"/>
      <c r="CO13" s="720"/>
      <c r="CP13" s="720"/>
      <c r="CQ13" s="721"/>
      <c r="CR13" s="680">
        <v>56588</v>
      </c>
      <c r="CS13" s="681"/>
      <c r="CT13" s="681"/>
      <c r="CU13" s="681"/>
      <c r="CV13" s="681"/>
      <c r="CW13" s="681"/>
      <c r="CX13" s="681"/>
      <c r="CY13" s="682"/>
      <c r="CZ13" s="713">
        <v>2.2000000000000002</v>
      </c>
      <c r="DA13" s="713"/>
      <c r="DB13" s="713"/>
      <c r="DC13" s="713"/>
      <c r="DD13" s="686">
        <v>29993</v>
      </c>
      <c r="DE13" s="681"/>
      <c r="DF13" s="681"/>
      <c r="DG13" s="681"/>
      <c r="DH13" s="681"/>
      <c r="DI13" s="681"/>
      <c r="DJ13" s="681"/>
      <c r="DK13" s="681"/>
      <c r="DL13" s="681"/>
      <c r="DM13" s="681"/>
      <c r="DN13" s="681"/>
      <c r="DO13" s="681"/>
      <c r="DP13" s="682"/>
      <c r="DQ13" s="686">
        <v>27695</v>
      </c>
      <c r="DR13" s="681"/>
      <c r="DS13" s="681"/>
      <c r="DT13" s="681"/>
      <c r="DU13" s="681"/>
      <c r="DV13" s="681"/>
      <c r="DW13" s="681"/>
      <c r="DX13" s="681"/>
      <c r="DY13" s="681"/>
      <c r="DZ13" s="681"/>
      <c r="EA13" s="681"/>
      <c r="EB13" s="681"/>
      <c r="EC13" s="727"/>
    </row>
    <row r="14" spans="2:143" ht="11.25" customHeight="1" x14ac:dyDescent="0.15">
      <c r="B14" s="677" t="s">
        <v>255</v>
      </c>
      <c r="C14" s="678"/>
      <c r="D14" s="678"/>
      <c r="E14" s="678"/>
      <c r="F14" s="678"/>
      <c r="G14" s="678"/>
      <c r="H14" s="678"/>
      <c r="I14" s="678"/>
      <c r="J14" s="678"/>
      <c r="K14" s="678"/>
      <c r="L14" s="678"/>
      <c r="M14" s="678"/>
      <c r="N14" s="678"/>
      <c r="O14" s="678"/>
      <c r="P14" s="678"/>
      <c r="Q14" s="679"/>
      <c r="R14" s="680" t="s">
        <v>174</v>
      </c>
      <c r="S14" s="681"/>
      <c r="T14" s="681"/>
      <c r="U14" s="681"/>
      <c r="V14" s="681"/>
      <c r="W14" s="681"/>
      <c r="X14" s="681"/>
      <c r="Y14" s="682"/>
      <c r="Z14" s="713" t="s">
        <v>174</v>
      </c>
      <c r="AA14" s="713"/>
      <c r="AB14" s="713"/>
      <c r="AC14" s="713"/>
      <c r="AD14" s="714" t="s">
        <v>174</v>
      </c>
      <c r="AE14" s="714"/>
      <c r="AF14" s="714"/>
      <c r="AG14" s="714"/>
      <c r="AH14" s="714"/>
      <c r="AI14" s="714"/>
      <c r="AJ14" s="714"/>
      <c r="AK14" s="714"/>
      <c r="AL14" s="683" t="s">
        <v>129</v>
      </c>
      <c r="AM14" s="684"/>
      <c r="AN14" s="684"/>
      <c r="AO14" s="715"/>
      <c r="AP14" s="677" t="s">
        <v>256</v>
      </c>
      <c r="AQ14" s="678"/>
      <c r="AR14" s="678"/>
      <c r="AS14" s="678"/>
      <c r="AT14" s="678"/>
      <c r="AU14" s="678"/>
      <c r="AV14" s="678"/>
      <c r="AW14" s="678"/>
      <c r="AX14" s="678"/>
      <c r="AY14" s="678"/>
      <c r="AZ14" s="678"/>
      <c r="BA14" s="678"/>
      <c r="BB14" s="678"/>
      <c r="BC14" s="678"/>
      <c r="BD14" s="678"/>
      <c r="BE14" s="678"/>
      <c r="BF14" s="679"/>
      <c r="BG14" s="680">
        <v>5156</v>
      </c>
      <c r="BH14" s="681"/>
      <c r="BI14" s="681"/>
      <c r="BJ14" s="681"/>
      <c r="BK14" s="681"/>
      <c r="BL14" s="681"/>
      <c r="BM14" s="681"/>
      <c r="BN14" s="682"/>
      <c r="BO14" s="713">
        <v>1.3</v>
      </c>
      <c r="BP14" s="713"/>
      <c r="BQ14" s="713"/>
      <c r="BR14" s="713"/>
      <c r="BS14" s="686" t="s">
        <v>174</v>
      </c>
      <c r="BT14" s="681"/>
      <c r="BU14" s="681"/>
      <c r="BV14" s="681"/>
      <c r="BW14" s="681"/>
      <c r="BX14" s="681"/>
      <c r="BY14" s="681"/>
      <c r="BZ14" s="681"/>
      <c r="CA14" s="681"/>
      <c r="CB14" s="727"/>
      <c r="CD14" s="719" t="s">
        <v>257</v>
      </c>
      <c r="CE14" s="720"/>
      <c r="CF14" s="720"/>
      <c r="CG14" s="720"/>
      <c r="CH14" s="720"/>
      <c r="CI14" s="720"/>
      <c r="CJ14" s="720"/>
      <c r="CK14" s="720"/>
      <c r="CL14" s="720"/>
      <c r="CM14" s="720"/>
      <c r="CN14" s="720"/>
      <c r="CO14" s="720"/>
      <c r="CP14" s="720"/>
      <c r="CQ14" s="721"/>
      <c r="CR14" s="680">
        <v>117044</v>
      </c>
      <c r="CS14" s="681"/>
      <c r="CT14" s="681"/>
      <c r="CU14" s="681"/>
      <c r="CV14" s="681"/>
      <c r="CW14" s="681"/>
      <c r="CX14" s="681"/>
      <c r="CY14" s="682"/>
      <c r="CZ14" s="713">
        <v>4.5</v>
      </c>
      <c r="DA14" s="713"/>
      <c r="DB14" s="713"/>
      <c r="DC14" s="713"/>
      <c r="DD14" s="686" t="s">
        <v>233</v>
      </c>
      <c r="DE14" s="681"/>
      <c r="DF14" s="681"/>
      <c r="DG14" s="681"/>
      <c r="DH14" s="681"/>
      <c r="DI14" s="681"/>
      <c r="DJ14" s="681"/>
      <c r="DK14" s="681"/>
      <c r="DL14" s="681"/>
      <c r="DM14" s="681"/>
      <c r="DN14" s="681"/>
      <c r="DO14" s="681"/>
      <c r="DP14" s="682"/>
      <c r="DQ14" s="686">
        <v>115843</v>
      </c>
      <c r="DR14" s="681"/>
      <c r="DS14" s="681"/>
      <c r="DT14" s="681"/>
      <c r="DU14" s="681"/>
      <c r="DV14" s="681"/>
      <c r="DW14" s="681"/>
      <c r="DX14" s="681"/>
      <c r="DY14" s="681"/>
      <c r="DZ14" s="681"/>
      <c r="EA14" s="681"/>
      <c r="EB14" s="681"/>
      <c r="EC14" s="727"/>
    </row>
    <row r="15" spans="2:143" ht="11.25" customHeight="1" x14ac:dyDescent="0.15">
      <c r="B15" s="677" t="s">
        <v>258</v>
      </c>
      <c r="C15" s="678"/>
      <c r="D15" s="678"/>
      <c r="E15" s="678"/>
      <c r="F15" s="678"/>
      <c r="G15" s="678"/>
      <c r="H15" s="678"/>
      <c r="I15" s="678"/>
      <c r="J15" s="678"/>
      <c r="K15" s="678"/>
      <c r="L15" s="678"/>
      <c r="M15" s="678"/>
      <c r="N15" s="678"/>
      <c r="O15" s="678"/>
      <c r="P15" s="678"/>
      <c r="Q15" s="679"/>
      <c r="R15" s="680" t="s">
        <v>129</v>
      </c>
      <c r="S15" s="681"/>
      <c r="T15" s="681"/>
      <c r="U15" s="681"/>
      <c r="V15" s="681"/>
      <c r="W15" s="681"/>
      <c r="X15" s="681"/>
      <c r="Y15" s="682"/>
      <c r="Z15" s="713" t="s">
        <v>174</v>
      </c>
      <c r="AA15" s="713"/>
      <c r="AB15" s="713"/>
      <c r="AC15" s="713"/>
      <c r="AD15" s="714" t="s">
        <v>174</v>
      </c>
      <c r="AE15" s="714"/>
      <c r="AF15" s="714"/>
      <c r="AG15" s="714"/>
      <c r="AH15" s="714"/>
      <c r="AI15" s="714"/>
      <c r="AJ15" s="714"/>
      <c r="AK15" s="714"/>
      <c r="AL15" s="683" t="s">
        <v>233</v>
      </c>
      <c r="AM15" s="684"/>
      <c r="AN15" s="684"/>
      <c r="AO15" s="715"/>
      <c r="AP15" s="677" t="s">
        <v>259</v>
      </c>
      <c r="AQ15" s="678"/>
      <c r="AR15" s="678"/>
      <c r="AS15" s="678"/>
      <c r="AT15" s="678"/>
      <c r="AU15" s="678"/>
      <c r="AV15" s="678"/>
      <c r="AW15" s="678"/>
      <c r="AX15" s="678"/>
      <c r="AY15" s="678"/>
      <c r="AZ15" s="678"/>
      <c r="BA15" s="678"/>
      <c r="BB15" s="678"/>
      <c r="BC15" s="678"/>
      <c r="BD15" s="678"/>
      <c r="BE15" s="678"/>
      <c r="BF15" s="679"/>
      <c r="BG15" s="680">
        <v>2441</v>
      </c>
      <c r="BH15" s="681"/>
      <c r="BI15" s="681"/>
      <c r="BJ15" s="681"/>
      <c r="BK15" s="681"/>
      <c r="BL15" s="681"/>
      <c r="BM15" s="681"/>
      <c r="BN15" s="682"/>
      <c r="BO15" s="713">
        <v>0.6</v>
      </c>
      <c r="BP15" s="713"/>
      <c r="BQ15" s="713"/>
      <c r="BR15" s="713"/>
      <c r="BS15" s="686" t="s">
        <v>129</v>
      </c>
      <c r="BT15" s="681"/>
      <c r="BU15" s="681"/>
      <c r="BV15" s="681"/>
      <c r="BW15" s="681"/>
      <c r="BX15" s="681"/>
      <c r="BY15" s="681"/>
      <c r="BZ15" s="681"/>
      <c r="CA15" s="681"/>
      <c r="CB15" s="727"/>
      <c r="CD15" s="719" t="s">
        <v>260</v>
      </c>
      <c r="CE15" s="720"/>
      <c r="CF15" s="720"/>
      <c r="CG15" s="720"/>
      <c r="CH15" s="720"/>
      <c r="CI15" s="720"/>
      <c r="CJ15" s="720"/>
      <c r="CK15" s="720"/>
      <c r="CL15" s="720"/>
      <c r="CM15" s="720"/>
      <c r="CN15" s="720"/>
      <c r="CO15" s="720"/>
      <c r="CP15" s="720"/>
      <c r="CQ15" s="721"/>
      <c r="CR15" s="680">
        <v>162134</v>
      </c>
      <c r="CS15" s="681"/>
      <c r="CT15" s="681"/>
      <c r="CU15" s="681"/>
      <c r="CV15" s="681"/>
      <c r="CW15" s="681"/>
      <c r="CX15" s="681"/>
      <c r="CY15" s="682"/>
      <c r="CZ15" s="713">
        <v>6.3</v>
      </c>
      <c r="DA15" s="713"/>
      <c r="DB15" s="713"/>
      <c r="DC15" s="713"/>
      <c r="DD15" s="686">
        <v>32337</v>
      </c>
      <c r="DE15" s="681"/>
      <c r="DF15" s="681"/>
      <c r="DG15" s="681"/>
      <c r="DH15" s="681"/>
      <c r="DI15" s="681"/>
      <c r="DJ15" s="681"/>
      <c r="DK15" s="681"/>
      <c r="DL15" s="681"/>
      <c r="DM15" s="681"/>
      <c r="DN15" s="681"/>
      <c r="DO15" s="681"/>
      <c r="DP15" s="682"/>
      <c r="DQ15" s="686">
        <v>142658</v>
      </c>
      <c r="DR15" s="681"/>
      <c r="DS15" s="681"/>
      <c r="DT15" s="681"/>
      <c r="DU15" s="681"/>
      <c r="DV15" s="681"/>
      <c r="DW15" s="681"/>
      <c r="DX15" s="681"/>
      <c r="DY15" s="681"/>
      <c r="DZ15" s="681"/>
      <c r="EA15" s="681"/>
      <c r="EB15" s="681"/>
      <c r="EC15" s="727"/>
    </row>
    <row r="16" spans="2:143" ht="11.25" customHeight="1" x14ac:dyDescent="0.15">
      <c r="B16" s="677" t="s">
        <v>261</v>
      </c>
      <c r="C16" s="678"/>
      <c r="D16" s="678"/>
      <c r="E16" s="678"/>
      <c r="F16" s="678"/>
      <c r="G16" s="678"/>
      <c r="H16" s="678"/>
      <c r="I16" s="678"/>
      <c r="J16" s="678"/>
      <c r="K16" s="678"/>
      <c r="L16" s="678"/>
      <c r="M16" s="678"/>
      <c r="N16" s="678"/>
      <c r="O16" s="678"/>
      <c r="P16" s="678"/>
      <c r="Q16" s="679"/>
      <c r="R16" s="680">
        <v>3352</v>
      </c>
      <c r="S16" s="681"/>
      <c r="T16" s="681"/>
      <c r="U16" s="681"/>
      <c r="V16" s="681"/>
      <c r="W16" s="681"/>
      <c r="X16" s="681"/>
      <c r="Y16" s="682"/>
      <c r="Z16" s="713">
        <v>0.1</v>
      </c>
      <c r="AA16" s="713"/>
      <c r="AB16" s="713"/>
      <c r="AC16" s="713"/>
      <c r="AD16" s="714">
        <v>3352</v>
      </c>
      <c r="AE16" s="714"/>
      <c r="AF16" s="714"/>
      <c r="AG16" s="714"/>
      <c r="AH16" s="714"/>
      <c r="AI16" s="714"/>
      <c r="AJ16" s="714"/>
      <c r="AK16" s="714"/>
      <c r="AL16" s="683">
        <v>0.3</v>
      </c>
      <c r="AM16" s="684"/>
      <c r="AN16" s="684"/>
      <c r="AO16" s="715"/>
      <c r="AP16" s="677" t="s">
        <v>262</v>
      </c>
      <c r="AQ16" s="678"/>
      <c r="AR16" s="678"/>
      <c r="AS16" s="678"/>
      <c r="AT16" s="678"/>
      <c r="AU16" s="678"/>
      <c r="AV16" s="678"/>
      <c r="AW16" s="678"/>
      <c r="AX16" s="678"/>
      <c r="AY16" s="678"/>
      <c r="AZ16" s="678"/>
      <c r="BA16" s="678"/>
      <c r="BB16" s="678"/>
      <c r="BC16" s="678"/>
      <c r="BD16" s="678"/>
      <c r="BE16" s="678"/>
      <c r="BF16" s="679"/>
      <c r="BG16" s="680" t="s">
        <v>129</v>
      </c>
      <c r="BH16" s="681"/>
      <c r="BI16" s="681"/>
      <c r="BJ16" s="681"/>
      <c r="BK16" s="681"/>
      <c r="BL16" s="681"/>
      <c r="BM16" s="681"/>
      <c r="BN16" s="682"/>
      <c r="BO16" s="713" t="s">
        <v>233</v>
      </c>
      <c r="BP16" s="713"/>
      <c r="BQ16" s="713"/>
      <c r="BR16" s="713"/>
      <c r="BS16" s="686" t="s">
        <v>233</v>
      </c>
      <c r="BT16" s="681"/>
      <c r="BU16" s="681"/>
      <c r="BV16" s="681"/>
      <c r="BW16" s="681"/>
      <c r="BX16" s="681"/>
      <c r="BY16" s="681"/>
      <c r="BZ16" s="681"/>
      <c r="CA16" s="681"/>
      <c r="CB16" s="727"/>
      <c r="CD16" s="719" t="s">
        <v>263</v>
      </c>
      <c r="CE16" s="720"/>
      <c r="CF16" s="720"/>
      <c r="CG16" s="720"/>
      <c r="CH16" s="720"/>
      <c r="CI16" s="720"/>
      <c r="CJ16" s="720"/>
      <c r="CK16" s="720"/>
      <c r="CL16" s="720"/>
      <c r="CM16" s="720"/>
      <c r="CN16" s="720"/>
      <c r="CO16" s="720"/>
      <c r="CP16" s="720"/>
      <c r="CQ16" s="721"/>
      <c r="CR16" s="680">
        <v>18266</v>
      </c>
      <c r="CS16" s="681"/>
      <c r="CT16" s="681"/>
      <c r="CU16" s="681"/>
      <c r="CV16" s="681"/>
      <c r="CW16" s="681"/>
      <c r="CX16" s="681"/>
      <c r="CY16" s="682"/>
      <c r="CZ16" s="713">
        <v>0.7</v>
      </c>
      <c r="DA16" s="713"/>
      <c r="DB16" s="713"/>
      <c r="DC16" s="713"/>
      <c r="DD16" s="686" t="s">
        <v>129</v>
      </c>
      <c r="DE16" s="681"/>
      <c r="DF16" s="681"/>
      <c r="DG16" s="681"/>
      <c r="DH16" s="681"/>
      <c r="DI16" s="681"/>
      <c r="DJ16" s="681"/>
      <c r="DK16" s="681"/>
      <c r="DL16" s="681"/>
      <c r="DM16" s="681"/>
      <c r="DN16" s="681"/>
      <c r="DO16" s="681"/>
      <c r="DP16" s="682"/>
      <c r="DQ16" s="686" t="s">
        <v>174</v>
      </c>
      <c r="DR16" s="681"/>
      <c r="DS16" s="681"/>
      <c r="DT16" s="681"/>
      <c r="DU16" s="681"/>
      <c r="DV16" s="681"/>
      <c r="DW16" s="681"/>
      <c r="DX16" s="681"/>
      <c r="DY16" s="681"/>
      <c r="DZ16" s="681"/>
      <c r="EA16" s="681"/>
      <c r="EB16" s="681"/>
      <c r="EC16" s="727"/>
    </row>
    <row r="17" spans="2:133" ht="11.25" customHeight="1" x14ac:dyDescent="0.15">
      <c r="B17" s="677" t="s">
        <v>264</v>
      </c>
      <c r="C17" s="678"/>
      <c r="D17" s="678"/>
      <c r="E17" s="678"/>
      <c r="F17" s="678"/>
      <c r="G17" s="678"/>
      <c r="H17" s="678"/>
      <c r="I17" s="678"/>
      <c r="J17" s="678"/>
      <c r="K17" s="678"/>
      <c r="L17" s="678"/>
      <c r="M17" s="678"/>
      <c r="N17" s="678"/>
      <c r="O17" s="678"/>
      <c r="P17" s="678"/>
      <c r="Q17" s="679"/>
      <c r="R17" s="680">
        <v>358</v>
      </c>
      <c r="S17" s="681"/>
      <c r="T17" s="681"/>
      <c r="U17" s="681"/>
      <c r="V17" s="681"/>
      <c r="W17" s="681"/>
      <c r="X17" s="681"/>
      <c r="Y17" s="682"/>
      <c r="Z17" s="713">
        <v>0</v>
      </c>
      <c r="AA17" s="713"/>
      <c r="AB17" s="713"/>
      <c r="AC17" s="713"/>
      <c r="AD17" s="714">
        <v>358</v>
      </c>
      <c r="AE17" s="714"/>
      <c r="AF17" s="714"/>
      <c r="AG17" s="714"/>
      <c r="AH17" s="714"/>
      <c r="AI17" s="714"/>
      <c r="AJ17" s="714"/>
      <c r="AK17" s="714"/>
      <c r="AL17" s="683">
        <v>0</v>
      </c>
      <c r="AM17" s="684"/>
      <c r="AN17" s="684"/>
      <c r="AO17" s="715"/>
      <c r="AP17" s="677" t="s">
        <v>265</v>
      </c>
      <c r="AQ17" s="678"/>
      <c r="AR17" s="678"/>
      <c r="AS17" s="678"/>
      <c r="AT17" s="678"/>
      <c r="AU17" s="678"/>
      <c r="AV17" s="678"/>
      <c r="AW17" s="678"/>
      <c r="AX17" s="678"/>
      <c r="AY17" s="678"/>
      <c r="AZ17" s="678"/>
      <c r="BA17" s="678"/>
      <c r="BB17" s="678"/>
      <c r="BC17" s="678"/>
      <c r="BD17" s="678"/>
      <c r="BE17" s="678"/>
      <c r="BF17" s="679"/>
      <c r="BG17" s="680" t="s">
        <v>174</v>
      </c>
      <c r="BH17" s="681"/>
      <c r="BI17" s="681"/>
      <c r="BJ17" s="681"/>
      <c r="BK17" s="681"/>
      <c r="BL17" s="681"/>
      <c r="BM17" s="681"/>
      <c r="BN17" s="682"/>
      <c r="BO17" s="713" t="s">
        <v>129</v>
      </c>
      <c r="BP17" s="713"/>
      <c r="BQ17" s="713"/>
      <c r="BR17" s="713"/>
      <c r="BS17" s="686" t="s">
        <v>174</v>
      </c>
      <c r="BT17" s="681"/>
      <c r="BU17" s="681"/>
      <c r="BV17" s="681"/>
      <c r="BW17" s="681"/>
      <c r="BX17" s="681"/>
      <c r="BY17" s="681"/>
      <c r="BZ17" s="681"/>
      <c r="CA17" s="681"/>
      <c r="CB17" s="727"/>
      <c r="CD17" s="719" t="s">
        <v>266</v>
      </c>
      <c r="CE17" s="720"/>
      <c r="CF17" s="720"/>
      <c r="CG17" s="720"/>
      <c r="CH17" s="720"/>
      <c r="CI17" s="720"/>
      <c r="CJ17" s="720"/>
      <c r="CK17" s="720"/>
      <c r="CL17" s="720"/>
      <c r="CM17" s="720"/>
      <c r="CN17" s="720"/>
      <c r="CO17" s="720"/>
      <c r="CP17" s="720"/>
      <c r="CQ17" s="721"/>
      <c r="CR17" s="680">
        <v>245880</v>
      </c>
      <c r="CS17" s="681"/>
      <c r="CT17" s="681"/>
      <c r="CU17" s="681"/>
      <c r="CV17" s="681"/>
      <c r="CW17" s="681"/>
      <c r="CX17" s="681"/>
      <c r="CY17" s="682"/>
      <c r="CZ17" s="713">
        <v>9.5</v>
      </c>
      <c r="DA17" s="713"/>
      <c r="DB17" s="713"/>
      <c r="DC17" s="713"/>
      <c r="DD17" s="686" t="s">
        <v>174</v>
      </c>
      <c r="DE17" s="681"/>
      <c r="DF17" s="681"/>
      <c r="DG17" s="681"/>
      <c r="DH17" s="681"/>
      <c r="DI17" s="681"/>
      <c r="DJ17" s="681"/>
      <c r="DK17" s="681"/>
      <c r="DL17" s="681"/>
      <c r="DM17" s="681"/>
      <c r="DN17" s="681"/>
      <c r="DO17" s="681"/>
      <c r="DP17" s="682"/>
      <c r="DQ17" s="686">
        <v>239124</v>
      </c>
      <c r="DR17" s="681"/>
      <c r="DS17" s="681"/>
      <c r="DT17" s="681"/>
      <c r="DU17" s="681"/>
      <c r="DV17" s="681"/>
      <c r="DW17" s="681"/>
      <c r="DX17" s="681"/>
      <c r="DY17" s="681"/>
      <c r="DZ17" s="681"/>
      <c r="EA17" s="681"/>
      <c r="EB17" s="681"/>
      <c r="EC17" s="727"/>
    </row>
    <row r="18" spans="2:133" ht="11.25" customHeight="1" x14ac:dyDescent="0.15">
      <c r="B18" s="677" t="s">
        <v>267</v>
      </c>
      <c r="C18" s="678"/>
      <c r="D18" s="678"/>
      <c r="E18" s="678"/>
      <c r="F18" s="678"/>
      <c r="G18" s="678"/>
      <c r="H18" s="678"/>
      <c r="I18" s="678"/>
      <c r="J18" s="678"/>
      <c r="K18" s="678"/>
      <c r="L18" s="678"/>
      <c r="M18" s="678"/>
      <c r="N18" s="678"/>
      <c r="O18" s="678"/>
      <c r="P18" s="678"/>
      <c r="Q18" s="679"/>
      <c r="R18" s="680">
        <v>1774</v>
      </c>
      <c r="S18" s="681"/>
      <c r="T18" s="681"/>
      <c r="U18" s="681"/>
      <c r="V18" s="681"/>
      <c r="W18" s="681"/>
      <c r="X18" s="681"/>
      <c r="Y18" s="682"/>
      <c r="Z18" s="713">
        <v>0.1</v>
      </c>
      <c r="AA18" s="713"/>
      <c r="AB18" s="713"/>
      <c r="AC18" s="713"/>
      <c r="AD18" s="714">
        <v>1774</v>
      </c>
      <c r="AE18" s="714"/>
      <c r="AF18" s="714"/>
      <c r="AG18" s="714"/>
      <c r="AH18" s="714"/>
      <c r="AI18" s="714"/>
      <c r="AJ18" s="714"/>
      <c r="AK18" s="714"/>
      <c r="AL18" s="683">
        <v>0.1</v>
      </c>
      <c r="AM18" s="684"/>
      <c r="AN18" s="684"/>
      <c r="AO18" s="715"/>
      <c r="AP18" s="677" t="s">
        <v>268</v>
      </c>
      <c r="AQ18" s="678"/>
      <c r="AR18" s="678"/>
      <c r="AS18" s="678"/>
      <c r="AT18" s="678"/>
      <c r="AU18" s="678"/>
      <c r="AV18" s="678"/>
      <c r="AW18" s="678"/>
      <c r="AX18" s="678"/>
      <c r="AY18" s="678"/>
      <c r="AZ18" s="678"/>
      <c r="BA18" s="678"/>
      <c r="BB18" s="678"/>
      <c r="BC18" s="678"/>
      <c r="BD18" s="678"/>
      <c r="BE18" s="678"/>
      <c r="BF18" s="679"/>
      <c r="BG18" s="680" t="s">
        <v>174</v>
      </c>
      <c r="BH18" s="681"/>
      <c r="BI18" s="681"/>
      <c r="BJ18" s="681"/>
      <c r="BK18" s="681"/>
      <c r="BL18" s="681"/>
      <c r="BM18" s="681"/>
      <c r="BN18" s="682"/>
      <c r="BO18" s="713" t="s">
        <v>174</v>
      </c>
      <c r="BP18" s="713"/>
      <c r="BQ18" s="713"/>
      <c r="BR18" s="713"/>
      <c r="BS18" s="686" t="s">
        <v>129</v>
      </c>
      <c r="BT18" s="681"/>
      <c r="BU18" s="681"/>
      <c r="BV18" s="681"/>
      <c r="BW18" s="681"/>
      <c r="BX18" s="681"/>
      <c r="BY18" s="681"/>
      <c r="BZ18" s="681"/>
      <c r="CA18" s="681"/>
      <c r="CB18" s="727"/>
      <c r="CD18" s="719" t="s">
        <v>269</v>
      </c>
      <c r="CE18" s="720"/>
      <c r="CF18" s="720"/>
      <c r="CG18" s="720"/>
      <c r="CH18" s="720"/>
      <c r="CI18" s="720"/>
      <c r="CJ18" s="720"/>
      <c r="CK18" s="720"/>
      <c r="CL18" s="720"/>
      <c r="CM18" s="720"/>
      <c r="CN18" s="720"/>
      <c r="CO18" s="720"/>
      <c r="CP18" s="720"/>
      <c r="CQ18" s="721"/>
      <c r="CR18" s="680" t="s">
        <v>233</v>
      </c>
      <c r="CS18" s="681"/>
      <c r="CT18" s="681"/>
      <c r="CU18" s="681"/>
      <c r="CV18" s="681"/>
      <c r="CW18" s="681"/>
      <c r="CX18" s="681"/>
      <c r="CY18" s="682"/>
      <c r="CZ18" s="713" t="s">
        <v>129</v>
      </c>
      <c r="DA18" s="713"/>
      <c r="DB18" s="713"/>
      <c r="DC18" s="713"/>
      <c r="DD18" s="686" t="s">
        <v>129</v>
      </c>
      <c r="DE18" s="681"/>
      <c r="DF18" s="681"/>
      <c r="DG18" s="681"/>
      <c r="DH18" s="681"/>
      <c r="DI18" s="681"/>
      <c r="DJ18" s="681"/>
      <c r="DK18" s="681"/>
      <c r="DL18" s="681"/>
      <c r="DM18" s="681"/>
      <c r="DN18" s="681"/>
      <c r="DO18" s="681"/>
      <c r="DP18" s="682"/>
      <c r="DQ18" s="686" t="s">
        <v>174</v>
      </c>
      <c r="DR18" s="681"/>
      <c r="DS18" s="681"/>
      <c r="DT18" s="681"/>
      <c r="DU18" s="681"/>
      <c r="DV18" s="681"/>
      <c r="DW18" s="681"/>
      <c r="DX18" s="681"/>
      <c r="DY18" s="681"/>
      <c r="DZ18" s="681"/>
      <c r="EA18" s="681"/>
      <c r="EB18" s="681"/>
      <c r="EC18" s="727"/>
    </row>
    <row r="19" spans="2:133" ht="11.25" customHeight="1" x14ac:dyDescent="0.15">
      <c r="B19" s="677" t="s">
        <v>270</v>
      </c>
      <c r="C19" s="678"/>
      <c r="D19" s="678"/>
      <c r="E19" s="678"/>
      <c r="F19" s="678"/>
      <c r="G19" s="678"/>
      <c r="H19" s="678"/>
      <c r="I19" s="678"/>
      <c r="J19" s="678"/>
      <c r="K19" s="678"/>
      <c r="L19" s="678"/>
      <c r="M19" s="678"/>
      <c r="N19" s="678"/>
      <c r="O19" s="678"/>
      <c r="P19" s="678"/>
      <c r="Q19" s="679"/>
      <c r="R19" s="680">
        <v>99</v>
      </c>
      <c r="S19" s="681"/>
      <c r="T19" s="681"/>
      <c r="U19" s="681"/>
      <c r="V19" s="681"/>
      <c r="W19" s="681"/>
      <c r="X19" s="681"/>
      <c r="Y19" s="682"/>
      <c r="Z19" s="713">
        <v>0</v>
      </c>
      <c r="AA19" s="713"/>
      <c r="AB19" s="713"/>
      <c r="AC19" s="713"/>
      <c r="AD19" s="714">
        <v>99</v>
      </c>
      <c r="AE19" s="714"/>
      <c r="AF19" s="714"/>
      <c r="AG19" s="714"/>
      <c r="AH19" s="714"/>
      <c r="AI19" s="714"/>
      <c r="AJ19" s="714"/>
      <c r="AK19" s="714"/>
      <c r="AL19" s="683">
        <v>0</v>
      </c>
      <c r="AM19" s="684"/>
      <c r="AN19" s="684"/>
      <c r="AO19" s="715"/>
      <c r="AP19" s="677" t="s">
        <v>271</v>
      </c>
      <c r="AQ19" s="678"/>
      <c r="AR19" s="678"/>
      <c r="AS19" s="678"/>
      <c r="AT19" s="678"/>
      <c r="AU19" s="678"/>
      <c r="AV19" s="678"/>
      <c r="AW19" s="678"/>
      <c r="AX19" s="678"/>
      <c r="AY19" s="678"/>
      <c r="AZ19" s="678"/>
      <c r="BA19" s="678"/>
      <c r="BB19" s="678"/>
      <c r="BC19" s="678"/>
      <c r="BD19" s="678"/>
      <c r="BE19" s="678"/>
      <c r="BF19" s="679"/>
      <c r="BG19" s="680" t="s">
        <v>129</v>
      </c>
      <c r="BH19" s="681"/>
      <c r="BI19" s="681"/>
      <c r="BJ19" s="681"/>
      <c r="BK19" s="681"/>
      <c r="BL19" s="681"/>
      <c r="BM19" s="681"/>
      <c r="BN19" s="682"/>
      <c r="BO19" s="713" t="s">
        <v>129</v>
      </c>
      <c r="BP19" s="713"/>
      <c r="BQ19" s="713"/>
      <c r="BR19" s="713"/>
      <c r="BS19" s="686" t="s">
        <v>233</v>
      </c>
      <c r="BT19" s="681"/>
      <c r="BU19" s="681"/>
      <c r="BV19" s="681"/>
      <c r="BW19" s="681"/>
      <c r="BX19" s="681"/>
      <c r="BY19" s="681"/>
      <c r="BZ19" s="681"/>
      <c r="CA19" s="681"/>
      <c r="CB19" s="727"/>
      <c r="CD19" s="719" t="s">
        <v>272</v>
      </c>
      <c r="CE19" s="720"/>
      <c r="CF19" s="720"/>
      <c r="CG19" s="720"/>
      <c r="CH19" s="720"/>
      <c r="CI19" s="720"/>
      <c r="CJ19" s="720"/>
      <c r="CK19" s="720"/>
      <c r="CL19" s="720"/>
      <c r="CM19" s="720"/>
      <c r="CN19" s="720"/>
      <c r="CO19" s="720"/>
      <c r="CP19" s="720"/>
      <c r="CQ19" s="721"/>
      <c r="CR19" s="680" t="s">
        <v>129</v>
      </c>
      <c r="CS19" s="681"/>
      <c r="CT19" s="681"/>
      <c r="CU19" s="681"/>
      <c r="CV19" s="681"/>
      <c r="CW19" s="681"/>
      <c r="CX19" s="681"/>
      <c r="CY19" s="682"/>
      <c r="CZ19" s="713" t="s">
        <v>233</v>
      </c>
      <c r="DA19" s="713"/>
      <c r="DB19" s="713"/>
      <c r="DC19" s="713"/>
      <c r="DD19" s="686" t="s">
        <v>174</v>
      </c>
      <c r="DE19" s="681"/>
      <c r="DF19" s="681"/>
      <c r="DG19" s="681"/>
      <c r="DH19" s="681"/>
      <c r="DI19" s="681"/>
      <c r="DJ19" s="681"/>
      <c r="DK19" s="681"/>
      <c r="DL19" s="681"/>
      <c r="DM19" s="681"/>
      <c r="DN19" s="681"/>
      <c r="DO19" s="681"/>
      <c r="DP19" s="682"/>
      <c r="DQ19" s="686" t="s">
        <v>233</v>
      </c>
      <c r="DR19" s="681"/>
      <c r="DS19" s="681"/>
      <c r="DT19" s="681"/>
      <c r="DU19" s="681"/>
      <c r="DV19" s="681"/>
      <c r="DW19" s="681"/>
      <c r="DX19" s="681"/>
      <c r="DY19" s="681"/>
      <c r="DZ19" s="681"/>
      <c r="EA19" s="681"/>
      <c r="EB19" s="681"/>
      <c r="EC19" s="727"/>
    </row>
    <row r="20" spans="2:133" ht="11.25" customHeight="1" x14ac:dyDescent="0.15">
      <c r="B20" s="677" t="s">
        <v>273</v>
      </c>
      <c r="C20" s="678"/>
      <c r="D20" s="678"/>
      <c r="E20" s="678"/>
      <c r="F20" s="678"/>
      <c r="G20" s="678"/>
      <c r="H20" s="678"/>
      <c r="I20" s="678"/>
      <c r="J20" s="678"/>
      <c r="K20" s="678"/>
      <c r="L20" s="678"/>
      <c r="M20" s="678"/>
      <c r="N20" s="678"/>
      <c r="O20" s="678"/>
      <c r="P20" s="678"/>
      <c r="Q20" s="679"/>
      <c r="R20" s="680">
        <v>1588</v>
      </c>
      <c r="S20" s="681"/>
      <c r="T20" s="681"/>
      <c r="U20" s="681"/>
      <c r="V20" s="681"/>
      <c r="W20" s="681"/>
      <c r="X20" s="681"/>
      <c r="Y20" s="682"/>
      <c r="Z20" s="713">
        <v>0.1</v>
      </c>
      <c r="AA20" s="713"/>
      <c r="AB20" s="713"/>
      <c r="AC20" s="713"/>
      <c r="AD20" s="714">
        <v>1588</v>
      </c>
      <c r="AE20" s="714"/>
      <c r="AF20" s="714"/>
      <c r="AG20" s="714"/>
      <c r="AH20" s="714"/>
      <c r="AI20" s="714"/>
      <c r="AJ20" s="714"/>
      <c r="AK20" s="714"/>
      <c r="AL20" s="683">
        <v>0.1</v>
      </c>
      <c r="AM20" s="684"/>
      <c r="AN20" s="684"/>
      <c r="AO20" s="715"/>
      <c r="AP20" s="677" t="s">
        <v>274</v>
      </c>
      <c r="AQ20" s="678"/>
      <c r="AR20" s="678"/>
      <c r="AS20" s="678"/>
      <c r="AT20" s="678"/>
      <c r="AU20" s="678"/>
      <c r="AV20" s="678"/>
      <c r="AW20" s="678"/>
      <c r="AX20" s="678"/>
      <c r="AY20" s="678"/>
      <c r="AZ20" s="678"/>
      <c r="BA20" s="678"/>
      <c r="BB20" s="678"/>
      <c r="BC20" s="678"/>
      <c r="BD20" s="678"/>
      <c r="BE20" s="678"/>
      <c r="BF20" s="679"/>
      <c r="BG20" s="680" t="s">
        <v>233</v>
      </c>
      <c r="BH20" s="681"/>
      <c r="BI20" s="681"/>
      <c r="BJ20" s="681"/>
      <c r="BK20" s="681"/>
      <c r="BL20" s="681"/>
      <c r="BM20" s="681"/>
      <c r="BN20" s="682"/>
      <c r="BO20" s="713" t="s">
        <v>174</v>
      </c>
      <c r="BP20" s="713"/>
      <c r="BQ20" s="713"/>
      <c r="BR20" s="713"/>
      <c r="BS20" s="686" t="s">
        <v>174</v>
      </c>
      <c r="BT20" s="681"/>
      <c r="BU20" s="681"/>
      <c r="BV20" s="681"/>
      <c r="BW20" s="681"/>
      <c r="BX20" s="681"/>
      <c r="BY20" s="681"/>
      <c r="BZ20" s="681"/>
      <c r="CA20" s="681"/>
      <c r="CB20" s="727"/>
      <c r="CD20" s="719" t="s">
        <v>275</v>
      </c>
      <c r="CE20" s="720"/>
      <c r="CF20" s="720"/>
      <c r="CG20" s="720"/>
      <c r="CH20" s="720"/>
      <c r="CI20" s="720"/>
      <c r="CJ20" s="720"/>
      <c r="CK20" s="720"/>
      <c r="CL20" s="720"/>
      <c r="CM20" s="720"/>
      <c r="CN20" s="720"/>
      <c r="CO20" s="720"/>
      <c r="CP20" s="720"/>
      <c r="CQ20" s="721"/>
      <c r="CR20" s="680">
        <v>2583678</v>
      </c>
      <c r="CS20" s="681"/>
      <c r="CT20" s="681"/>
      <c r="CU20" s="681"/>
      <c r="CV20" s="681"/>
      <c r="CW20" s="681"/>
      <c r="CX20" s="681"/>
      <c r="CY20" s="682"/>
      <c r="CZ20" s="713">
        <v>100</v>
      </c>
      <c r="DA20" s="713"/>
      <c r="DB20" s="713"/>
      <c r="DC20" s="713"/>
      <c r="DD20" s="686">
        <v>222646</v>
      </c>
      <c r="DE20" s="681"/>
      <c r="DF20" s="681"/>
      <c r="DG20" s="681"/>
      <c r="DH20" s="681"/>
      <c r="DI20" s="681"/>
      <c r="DJ20" s="681"/>
      <c r="DK20" s="681"/>
      <c r="DL20" s="681"/>
      <c r="DM20" s="681"/>
      <c r="DN20" s="681"/>
      <c r="DO20" s="681"/>
      <c r="DP20" s="682"/>
      <c r="DQ20" s="686">
        <v>1739887</v>
      </c>
      <c r="DR20" s="681"/>
      <c r="DS20" s="681"/>
      <c r="DT20" s="681"/>
      <c r="DU20" s="681"/>
      <c r="DV20" s="681"/>
      <c r="DW20" s="681"/>
      <c r="DX20" s="681"/>
      <c r="DY20" s="681"/>
      <c r="DZ20" s="681"/>
      <c r="EA20" s="681"/>
      <c r="EB20" s="681"/>
      <c r="EC20" s="727"/>
    </row>
    <row r="21" spans="2:133" ht="11.25" customHeight="1" x14ac:dyDescent="0.15">
      <c r="B21" s="677" t="s">
        <v>276</v>
      </c>
      <c r="C21" s="678"/>
      <c r="D21" s="678"/>
      <c r="E21" s="678"/>
      <c r="F21" s="678"/>
      <c r="G21" s="678"/>
      <c r="H21" s="678"/>
      <c r="I21" s="678"/>
      <c r="J21" s="678"/>
      <c r="K21" s="678"/>
      <c r="L21" s="678"/>
      <c r="M21" s="678"/>
      <c r="N21" s="678"/>
      <c r="O21" s="678"/>
      <c r="P21" s="678"/>
      <c r="Q21" s="679"/>
      <c r="R21" s="680">
        <v>87</v>
      </c>
      <c r="S21" s="681"/>
      <c r="T21" s="681"/>
      <c r="U21" s="681"/>
      <c r="V21" s="681"/>
      <c r="W21" s="681"/>
      <c r="X21" s="681"/>
      <c r="Y21" s="682"/>
      <c r="Z21" s="713">
        <v>0</v>
      </c>
      <c r="AA21" s="713"/>
      <c r="AB21" s="713"/>
      <c r="AC21" s="713"/>
      <c r="AD21" s="714">
        <v>87</v>
      </c>
      <c r="AE21" s="714"/>
      <c r="AF21" s="714"/>
      <c r="AG21" s="714"/>
      <c r="AH21" s="714"/>
      <c r="AI21" s="714"/>
      <c r="AJ21" s="714"/>
      <c r="AK21" s="714"/>
      <c r="AL21" s="683">
        <v>0</v>
      </c>
      <c r="AM21" s="684"/>
      <c r="AN21" s="684"/>
      <c r="AO21" s="715"/>
      <c r="AP21" s="774" t="s">
        <v>277</v>
      </c>
      <c r="AQ21" s="782"/>
      <c r="AR21" s="782"/>
      <c r="AS21" s="782"/>
      <c r="AT21" s="782"/>
      <c r="AU21" s="782"/>
      <c r="AV21" s="782"/>
      <c r="AW21" s="782"/>
      <c r="AX21" s="782"/>
      <c r="AY21" s="782"/>
      <c r="AZ21" s="782"/>
      <c r="BA21" s="782"/>
      <c r="BB21" s="782"/>
      <c r="BC21" s="782"/>
      <c r="BD21" s="782"/>
      <c r="BE21" s="782"/>
      <c r="BF21" s="776"/>
      <c r="BG21" s="680" t="s">
        <v>233</v>
      </c>
      <c r="BH21" s="681"/>
      <c r="BI21" s="681"/>
      <c r="BJ21" s="681"/>
      <c r="BK21" s="681"/>
      <c r="BL21" s="681"/>
      <c r="BM21" s="681"/>
      <c r="BN21" s="682"/>
      <c r="BO21" s="713" t="s">
        <v>174</v>
      </c>
      <c r="BP21" s="713"/>
      <c r="BQ21" s="713"/>
      <c r="BR21" s="713"/>
      <c r="BS21" s="686" t="s">
        <v>174</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278</v>
      </c>
      <c r="C22" s="678"/>
      <c r="D22" s="678"/>
      <c r="E22" s="678"/>
      <c r="F22" s="678"/>
      <c r="G22" s="678"/>
      <c r="H22" s="678"/>
      <c r="I22" s="678"/>
      <c r="J22" s="678"/>
      <c r="K22" s="678"/>
      <c r="L22" s="678"/>
      <c r="M22" s="678"/>
      <c r="N22" s="678"/>
      <c r="O22" s="678"/>
      <c r="P22" s="678"/>
      <c r="Q22" s="679"/>
      <c r="R22" s="680">
        <v>1050689</v>
      </c>
      <c r="S22" s="681"/>
      <c r="T22" s="681"/>
      <c r="U22" s="681"/>
      <c r="V22" s="681"/>
      <c r="W22" s="681"/>
      <c r="X22" s="681"/>
      <c r="Y22" s="682"/>
      <c r="Z22" s="713">
        <v>38.700000000000003</v>
      </c>
      <c r="AA22" s="713"/>
      <c r="AB22" s="713"/>
      <c r="AC22" s="713"/>
      <c r="AD22" s="714">
        <v>836837</v>
      </c>
      <c r="AE22" s="714"/>
      <c r="AF22" s="714"/>
      <c r="AG22" s="714"/>
      <c r="AH22" s="714"/>
      <c r="AI22" s="714"/>
      <c r="AJ22" s="714"/>
      <c r="AK22" s="714"/>
      <c r="AL22" s="683">
        <v>63.7</v>
      </c>
      <c r="AM22" s="684"/>
      <c r="AN22" s="684"/>
      <c r="AO22" s="715"/>
      <c r="AP22" s="774" t="s">
        <v>279</v>
      </c>
      <c r="AQ22" s="782"/>
      <c r="AR22" s="782"/>
      <c r="AS22" s="782"/>
      <c r="AT22" s="782"/>
      <c r="AU22" s="782"/>
      <c r="AV22" s="782"/>
      <c r="AW22" s="782"/>
      <c r="AX22" s="782"/>
      <c r="AY22" s="782"/>
      <c r="AZ22" s="782"/>
      <c r="BA22" s="782"/>
      <c r="BB22" s="782"/>
      <c r="BC22" s="782"/>
      <c r="BD22" s="782"/>
      <c r="BE22" s="782"/>
      <c r="BF22" s="776"/>
      <c r="BG22" s="680" t="s">
        <v>129</v>
      </c>
      <c r="BH22" s="681"/>
      <c r="BI22" s="681"/>
      <c r="BJ22" s="681"/>
      <c r="BK22" s="681"/>
      <c r="BL22" s="681"/>
      <c r="BM22" s="681"/>
      <c r="BN22" s="682"/>
      <c r="BO22" s="713" t="s">
        <v>174</v>
      </c>
      <c r="BP22" s="713"/>
      <c r="BQ22" s="713"/>
      <c r="BR22" s="713"/>
      <c r="BS22" s="686" t="s">
        <v>233</v>
      </c>
      <c r="BT22" s="681"/>
      <c r="BU22" s="681"/>
      <c r="BV22" s="681"/>
      <c r="BW22" s="681"/>
      <c r="BX22" s="681"/>
      <c r="BY22" s="681"/>
      <c r="BZ22" s="681"/>
      <c r="CA22" s="681"/>
      <c r="CB22" s="727"/>
      <c r="CD22" s="784" t="s">
        <v>280</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281</v>
      </c>
      <c r="C23" s="678"/>
      <c r="D23" s="678"/>
      <c r="E23" s="678"/>
      <c r="F23" s="678"/>
      <c r="G23" s="678"/>
      <c r="H23" s="678"/>
      <c r="I23" s="678"/>
      <c r="J23" s="678"/>
      <c r="K23" s="678"/>
      <c r="L23" s="678"/>
      <c r="M23" s="678"/>
      <c r="N23" s="678"/>
      <c r="O23" s="678"/>
      <c r="P23" s="678"/>
      <c r="Q23" s="679"/>
      <c r="R23" s="680">
        <v>836837</v>
      </c>
      <c r="S23" s="681"/>
      <c r="T23" s="681"/>
      <c r="U23" s="681"/>
      <c r="V23" s="681"/>
      <c r="W23" s="681"/>
      <c r="X23" s="681"/>
      <c r="Y23" s="682"/>
      <c r="Z23" s="713">
        <v>30.9</v>
      </c>
      <c r="AA23" s="713"/>
      <c r="AB23" s="713"/>
      <c r="AC23" s="713"/>
      <c r="AD23" s="714">
        <v>836837</v>
      </c>
      <c r="AE23" s="714"/>
      <c r="AF23" s="714"/>
      <c r="AG23" s="714"/>
      <c r="AH23" s="714"/>
      <c r="AI23" s="714"/>
      <c r="AJ23" s="714"/>
      <c r="AK23" s="714"/>
      <c r="AL23" s="683">
        <v>63.7</v>
      </c>
      <c r="AM23" s="684"/>
      <c r="AN23" s="684"/>
      <c r="AO23" s="715"/>
      <c r="AP23" s="774" t="s">
        <v>282</v>
      </c>
      <c r="AQ23" s="782"/>
      <c r="AR23" s="782"/>
      <c r="AS23" s="782"/>
      <c r="AT23" s="782"/>
      <c r="AU23" s="782"/>
      <c r="AV23" s="782"/>
      <c r="AW23" s="782"/>
      <c r="AX23" s="782"/>
      <c r="AY23" s="782"/>
      <c r="AZ23" s="782"/>
      <c r="BA23" s="782"/>
      <c r="BB23" s="782"/>
      <c r="BC23" s="782"/>
      <c r="BD23" s="782"/>
      <c r="BE23" s="782"/>
      <c r="BF23" s="776"/>
      <c r="BG23" s="680" t="s">
        <v>233</v>
      </c>
      <c r="BH23" s="681"/>
      <c r="BI23" s="681"/>
      <c r="BJ23" s="681"/>
      <c r="BK23" s="681"/>
      <c r="BL23" s="681"/>
      <c r="BM23" s="681"/>
      <c r="BN23" s="682"/>
      <c r="BO23" s="713" t="s">
        <v>129</v>
      </c>
      <c r="BP23" s="713"/>
      <c r="BQ23" s="713"/>
      <c r="BR23" s="713"/>
      <c r="BS23" s="686" t="s">
        <v>174</v>
      </c>
      <c r="BT23" s="681"/>
      <c r="BU23" s="681"/>
      <c r="BV23" s="681"/>
      <c r="BW23" s="681"/>
      <c r="BX23" s="681"/>
      <c r="BY23" s="681"/>
      <c r="BZ23" s="681"/>
      <c r="CA23" s="681"/>
      <c r="CB23" s="727"/>
      <c r="CD23" s="784" t="s">
        <v>221</v>
      </c>
      <c r="CE23" s="785"/>
      <c r="CF23" s="785"/>
      <c r="CG23" s="785"/>
      <c r="CH23" s="785"/>
      <c r="CI23" s="785"/>
      <c r="CJ23" s="785"/>
      <c r="CK23" s="785"/>
      <c r="CL23" s="785"/>
      <c r="CM23" s="785"/>
      <c r="CN23" s="785"/>
      <c r="CO23" s="785"/>
      <c r="CP23" s="785"/>
      <c r="CQ23" s="786"/>
      <c r="CR23" s="784" t="s">
        <v>283</v>
      </c>
      <c r="CS23" s="785"/>
      <c r="CT23" s="785"/>
      <c r="CU23" s="785"/>
      <c r="CV23" s="785"/>
      <c r="CW23" s="785"/>
      <c r="CX23" s="785"/>
      <c r="CY23" s="786"/>
      <c r="CZ23" s="784" t="s">
        <v>284</v>
      </c>
      <c r="DA23" s="785"/>
      <c r="DB23" s="785"/>
      <c r="DC23" s="786"/>
      <c r="DD23" s="784" t="s">
        <v>285</v>
      </c>
      <c r="DE23" s="785"/>
      <c r="DF23" s="785"/>
      <c r="DG23" s="785"/>
      <c r="DH23" s="785"/>
      <c r="DI23" s="785"/>
      <c r="DJ23" s="785"/>
      <c r="DK23" s="786"/>
      <c r="DL23" s="793" t="s">
        <v>286</v>
      </c>
      <c r="DM23" s="794"/>
      <c r="DN23" s="794"/>
      <c r="DO23" s="794"/>
      <c r="DP23" s="794"/>
      <c r="DQ23" s="794"/>
      <c r="DR23" s="794"/>
      <c r="DS23" s="794"/>
      <c r="DT23" s="794"/>
      <c r="DU23" s="794"/>
      <c r="DV23" s="795"/>
      <c r="DW23" s="784" t="s">
        <v>287</v>
      </c>
      <c r="DX23" s="785"/>
      <c r="DY23" s="785"/>
      <c r="DZ23" s="785"/>
      <c r="EA23" s="785"/>
      <c r="EB23" s="785"/>
      <c r="EC23" s="786"/>
    </row>
    <row r="24" spans="2:133" ht="11.25" customHeight="1" x14ac:dyDescent="0.15">
      <c r="B24" s="677" t="s">
        <v>288</v>
      </c>
      <c r="C24" s="678"/>
      <c r="D24" s="678"/>
      <c r="E24" s="678"/>
      <c r="F24" s="678"/>
      <c r="G24" s="678"/>
      <c r="H24" s="678"/>
      <c r="I24" s="678"/>
      <c r="J24" s="678"/>
      <c r="K24" s="678"/>
      <c r="L24" s="678"/>
      <c r="M24" s="678"/>
      <c r="N24" s="678"/>
      <c r="O24" s="678"/>
      <c r="P24" s="678"/>
      <c r="Q24" s="679"/>
      <c r="R24" s="680">
        <v>213852</v>
      </c>
      <c r="S24" s="681"/>
      <c r="T24" s="681"/>
      <c r="U24" s="681"/>
      <c r="V24" s="681"/>
      <c r="W24" s="681"/>
      <c r="X24" s="681"/>
      <c r="Y24" s="682"/>
      <c r="Z24" s="713">
        <v>7.9</v>
      </c>
      <c r="AA24" s="713"/>
      <c r="AB24" s="713"/>
      <c r="AC24" s="713"/>
      <c r="AD24" s="714" t="s">
        <v>174</v>
      </c>
      <c r="AE24" s="714"/>
      <c r="AF24" s="714"/>
      <c r="AG24" s="714"/>
      <c r="AH24" s="714"/>
      <c r="AI24" s="714"/>
      <c r="AJ24" s="714"/>
      <c r="AK24" s="714"/>
      <c r="AL24" s="683" t="s">
        <v>233</v>
      </c>
      <c r="AM24" s="684"/>
      <c r="AN24" s="684"/>
      <c r="AO24" s="715"/>
      <c r="AP24" s="774" t="s">
        <v>289</v>
      </c>
      <c r="AQ24" s="782"/>
      <c r="AR24" s="782"/>
      <c r="AS24" s="782"/>
      <c r="AT24" s="782"/>
      <c r="AU24" s="782"/>
      <c r="AV24" s="782"/>
      <c r="AW24" s="782"/>
      <c r="AX24" s="782"/>
      <c r="AY24" s="782"/>
      <c r="AZ24" s="782"/>
      <c r="BA24" s="782"/>
      <c r="BB24" s="782"/>
      <c r="BC24" s="782"/>
      <c r="BD24" s="782"/>
      <c r="BE24" s="782"/>
      <c r="BF24" s="776"/>
      <c r="BG24" s="680" t="s">
        <v>129</v>
      </c>
      <c r="BH24" s="681"/>
      <c r="BI24" s="681"/>
      <c r="BJ24" s="681"/>
      <c r="BK24" s="681"/>
      <c r="BL24" s="681"/>
      <c r="BM24" s="681"/>
      <c r="BN24" s="682"/>
      <c r="BO24" s="713" t="s">
        <v>174</v>
      </c>
      <c r="BP24" s="713"/>
      <c r="BQ24" s="713"/>
      <c r="BR24" s="713"/>
      <c r="BS24" s="686" t="s">
        <v>174</v>
      </c>
      <c r="BT24" s="681"/>
      <c r="BU24" s="681"/>
      <c r="BV24" s="681"/>
      <c r="BW24" s="681"/>
      <c r="BX24" s="681"/>
      <c r="BY24" s="681"/>
      <c r="BZ24" s="681"/>
      <c r="CA24" s="681"/>
      <c r="CB24" s="727"/>
      <c r="CD24" s="738" t="s">
        <v>290</v>
      </c>
      <c r="CE24" s="739"/>
      <c r="CF24" s="739"/>
      <c r="CG24" s="739"/>
      <c r="CH24" s="739"/>
      <c r="CI24" s="739"/>
      <c r="CJ24" s="739"/>
      <c r="CK24" s="739"/>
      <c r="CL24" s="739"/>
      <c r="CM24" s="739"/>
      <c r="CN24" s="739"/>
      <c r="CO24" s="739"/>
      <c r="CP24" s="739"/>
      <c r="CQ24" s="740"/>
      <c r="CR24" s="735">
        <v>817454</v>
      </c>
      <c r="CS24" s="736"/>
      <c r="CT24" s="736"/>
      <c r="CU24" s="736"/>
      <c r="CV24" s="736"/>
      <c r="CW24" s="736"/>
      <c r="CX24" s="736"/>
      <c r="CY24" s="779"/>
      <c r="CZ24" s="780">
        <v>31.6</v>
      </c>
      <c r="DA24" s="751"/>
      <c r="DB24" s="751"/>
      <c r="DC24" s="783"/>
      <c r="DD24" s="778">
        <v>728105</v>
      </c>
      <c r="DE24" s="736"/>
      <c r="DF24" s="736"/>
      <c r="DG24" s="736"/>
      <c r="DH24" s="736"/>
      <c r="DI24" s="736"/>
      <c r="DJ24" s="736"/>
      <c r="DK24" s="779"/>
      <c r="DL24" s="778">
        <v>721837</v>
      </c>
      <c r="DM24" s="736"/>
      <c r="DN24" s="736"/>
      <c r="DO24" s="736"/>
      <c r="DP24" s="736"/>
      <c r="DQ24" s="736"/>
      <c r="DR24" s="736"/>
      <c r="DS24" s="736"/>
      <c r="DT24" s="736"/>
      <c r="DU24" s="736"/>
      <c r="DV24" s="779"/>
      <c r="DW24" s="780">
        <v>53.4</v>
      </c>
      <c r="DX24" s="751"/>
      <c r="DY24" s="751"/>
      <c r="DZ24" s="751"/>
      <c r="EA24" s="751"/>
      <c r="EB24" s="751"/>
      <c r="EC24" s="781"/>
    </row>
    <row r="25" spans="2:133" ht="11.25" customHeight="1" x14ac:dyDescent="0.15">
      <c r="B25" s="677" t="s">
        <v>291</v>
      </c>
      <c r="C25" s="678"/>
      <c r="D25" s="678"/>
      <c r="E25" s="678"/>
      <c r="F25" s="678"/>
      <c r="G25" s="678"/>
      <c r="H25" s="678"/>
      <c r="I25" s="678"/>
      <c r="J25" s="678"/>
      <c r="K25" s="678"/>
      <c r="L25" s="678"/>
      <c r="M25" s="678"/>
      <c r="N25" s="678"/>
      <c r="O25" s="678"/>
      <c r="P25" s="678"/>
      <c r="Q25" s="679"/>
      <c r="R25" s="680" t="s">
        <v>174</v>
      </c>
      <c r="S25" s="681"/>
      <c r="T25" s="681"/>
      <c r="U25" s="681"/>
      <c r="V25" s="681"/>
      <c r="W25" s="681"/>
      <c r="X25" s="681"/>
      <c r="Y25" s="682"/>
      <c r="Z25" s="713" t="s">
        <v>233</v>
      </c>
      <c r="AA25" s="713"/>
      <c r="AB25" s="713"/>
      <c r="AC25" s="713"/>
      <c r="AD25" s="714" t="s">
        <v>233</v>
      </c>
      <c r="AE25" s="714"/>
      <c r="AF25" s="714"/>
      <c r="AG25" s="714"/>
      <c r="AH25" s="714"/>
      <c r="AI25" s="714"/>
      <c r="AJ25" s="714"/>
      <c r="AK25" s="714"/>
      <c r="AL25" s="683" t="s">
        <v>129</v>
      </c>
      <c r="AM25" s="684"/>
      <c r="AN25" s="684"/>
      <c r="AO25" s="715"/>
      <c r="AP25" s="774" t="s">
        <v>292</v>
      </c>
      <c r="AQ25" s="782"/>
      <c r="AR25" s="782"/>
      <c r="AS25" s="782"/>
      <c r="AT25" s="782"/>
      <c r="AU25" s="782"/>
      <c r="AV25" s="782"/>
      <c r="AW25" s="782"/>
      <c r="AX25" s="782"/>
      <c r="AY25" s="782"/>
      <c r="AZ25" s="782"/>
      <c r="BA25" s="782"/>
      <c r="BB25" s="782"/>
      <c r="BC25" s="782"/>
      <c r="BD25" s="782"/>
      <c r="BE25" s="782"/>
      <c r="BF25" s="776"/>
      <c r="BG25" s="680" t="s">
        <v>174</v>
      </c>
      <c r="BH25" s="681"/>
      <c r="BI25" s="681"/>
      <c r="BJ25" s="681"/>
      <c r="BK25" s="681"/>
      <c r="BL25" s="681"/>
      <c r="BM25" s="681"/>
      <c r="BN25" s="682"/>
      <c r="BO25" s="713" t="s">
        <v>174</v>
      </c>
      <c r="BP25" s="713"/>
      <c r="BQ25" s="713"/>
      <c r="BR25" s="713"/>
      <c r="BS25" s="686" t="s">
        <v>174</v>
      </c>
      <c r="BT25" s="681"/>
      <c r="BU25" s="681"/>
      <c r="BV25" s="681"/>
      <c r="BW25" s="681"/>
      <c r="BX25" s="681"/>
      <c r="BY25" s="681"/>
      <c r="BZ25" s="681"/>
      <c r="CA25" s="681"/>
      <c r="CB25" s="727"/>
      <c r="CD25" s="719" t="s">
        <v>293</v>
      </c>
      <c r="CE25" s="720"/>
      <c r="CF25" s="720"/>
      <c r="CG25" s="720"/>
      <c r="CH25" s="720"/>
      <c r="CI25" s="720"/>
      <c r="CJ25" s="720"/>
      <c r="CK25" s="720"/>
      <c r="CL25" s="720"/>
      <c r="CM25" s="720"/>
      <c r="CN25" s="720"/>
      <c r="CO25" s="720"/>
      <c r="CP25" s="720"/>
      <c r="CQ25" s="721"/>
      <c r="CR25" s="680">
        <v>519946</v>
      </c>
      <c r="CS25" s="699"/>
      <c r="CT25" s="699"/>
      <c r="CU25" s="699"/>
      <c r="CV25" s="699"/>
      <c r="CW25" s="699"/>
      <c r="CX25" s="699"/>
      <c r="CY25" s="700"/>
      <c r="CZ25" s="683">
        <v>20.100000000000001</v>
      </c>
      <c r="DA25" s="701"/>
      <c r="DB25" s="701"/>
      <c r="DC25" s="702"/>
      <c r="DD25" s="686">
        <v>467923</v>
      </c>
      <c r="DE25" s="699"/>
      <c r="DF25" s="699"/>
      <c r="DG25" s="699"/>
      <c r="DH25" s="699"/>
      <c r="DI25" s="699"/>
      <c r="DJ25" s="699"/>
      <c r="DK25" s="700"/>
      <c r="DL25" s="686">
        <v>461655</v>
      </c>
      <c r="DM25" s="699"/>
      <c r="DN25" s="699"/>
      <c r="DO25" s="699"/>
      <c r="DP25" s="699"/>
      <c r="DQ25" s="699"/>
      <c r="DR25" s="699"/>
      <c r="DS25" s="699"/>
      <c r="DT25" s="699"/>
      <c r="DU25" s="699"/>
      <c r="DV25" s="700"/>
      <c r="DW25" s="683">
        <v>34.200000000000003</v>
      </c>
      <c r="DX25" s="701"/>
      <c r="DY25" s="701"/>
      <c r="DZ25" s="701"/>
      <c r="EA25" s="701"/>
      <c r="EB25" s="701"/>
      <c r="EC25" s="722"/>
    </row>
    <row r="26" spans="2:133" ht="11.25" customHeight="1" x14ac:dyDescent="0.15">
      <c r="B26" s="677" t="s">
        <v>294</v>
      </c>
      <c r="C26" s="678"/>
      <c r="D26" s="678"/>
      <c r="E26" s="678"/>
      <c r="F26" s="678"/>
      <c r="G26" s="678"/>
      <c r="H26" s="678"/>
      <c r="I26" s="678"/>
      <c r="J26" s="678"/>
      <c r="K26" s="678"/>
      <c r="L26" s="678"/>
      <c r="M26" s="678"/>
      <c r="N26" s="678"/>
      <c r="O26" s="678"/>
      <c r="P26" s="678"/>
      <c r="Q26" s="679"/>
      <c r="R26" s="680">
        <v>1526082</v>
      </c>
      <c r="S26" s="681"/>
      <c r="T26" s="681"/>
      <c r="U26" s="681"/>
      <c r="V26" s="681"/>
      <c r="W26" s="681"/>
      <c r="X26" s="681"/>
      <c r="Y26" s="682"/>
      <c r="Z26" s="713">
        <v>56.3</v>
      </c>
      <c r="AA26" s="713"/>
      <c r="AB26" s="713"/>
      <c r="AC26" s="713"/>
      <c r="AD26" s="714">
        <v>1312230</v>
      </c>
      <c r="AE26" s="714"/>
      <c r="AF26" s="714"/>
      <c r="AG26" s="714"/>
      <c r="AH26" s="714"/>
      <c r="AI26" s="714"/>
      <c r="AJ26" s="714"/>
      <c r="AK26" s="714"/>
      <c r="AL26" s="683">
        <v>99.8</v>
      </c>
      <c r="AM26" s="684"/>
      <c r="AN26" s="684"/>
      <c r="AO26" s="715"/>
      <c r="AP26" s="774" t="s">
        <v>295</v>
      </c>
      <c r="AQ26" s="775"/>
      <c r="AR26" s="775"/>
      <c r="AS26" s="775"/>
      <c r="AT26" s="775"/>
      <c r="AU26" s="775"/>
      <c r="AV26" s="775"/>
      <c r="AW26" s="775"/>
      <c r="AX26" s="775"/>
      <c r="AY26" s="775"/>
      <c r="AZ26" s="775"/>
      <c r="BA26" s="775"/>
      <c r="BB26" s="775"/>
      <c r="BC26" s="775"/>
      <c r="BD26" s="775"/>
      <c r="BE26" s="775"/>
      <c r="BF26" s="776"/>
      <c r="BG26" s="680" t="s">
        <v>174</v>
      </c>
      <c r="BH26" s="681"/>
      <c r="BI26" s="681"/>
      <c r="BJ26" s="681"/>
      <c r="BK26" s="681"/>
      <c r="BL26" s="681"/>
      <c r="BM26" s="681"/>
      <c r="BN26" s="682"/>
      <c r="BO26" s="713" t="s">
        <v>129</v>
      </c>
      <c r="BP26" s="713"/>
      <c r="BQ26" s="713"/>
      <c r="BR26" s="713"/>
      <c r="BS26" s="686" t="s">
        <v>129</v>
      </c>
      <c r="BT26" s="681"/>
      <c r="BU26" s="681"/>
      <c r="BV26" s="681"/>
      <c r="BW26" s="681"/>
      <c r="BX26" s="681"/>
      <c r="BY26" s="681"/>
      <c r="BZ26" s="681"/>
      <c r="CA26" s="681"/>
      <c r="CB26" s="727"/>
      <c r="CD26" s="719" t="s">
        <v>296</v>
      </c>
      <c r="CE26" s="720"/>
      <c r="CF26" s="720"/>
      <c r="CG26" s="720"/>
      <c r="CH26" s="720"/>
      <c r="CI26" s="720"/>
      <c r="CJ26" s="720"/>
      <c r="CK26" s="720"/>
      <c r="CL26" s="720"/>
      <c r="CM26" s="720"/>
      <c r="CN26" s="720"/>
      <c r="CO26" s="720"/>
      <c r="CP26" s="720"/>
      <c r="CQ26" s="721"/>
      <c r="CR26" s="680">
        <v>295901</v>
      </c>
      <c r="CS26" s="681"/>
      <c r="CT26" s="681"/>
      <c r="CU26" s="681"/>
      <c r="CV26" s="681"/>
      <c r="CW26" s="681"/>
      <c r="CX26" s="681"/>
      <c r="CY26" s="682"/>
      <c r="CZ26" s="683">
        <v>11.5</v>
      </c>
      <c r="DA26" s="701"/>
      <c r="DB26" s="701"/>
      <c r="DC26" s="702"/>
      <c r="DD26" s="686">
        <v>263071</v>
      </c>
      <c r="DE26" s="681"/>
      <c r="DF26" s="681"/>
      <c r="DG26" s="681"/>
      <c r="DH26" s="681"/>
      <c r="DI26" s="681"/>
      <c r="DJ26" s="681"/>
      <c r="DK26" s="682"/>
      <c r="DL26" s="686" t="s">
        <v>129</v>
      </c>
      <c r="DM26" s="681"/>
      <c r="DN26" s="681"/>
      <c r="DO26" s="681"/>
      <c r="DP26" s="681"/>
      <c r="DQ26" s="681"/>
      <c r="DR26" s="681"/>
      <c r="DS26" s="681"/>
      <c r="DT26" s="681"/>
      <c r="DU26" s="681"/>
      <c r="DV26" s="682"/>
      <c r="DW26" s="683" t="s">
        <v>129</v>
      </c>
      <c r="DX26" s="701"/>
      <c r="DY26" s="701"/>
      <c r="DZ26" s="701"/>
      <c r="EA26" s="701"/>
      <c r="EB26" s="701"/>
      <c r="EC26" s="722"/>
    </row>
    <row r="27" spans="2:133" ht="11.25" customHeight="1" x14ac:dyDescent="0.15">
      <c r="B27" s="677" t="s">
        <v>297</v>
      </c>
      <c r="C27" s="678"/>
      <c r="D27" s="678"/>
      <c r="E27" s="678"/>
      <c r="F27" s="678"/>
      <c r="G27" s="678"/>
      <c r="H27" s="678"/>
      <c r="I27" s="678"/>
      <c r="J27" s="678"/>
      <c r="K27" s="678"/>
      <c r="L27" s="678"/>
      <c r="M27" s="678"/>
      <c r="N27" s="678"/>
      <c r="O27" s="678"/>
      <c r="P27" s="678"/>
      <c r="Q27" s="679"/>
      <c r="R27" s="680" t="s">
        <v>129</v>
      </c>
      <c r="S27" s="681"/>
      <c r="T27" s="681"/>
      <c r="U27" s="681"/>
      <c r="V27" s="681"/>
      <c r="W27" s="681"/>
      <c r="X27" s="681"/>
      <c r="Y27" s="682"/>
      <c r="Z27" s="713" t="s">
        <v>174</v>
      </c>
      <c r="AA27" s="713"/>
      <c r="AB27" s="713"/>
      <c r="AC27" s="713"/>
      <c r="AD27" s="714" t="s">
        <v>129</v>
      </c>
      <c r="AE27" s="714"/>
      <c r="AF27" s="714"/>
      <c r="AG27" s="714"/>
      <c r="AH27" s="714"/>
      <c r="AI27" s="714"/>
      <c r="AJ27" s="714"/>
      <c r="AK27" s="714"/>
      <c r="AL27" s="683" t="s">
        <v>129</v>
      </c>
      <c r="AM27" s="684"/>
      <c r="AN27" s="684"/>
      <c r="AO27" s="715"/>
      <c r="AP27" s="677" t="s">
        <v>298</v>
      </c>
      <c r="AQ27" s="678"/>
      <c r="AR27" s="678"/>
      <c r="AS27" s="678"/>
      <c r="AT27" s="678"/>
      <c r="AU27" s="678"/>
      <c r="AV27" s="678"/>
      <c r="AW27" s="678"/>
      <c r="AX27" s="678"/>
      <c r="AY27" s="678"/>
      <c r="AZ27" s="678"/>
      <c r="BA27" s="678"/>
      <c r="BB27" s="678"/>
      <c r="BC27" s="678"/>
      <c r="BD27" s="678"/>
      <c r="BE27" s="678"/>
      <c r="BF27" s="679"/>
      <c r="BG27" s="680">
        <v>382609</v>
      </c>
      <c r="BH27" s="681"/>
      <c r="BI27" s="681"/>
      <c r="BJ27" s="681"/>
      <c r="BK27" s="681"/>
      <c r="BL27" s="681"/>
      <c r="BM27" s="681"/>
      <c r="BN27" s="682"/>
      <c r="BO27" s="713">
        <v>100</v>
      </c>
      <c r="BP27" s="713"/>
      <c r="BQ27" s="713"/>
      <c r="BR27" s="713"/>
      <c r="BS27" s="686">
        <v>57093</v>
      </c>
      <c r="BT27" s="681"/>
      <c r="BU27" s="681"/>
      <c r="BV27" s="681"/>
      <c r="BW27" s="681"/>
      <c r="BX27" s="681"/>
      <c r="BY27" s="681"/>
      <c r="BZ27" s="681"/>
      <c r="CA27" s="681"/>
      <c r="CB27" s="727"/>
      <c r="CD27" s="719" t="s">
        <v>299</v>
      </c>
      <c r="CE27" s="720"/>
      <c r="CF27" s="720"/>
      <c r="CG27" s="720"/>
      <c r="CH27" s="720"/>
      <c r="CI27" s="720"/>
      <c r="CJ27" s="720"/>
      <c r="CK27" s="720"/>
      <c r="CL27" s="720"/>
      <c r="CM27" s="720"/>
      <c r="CN27" s="720"/>
      <c r="CO27" s="720"/>
      <c r="CP27" s="720"/>
      <c r="CQ27" s="721"/>
      <c r="CR27" s="680">
        <v>51628</v>
      </c>
      <c r="CS27" s="699"/>
      <c r="CT27" s="699"/>
      <c r="CU27" s="699"/>
      <c r="CV27" s="699"/>
      <c r="CW27" s="699"/>
      <c r="CX27" s="699"/>
      <c r="CY27" s="700"/>
      <c r="CZ27" s="683">
        <v>2</v>
      </c>
      <c r="DA27" s="701"/>
      <c r="DB27" s="701"/>
      <c r="DC27" s="702"/>
      <c r="DD27" s="686">
        <v>21058</v>
      </c>
      <c r="DE27" s="699"/>
      <c r="DF27" s="699"/>
      <c r="DG27" s="699"/>
      <c r="DH27" s="699"/>
      <c r="DI27" s="699"/>
      <c r="DJ27" s="699"/>
      <c r="DK27" s="700"/>
      <c r="DL27" s="686">
        <v>21058</v>
      </c>
      <c r="DM27" s="699"/>
      <c r="DN27" s="699"/>
      <c r="DO27" s="699"/>
      <c r="DP27" s="699"/>
      <c r="DQ27" s="699"/>
      <c r="DR27" s="699"/>
      <c r="DS27" s="699"/>
      <c r="DT27" s="699"/>
      <c r="DU27" s="699"/>
      <c r="DV27" s="700"/>
      <c r="DW27" s="683">
        <v>1.6</v>
      </c>
      <c r="DX27" s="701"/>
      <c r="DY27" s="701"/>
      <c r="DZ27" s="701"/>
      <c r="EA27" s="701"/>
      <c r="EB27" s="701"/>
      <c r="EC27" s="722"/>
    </row>
    <row r="28" spans="2:133" ht="11.25" customHeight="1" x14ac:dyDescent="0.15">
      <c r="B28" s="677" t="s">
        <v>300</v>
      </c>
      <c r="C28" s="678"/>
      <c r="D28" s="678"/>
      <c r="E28" s="678"/>
      <c r="F28" s="678"/>
      <c r="G28" s="678"/>
      <c r="H28" s="678"/>
      <c r="I28" s="678"/>
      <c r="J28" s="678"/>
      <c r="K28" s="678"/>
      <c r="L28" s="678"/>
      <c r="M28" s="678"/>
      <c r="N28" s="678"/>
      <c r="O28" s="678"/>
      <c r="P28" s="678"/>
      <c r="Q28" s="679"/>
      <c r="R28" s="680">
        <v>1580</v>
      </c>
      <c r="S28" s="681"/>
      <c r="T28" s="681"/>
      <c r="U28" s="681"/>
      <c r="V28" s="681"/>
      <c r="W28" s="681"/>
      <c r="X28" s="681"/>
      <c r="Y28" s="682"/>
      <c r="Z28" s="713">
        <v>0.1</v>
      </c>
      <c r="AA28" s="713"/>
      <c r="AB28" s="713"/>
      <c r="AC28" s="713"/>
      <c r="AD28" s="714" t="s">
        <v>129</v>
      </c>
      <c r="AE28" s="714"/>
      <c r="AF28" s="714"/>
      <c r="AG28" s="714"/>
      <c r="AH28" s="714"/>
      <c r="AI28" s="714"/>
      <c r="AJ28" s="714"/>
      <c r="AK28" s="714"/>
      <c r="AL28" s="683" t="s">
        <v>174</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301</v>
      </c>
      <c r="CE28" s="720"/>
      <c r="CF28" s="720"/>
      <c r="CG28" s="720"/>
      <c r="CH28" s="720"/>
      <c r="CI28" s="720"/>
      <c r="CJ28" s="720"/>
      <c r="CK28" s="720"/>
      <c r="CL28" s="720"/>
      <c r="CM28" s="720"/>
      <c r="CN28" s="720"/>
      <c r="CO28" s="720"/>
      <c r="CP28" s="720"/>
      <c r="CQ28" s="721"/>
      <c r="CR28" s="680">
        <v>245880</v>
      </c>
      <c r="CS28" s="681"/>
      <c r="CT28" s="681"/>
      <c r="CU28" s="681"/>
      <c r="CV28" s="681"/>
      <c r="CW28" s="681"/>
      <c r="CX28" s="681"/>
      <c r="CY28" s="682"/>
      <c r="CZ28" s="683">
        <v>9.5</v>
      </c>
      <c r="DA28" s="701"/>
      <c r="DB28" s="701"/>
      <c r="DC28" s="702"/>
      <c r="DD28" s="686">
        <v>239124</v>
      </c>
      <c r="DE28" s="681"/>
      <c r="DF28" s="681"/>
      <c r="DG28" s="681"/>
      <c r="DH28" s="681"/>
      <c r="DI28" s="681"/>
      <c r="DJ28" s="681"/>
      <c r="DK28" s="682"/>
      <c r="DL28" s="686">
        <v>239124</v>
      </c>
      <c r="DM28" s="681"/>
      <c r="DN28" s="681"/>
      <c r="DO28" s="681"/>
      <c r="DP28" s="681"/>
      <c r="DQ28" s="681"/>
      <c r="DR28" s="681"/>
      <c r="DS28" s="681"/>
      <c r="DT28" s="681"/>
      <c r="DU28" s="681"/>
      <c r="DV28" s="682"/>
      <c r="DW28" s="683">
        <v>17.7</v>
      </c>
      <c r="DX28" s="701"/>
      <c r="DY28" s="701"/>
      <c r="DZ28" s="701"/>
      <c r="EA28" s="701"/>
      <c r="EB28" s="701"/>
      <c r="EC28" s="722"/>
    </row>
    <row r="29" spans="2:133" ht="11.25" customHeight="1" x14ac:dyDescent="0.15">
      <c r="B29" s="677" t="s">
        <v>302</v>
      </c>
      <c r="C29" s="678"/>
      <c r="D29" s="678"/>
      <c r="E29" s="678"/>
      <c r="F29" s="678"/>
      <c r="G29" s="678"/>
      <c r="H29" s="678"/>
      <c r="I29" s="678"/>
      <c r="J29" s="678"/>
      <c r="K29" s="678"/>
      <c r="L29" s="678"/>
      <c r="M29" s="678"/>
      <c r="N29" s="678"/>
      <c r="O29" s="678"/>
      <c r="P29" s="678"/>
      <c r="Q29" s="679"/>
      <c r="R29" s="680">
        <v>120164</v>
      </c>
      <c r="S29" s="681"/>
      <c r="T29" s="681"/>
      <c r="U29" s="681"/>
      <c r="V29" s="681"/>
      <c r="W29" s="681"/>
      <c r="X29" s="681"/>
      <c r="Y29" s="682"/>
      <c r="Z29" s="713">
        <v>4.4000000000000004</v>
      </c>
      <c r="AA29" s="713"/>
      <c r="AB29" s="713"/>
      <c r="AC29" s="713"/>
      <c r="AD29" s="714">
        <v>228</v>
      </c>
      <c r="AE29" s="714"/>
      <c r="AF29" s="714"/>
      <c r="AG29" s="714"/>
      <c r="AH29" s="714"/>
      <c r="AI29" s="714"/>
      <c r="AJ29" s="714"/>
      <c r="AK29" s="714"/>
      <c r="AL29" s="683">
        <v>0</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8" t="s">
        <v>303</v>
      </c>
      <c r="CE29" s="769"/>
      <c r="CF29" s="719" t="s">
        <v>304</v>
      </c>
      <c r="CG29" s="720"/>
      <c r="CH29" s="720"/>
      <c r="CI29" s="720"/>
      <c r="CJ29" s="720"/>
      <c r="CK29" s="720"/>
      <c r="CL29" s="720"/>
      <c r="CM29" s="720"/>
      <c r="CN29" s="720"/>
      <c r="CO29" s="720"/>
      <c r="CP29" s="720"/>
      <c r="CQ29" s="721"/>
      <c r="CR29" s="680">
        <v>245525</v>
      </c>
      <c r="CS29" s="699"/>
      <c r="CT29" s="699"/>
      <c r="CU29" s="699"/>
      <c r="CV29" s="699"/>
      <c r="CW29" s="699"/>
      <c r="CX29" s="699"/>
      <c r="CY29" s="700"/>
      <c r="CZ29" s="683">
        <v>9.5</v>
      </c>
      <c r="DA29" s="701"/>
      <c r="DB29" s="701"/>
      <c r="DC29" s="702"/>
      <c r="DD29" s="686">
        <v>238769</v>
      </c>
      <c r="DE29" s="699"/>
      <c r="DF29" s="699"/>
      <c r="DG29" s="699"/>
      <c r="DH29" s="699"/>
      <c r="DI29" s="699"/>
      <c r="DJ29" s="699"/>
      <c r="DK29" s="700"/>
      <c r="DL29" s="686">
        <v>238769</v>
      </c>
      <c r="DM29" s="699"/>
      <c r="DN29" s="699"/>
      <c r="DO29" s="699"/>
      <c r="DP29" s="699"/>
      <c r="DQ29" s="699"/>
      <c r="DR29" s="699"/>
      <c r="DS29" s="699"/>
      <c r="DT29" s="699"/>
      <c r="DU29" s="699"/>
      <c r="DV29" s="700"/>
      <c r="DW29" s="683">
        <v>17.7</v>
      </c>
      <c r="DX29" s="701"/>
      <c r="DY29" s="701"/>
      <c r="DZ29" s="701"/>
      <c r="EA29" s="701"/>
      <c r="EB29" s="701"/>
      <c r="EC29" s="722"/>
    </row>
    <row r="30" spans="2:133" ht="11.25" customHeight="1" x14ac:dyDescent="0.15">
      <c r="B30" s="677" t="s">
        <v>305</v>
      </c>
      <c r="C30" s="678"/>
      <c r="D30" s="678"/>
      <c r="E30" s="678"/>
      <c r="F30" s="678"/>
      <c r="G30" s="678"/>
      <c r="H30" s="678"/>
      <c r="I30" s="678"/>
      <c r="J30" s="678"/>
      <c r="K30" s="678"/>
      <c r="L30" s="678"/>
      <c r="M30" s="678"/>
      <c r="N30" s="678"/>
      <c r="O30" s="678"/>
      <c r="P30" s="678"/>
      <c r="Q30" s="679"/>
      <c r="R30" s="680">
        <v>1119</v>
      </c>
      <c r="S30" s="681"/>
      <c r="T30" s="681"/>
      <c r="U30" s="681"/>
      <c r="V30" s="681"/>
      <c r="W30" s="681"/>
      <c r="X30" s="681"/>
      <c r="Y30" s="682"/>
      <c r="Z30" s="713">
        <v>0</v>
      </c>
      <c r="AA30" s="713"/>
      <c r="AB30" s="713"/>
      <c r="AC30" s="713"/>
      <c r="AD30" s="714" t="s">
        <v>174</v>
      </c>
      <c r="AE30" s="714"/>
      <c r="AF30" s="714"/>
      <c r="AG30" s="714"/>
      <c r="AH30" s="714"/>
      <c r="AI30" s="714"/>
      <c r="AJ30" s="714"/>
      <c r="AK30" s="714"/>
      <c r="AL30" s="683" t="s">
        <v>129</v>
      </c>
      <c r="AM30" s="684"/>
      <c r="AN30" s="684"/>
      <c r="AO30" s="715"/>
      <c r="AP30" s="741" t="s">
        <v>221</v>
      </c>
      <c r="AQ30" s="742"/>
      <c r="AR30" s="742"/>
      <c r="AS30" s="742"/>
      <c r="AT30" s="742"/>
      <c r="AU30" s="742"/>
      <c r="AV30" s="742"/>
      <c r="AW30" s="742"/>
      <c r="AX30" s="742"/>
      <c r="AY30" s="742"/>
      <c r="AZ30" s="742"/>
      <c r="BA30" s="742"/>
      <c r="BB30" s="742"/>
      <c r="BC30" s="742"/>
      <c r="BD30" s="742"/>
      <c r="BE30" s="742"/>
      <c r="BF30" s="743"/>
      <c r="BG30" s="741" t="s">
        <v>306</v>
      </c>
      <c r="BH30" s="766"/>
      <c r="BI30" s="766"/>
      <c r="BJ30" s="766"/>
      <c r="BK30" s="766"/>
      <c r="BL30" s="766"/>
      <c r="BM30" s="766"/>
      <c r="BN30" s="766"/>
      <c r="BO30" s="766"/>
      <c r="BP30" s="766"/>
      <c r="BQ30" s="767"/>
      <c r="BR30" s="741" t="s">
        <v>307</v>
      </c>
      <c r="BS30" s="766"/>
      <c r="BT30" s="766"/>
      <c r="BU30" s="766"/>
      <c r="BV30" s="766"/>
      <c r="BW30" s="766"/>
      <c r="BX30" s="766"/>
      <c r="BY30" s="766"/>
      <c r="BZ30" s="766"/>
      <c r="CA30" s="766"/>
      <c r="CB30" s="767"/>
      <c r="CD30" s="770"/>
      <c r="CE30" s="771"/>
      <c r="CF30" s="719" t="s">
        <v>308</v>
      </c>
      <c r="CG30" s="720"/>
      <c r="CH30" s="720"/>
      <c r="CI30" s="720"/>
      <c r="CJ30" s="720"/>
      <c r="CK30" s="720"/>
      <c r="CL30" s="720"/>
      <c r="CM30" s="720"/>
      <c r="CN30" s="720"/>
      <c r="CO30" s="720"/>
      <c r="CP30" s="720"/>
      <c r="CQ30" s="721"/>
      <c r="CR30" s="680">
        <v>236830</v>
      </c>
      <c r="CS30" s="681"/>
      <c r="CT30" s="681"/>
      <c r="CU30" s="681"/>
      <c r="CV30" s="681"/>
      <c r="CW30" s="681"/>
      <c r="CX30" s="681"/>
      <c r="CY30" s="682"/>
      <c r="CZ30" s="683">
        <v>9.1999999999999993</v>
      </c>
      <c r="DA30" s="701"/>
      <c r="DB30" s="701"/>
      <c r="DC30" s="702"/>
      <c r="DD30" s="686">
        <v>230074</v>
      </c>
      <c r="DE30" s="681"/>
      <c r="DF30" s="681"/>
      <c r="DG30" s="681"/>
      <c r="DH30" s="681"/>
      <c r="DI30" s="681"/>
      <c r="DJ30" s="681"/>
      <c r="DK30" s="682"/>
      <c r="DL30" s="686">
        <v>230074</v>
      </c>
      <c r="DM30" s="681"/>
      <c r="DN30" s="681"/>
      <c r="DO30" s="681"/>
      <c r="DP30" s="681"/>
      <c r="DQ30" s="681"/>
      <c r="DR30" s="681"/>
      <c r="DS30" s="681"/>
      <c r="DT30" s="681"/>
      <c r="DU30" s="681"/>
      <c r="DV30" s="682"/>
      <c r="DW30" s="683">
        <v>17</v>
      </c>
      <c r="DX30" s="701"/>
      <c r="DY30" s="701"/>
      <c r="DZ30" s="701"/>
      <c r="EA30" s="701"/>
      <c r="EB30" s="701"/>
      <c r="EC30" s="722"/>
    </row>
    <row r="31" spans="2:133" ht="11.25" customHeight="1" x14ac:dyDescent="0.15">
      <c r="B31" s="677" t="s">
        <v>309</v>
      </c>
      <c r="C31" s="678"/>
      <c r="D31" s="678"/>
      <c r="E31" s="678"/>
      <c r="F31" s="678"/>
      <c r="G31" s="678"/>
      <c r="H31" s="678"/>
      <c r="I31" s="678"/>
      <c r="J31" s="678"/>
      <c r="K31" s="678"/>
      <c r="L31" s="678"/>
      <c r="M31" s="678"/>
      <c r="N31" s="678"/>
      <c r="O31" s="678"/>
      <c r="P31" s="678"/>
      <c r="Q31" s="679"/>
      <c r="R31" s="680">
        <v>284516</v>
      </c>
      <c r="S31" s="681"/>
      <c r="T31" s="681"/>
      <c r="U31" s="681"/>
      <c r="V31" s="681"/>
      <c r="W31" s="681"/>
      <c r="X31" s="681"/>
      <c r="Y31" s="682"/>
      <c r="Z31" s="713">
        <v>10.5</v>
      </c>
      <c r="AA31" s="713"/>
      <c r="AB31" s="713"/>
      <c r="AC31" s="713"/>
      <c r="AD31" s="714" t="s">
        <v>174</v>
      </c>
      <c r="AE31" s="714"/>
      <c r="AF31" s="714"/>
      <c r="AG31" s="714"/>
      <c r="AH31" s="714"/>
      <c r="AI31" s="714"/>
      <c r="AJ31" s="714"/>
      <c r="AK31" s="714"/>
      <c r="AL31" s="683" t="s">
        <v>174</v>
      </c>
      <c r="AM31" s="684"/>
      <c r="AN31" s="684"/>
      <c r="AO31" s="715"/>
      <c r="AP31" s="754" t="s">
        <v>310</v>
      </c>
      <c r="AQ31" s="755"/>
      <c r="AR31" s="755"/>
      <c r="AS31" s="755"/>
      <c r="AT31" s="760" t="s">
        <v>311</v>
      </c>
      <c r="AU31" s="231"/>
      <c r="AV31" s="231"/>
      <c r="AW31" s="231"/>
      <c r="AX31" s="746" t="s">
        <v>186</v>
      </c>
      <c r="AY31" s="747"/>
      <c r="AZ31" s="747"/>
      <c r="BA31" s="747"/>
      <c r="BB31" s="747"/>
      <c r="BC31" s="747"/>
      <c r="BD31" s="747"/>
      <c r="BE31" s="747"/>
      <c r="BF31" s="748"/>
      <c r="BG31" s="749">
        <v>99.9</v>
      </c>
      <c r="BH31" s="750"/>
      <c r="BI31" s="750"/>
      <c r="BJ31" s="750"/>
      <c r="BK31" s="750"/>
      <c r="BL31" s="750"/>
      <c r="BM31" s="751">
        <v>99.7</v>
      </c>
      <c r="BN31" s="750"/>
      <c r="BO31" s="750"/>
      <c r="BP31" s="750"/>
      <c r="BQ31" s="752"/>
      <c r="BR31" s="749">
        <v>99.9</v>
      </c>
      <c r="BS31" s="750"/>
      <c r="BT31" s="750"/>
      <c r="BU31" s="750"/>
      <c r="BV31" s="750"/>
      <c r="BW31" s="750"/>
      <c r="BX31" s="751">
        <v>99.3</v>
      </c>
      <c r="BY31" s="750"/>
      <c r="BZ31" s="750"/>
      <c r="CA31" s="750"/>
      <c r="CB31" s="752"/>
      <c r="CD31" s="770"/>
      <c r="CE31" s="771"/>
      <c r="CF31" s="719" t="s">
        <v>312</v>
      </c>
      <c r="CG31" s="720"/>
      <c r="CH31" s="720"/>
      <c r="CI31" s="720"/>
      <c r="CJ31" s="720"/>
      <c r="CK31" s="720"/>
      <c r="CL31" s="720"/>
      <c r="CM31" s="720"/>
      <c r="CN31" s="720"/>
      <c r="CO31" s="720"/>
      <c r="CP31" s="720"/>
      <c r="CQ31" s="721"/>
      <c r="CR31" s="680">
        <v>8695</v>
      </c>
      <c r="CS31" s="699"/>
      <c r="CT31" s="699"/>
      <c r="CU31" s="699"/>
      <c r="CV31" s="699"/>
      <c r="CW31" s="699"/>
      <c r="CX31" s="699"/>
      <c r="CY31" s="700"/>
      <c r="CZ31" s="683">
        <v>0.3</v>
      </c>
      <c r="DA31" s="701"/>
      <c r="DB31" s="701"/>
      <c r="DC31" s="702"/>
      <c r="DD31" s="686">
        <v>8695</v>
      </c>
      <c r="DE31" s="699"/>
      <c r="DF31" s="699"/>
      <c r="DG31" s="699"/>
      <c r="DH31" s="699"/>
      <c r="DI31" s="699"/>
      <c r="DJ31" s="699"/>
      <c r="DK31" s="700"/>
      <c r="DL31" s="686">
        <v>8695</v>
      </c>
      <c r="DM31" s="699"/>
      <c r="DN31" s="699"/>
      <c r="DO31" s="699"/>
      <c r="DP31" s="699"/>
      <c r="DQ31" s="699"/>
      <c r="DR31" s="699"/>
      <c r="DS31" s="699"/>
      <c r="DT31" s="699"/>
      <c r="DU31" s="699"/>
      <c r="DV31" s="700"/>
      <c r="DW31" s="683">
        <v>0.6</v>
      </c>
      <c r="DX31" s="701"/>
      <c r="DY31" s="701"/>
      <c r="DZ31" s="701"/>
      <c r="EA31" s="701"/>
      <c r="EB31" s="701"/>
      <c r="EC31" s="722"/>
    </row>
    <row r="32" spans="2:133" ht="11.25" customHeight="1" x14ac:dyDescent="0.15">
      <c r="B32" s="763" t="s">
        <v>313</v>
      </c>
      <c r="C32" s="764"/>
      <c r="D32" s="764"/>
      <c r="E32" s="764"/>
      <c r="F32" s="764"/>
      <c r="G32" s="764"/>
      <c r="H32" s="764"/>
      <c r="I32" s="764"/>
      <c r="J32" s="764"/>
      <c r="K32" s="764"/>
      <c r="L32" s="764"/>
      <c r="M32" s="764"/>
      <c r="N32" s="764"/>
      <c r="O32" s="764"/>
      <c r="P32" s="764"/>
      <c r="Q32" s="765"/>
      <c r="R32" s="680" t="s">
        <v>233</v>
      </c>
      <c r="S32" s="681"/>
      <c r="T32" s="681"/>
      <c r="U32" s="681"/>
      <c r="V32" s="681"/>
      <c r="W32" s="681"/>
      <c r="X32" s="681"/>
      <c r="Y32" s="682"/>
      <c r="Z32" s="713" t="s">
        <v>233</v>
      </c>
      <c r="AA32" s="713"/>
      <c r="AB32" s="713"/>
      <c r="AC32" s="713"/>
      <c r="AD32" s="714" t="s">
        <v>174</v>
      </c>
      <c r="AE32" s="714"/>
      <c r="AF32" s="714"/>
      <c r="AG32" s="714"/>
      <c r="AH32" s="714"/>
      <c r="AI32" s="714"/>
      <c r="AJ32" s="714"/>
      <c r="AK32" s="714"/>
      <c r="AL32" s="683" t="s">
        <v>174</v>
      </c>
      <c r="AM32" s="684"/>
      <c r="AN32" s="684"/>
      <c r="AO32" s="715"/>
      <c r="AP32" s="756"/>
      <c r="AQ32" s="757"/>
      <c r="AR32" s="757"/>
      <c r="AS32" s="757"/>
      <c r="AT32" s="761"/>
      <c r="AU32" s="230" t="s">
        <v>314</v>
      </c>
      <c r="AV32" s="230"/>
      <c r="AW32" s="230"/>
      <c r="AX32" s="677" t="s">
        <v>315</v>
      </c>
      <c r="AY32" s="678"/>
      <c r="AZ32" s="678"/>
      <c r="BA32" s="678"/>
      <c r="BB32" s="678"/>
      <c r="BC32" s="678"/>
      <c r="BD32" s="678"/>
      <c r="BE32" s="678"/>
      <c r="BF32" s="679"/>
      <c r="BG32" s="753">
        <v>99.7</v>
      </c>
      <c r="BH32" s="699"/>
      <c r="BI32" s="699"/>
      <c r="BJ32" s="699"/>
      <c r="BK32" s="699"/>
      <c r="BL32" s="699"/>
      <c r="BM32" s="684">
        <v>98.7</v>
      </c>
      <c r="BN32" s="745"/>
      <c r="BO32" s="745"/>
      <c r="BP32" s="745"/>
      <c r="BQ32" s="726"/>
      <c r="BR32" s="753">
        <v>99.6</v>
      </c>
      <c r="BS32" s="699"/>
      <c r="BT32" s="699"/>
      <c r="BU32" s="699"/>
      <c r="BV32" s="699"/>
      <c r="BW32" s="699"/>
      <c r="BX32" s="684">
        <v>98.5</v>
      </c>
      <c r="BY32" s="745"/>
      <c r="BZ32" s="745"/>
      <c r="CA32" s="745"/>
      <c r="CB32" s="726"/>
      <c r="CD32" s="772"/>
      <c r="CE32" s="773"/>
      <c r="CF32" s="719" t="s">
        <v>316</v>
      </c>
      <c r="CG32" s="720"/>
      <c r="CH32" s="720"/>
      <c r="CI32" s="720"/>
      <c r="CJ32" s="720"/>
      <c r="CK32" s="720"/>
      <c r="CL32" s="720"/>
      <c r="CM32" s="720"/>
      <c r="CN32" s="720"/>
      <c r="CO32" s="720"/>
      <c r="CP32" s="720"/>
      <c r="CQ32" s="721"/>
      <c r="CR32" s="680">
        <v>355</v>
      </c>
      <c r="CS32" s="681"/>
      <c r="CT32" s="681"/>
      <c r="CU32" s="681"/>
      <c r="CV32" s="681"/>
      <c r="CW32" s="681"/>
      <c r="CX32" s="681"/>
      <c r="CY32" s="682"/>
      <c r="CZ32" s="683">
        <v>0</v>
      </c>
      <c r="DA32" s="701"/>
      <c r="DB32" s="701"/>
      <c r="DC32" s="702"/>
      <c r="DD32" s="686">
        <v>355</v>
      </c>
      <c r="DE32" s="681"/>
      <c r="DF32" s="681"/>
      <c r="DG32" s="681"/>
      <c r="DH32" s="681"/>
      <c r="DI32" s="681"/>
      <c r="DJ32" s="681"/>
      <c r="DK32" s="682"/>
      <c r="DL32" s="686">
        <v>355</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317</v>
      </c>
      <c r="C33" s="678"/>
      <c r="D33" s="678"/>
      <c r="E33" s="678"/>
      <c r="F33" s="678"/>
      <c r="G33" s="678"/>
      <c r="H33" s="678"/>
      <c r="I33" s="678"/>
      <c r="J33" s="678"/>
      <c r="K33" s="678"/>
      <c r="L33" s="678"/>
      <c r="M33" s="678"/>
      <c r="N33" s="678"/>
      <c r="O33" s="678"/>
      <c r="P33" s="678"/>
      <c r="Q33" s="679"/>
      <c r="R33" s="680">
        <v>210549</v>
      </c>
      <c r="S33" s="681"/>
      <c r="T33" s="681"/>
      <c r="U33" s="681"/>
      <c r="V33" s="681"/>
      <c r="W33" s="681"/>
      <c r="X33" s="681"/>
      <c r="Y33" s="682"/>
      <c r="Z33" s="713">
        <v>7.8</v>
      </c>
      <c r="AA33" s="713"/>
      <c r="AB33" s="713"/>
      <c r="AC33" s="713"/>
      <c r="AD33" s="714" t="s">
        <v>174</v>
      </c>
      <c r="AE33" s="714"/>
      <c r="AF33" s="714"/>
      <c r="AG33" s="714"/>
      <c r="AH33" s="714"/>
      <c r="AI33" s="714"/>
      <c r="AJ33" s="714"/>
      <c r="AK33" s="714"/>
      <c r="AL33" s="683" t="s">
        <v>129</v>
      </c>
      <c r="AM33" s="684"/>
      <c r="AN33" s="684"/>
      <c r="AO33" s="715"/>
      <c r="AP33" s="758"/>
      <c r="AQ33" s="759"/>
      <c r="AR33" s="759"/>
      <c r="AS33" s="759"/>
      <c r="AT33" s="762"/>
      <c r="AU33" s="232"/>
      <c r="AV33" s="232"/>
      <c r="AW33" s="232"/>
      <c r="AX33" s="661" t="s">
        <v>318</v>
      </c>
      <c r="AY33" s="662"/>
      <c r="AZ33" s="662"/>
      <c r="BA33" s="662"/>
      <c r="BB33" s="662"/>
      <c r="BC33" s="662"/>
      <c r="BD33" s="662"/>
      <c r="BE33" s="662"/>
      <c r="BF33" s="663"/>
      <c r="BG33" s="744">
        <v>99.9</v>
      </c>
      <c r="BH33" s="665"/>
      <c r="BI33" s="665"/>
      <c r="BJ33" s="665"/>
      <c r="BK33" s="665"/>
      <c r="BL33" s="665"/>
      <c r="BM33" s="707">
        <v>99.9</v>
      </c>
      <c r="BN33" s="665"/>
      <c r="BO33" s="665"/>
      <c r="BP33" s="665"/>
      <c r="BQ33" s="709"/>
      <c r="BR33" s="744">
        <v>99.9</v>
      </c>
      <c r="BS33" s="665"/>
      <c r="BT33" s="665"/>
      <c r="BU33" s="665"/>
      <c r="BV33" s="665"/>
      <c r="BW33" s="665"/>
      <c r="BX33" s="707">
        <v>99.4</v>
      </c>
      <c r="BY33" s="665"/>
      <c r="BZ33" s="665"/>
      <c r="CA33" s="665"/>
      <c r="CB33" s="709"/>
      <c r="CD33" s="719" t="s">
        <v>319</v>
      </c>
      <c r="CE33" s="720"/>
      <c r="CF33" s="720"/>
      <c r="CG33" s="720"/>
      <c r="CH33" s="720"/>
      <c r="CI33" s="720"/>
      <c r="CJ33" s="720"/>
      <c r="CK33" s="720"/>
      <c r="CL33" s="720"/>
      <c r="CM33" s="720"/>
      <c r="CN33" s="720"/>
      <c r="CO33" s="720"/>
      <c r="CP33" s="720"/>
      <c r="CQ33" s="721"/>
      <c r="CR33" s="680">
        <v>1525312</v>
      </c>
      <c r="CS33" s="699"/>
      <c r="CT33" s="699"/>
      <c r="CU33" s="699"/>
      <c r="CV33" s="699"/>
      <c r="CW33" s="699"/>
      <c r="CX33" s="699"/>
      <c r="CY33" s="700"/>
      <c r="CZ33" s="683">
        <v>59</v>
      </c>
      <c r="DA33" s="701"/>
      <c r="DB33" s="701"/>
      <c r="DC33" s="702"/>
      <c r="DD33" s="686">
        <v>929460</v>
      </c>
      <c r="DE33" s="699"/>
      <c r="DF33" s="699"/>
      <c r="DG33" s="699"/>
      <c r="DH33" s="699"/>
      <c r="DI33" s="699"/>
      <c r="DJ33" s="699"/>
      <c r="DK33" s="700"/>
      <c r="DL33" s="686">
        <v>491825</v>
      </c>
      <c r="DM33" s="699"/>
      <c r="DN33" s="699"/>
      <c r="DO33" s="699"/>
      <c r="DP33" s="699"/>
      <c r="DQ33" s="699"/>
      <c r="DR33" s="699"/>
      <c r="DS33" s="699"/>
      <c r="DT33" s="699"/>
      <c r="DU33" s="699"/>
      <c r="DV33" s="700"/>
      <c r="DW33" s="683">
        <v>36.4</v>
      </c>
      <c r="DX33" s="701"/>
      <c r="DY33" s="701"/>
      <c r="DZ33" s="701"/>
      <c r="EA33" s="701"/>
      <c r="EB33" s="701"/>
      <c r="EC33" s="722"/>
    </row>
    <row r="34" spans="2:133" ht="11.25" customHeight="1" x14ac:dyDescent="0.15">
      <c r="B34" s="677" t="s">
        <v>320</v>
      </c>
      <c r="C34" s="678"/>
      <c r="D34" s="678"/>
      <c r="E34" s="678"/>
      <c r="F34" s="678"/>
      <c r="G34" s="678"/>
      <c r="H34" s="678"/>
      <c r="I34" s="678"/>
      <c r="J34" s="678"/>
      <c r="K34" s="678"/>
      <c r="L34" s="678"/>
      <c r="M34" s="678"/>
      <c r="N34" s="678"/>
      <c r="O34" s="678"/>
      <c r="P34" s="678"/>
      <c r="Q34" s="679"/>
      <c r="R34" s="680">
        <v>4914</v>
      </c>
      <c r="S34" s="681"/>
      <c r="T34" s="681"/>
      <c r="U34" s="681"/>
      <c r="V34" s="681"/>
      <c r="W34" s="681"/>
      <c r="X34" s="681"/>
      <c r="Y34" s="682"/>
      <c r="Z34" s="713">
        <v>0.2</v>
      </c>
      <c r="AA34" s="713"/>
      <c r="AB34" s="713"/>
      <c r="AC34" s="713"/>
      <c r="AD34" s="714">
        <v>1566</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321</v>
      </c>
      <c r="CE34" s="720"/>
      <c r="CF34" s="720"/>
      <c r="CG34" s="720"/>
      <c r="CH34" s="720"/>
      <c r="CI34" s="720"/>
      <c r="CJ34" s="720"/>
      <c r="CK34" s="720"/>
      <c r="CL34" s="720"/>
      <c r="CM34" s="720"/>
      <c r="CN34" s="720"/>
      <c r="CO34" s="720"/>
      <c r="CP34" s="720"/>
      <c r="CQ34" s="721"/>
      <c r="CR34" s="680">
        <v>620670</v>
      </c>
      <c r="CS34" s="681"/>
      <c r="CT34" s="681"/>
      <c r="CU34" s="681"/>
      <c r="CV34" s="681"/>
      <c r="CW34" s="681"/>
      <c r="CX34" s="681"/>
      <c r="CY34" s="682"/>
      <c r="CZ34" s="683">
        <v>24</v>
      </c>
      <c r="DA34" s="701"/>
      <c r="DB34" s="701"/>
      <c r="DC34" s="702"/>
      <c r="DD34" s="686">
        <v>381930</v>
      </c>
      <c r="DE34" s="681"/>
      <c r="DF34" s="681"/>
      <c r="DG34" s="681"/>
      <c r="DH34" s="681"/>
      <c r="DI34" s="681"/>
      <c r="DJ34" s="681"/>
      <c r="DK34" s="682"/>
      <c r="DL34" s="686">
        <v>190455</v>
      </c>
      <c r="DM34" s="681"/>
      <c r="DN34" s="681"/>
      <c r="DO34" s="681"/>
      <c r="DP34" s="681"/>
      <c r="DQ34" s="681"/>
      <c r="DR34" s="681"/>
      <c r="DS34" s="681"/>
      <c r="DT34" s="681"/>
      <c r="DU34" s="681"/>
      <c r="DV34" s="682"/>
      <c r="DW34" s="683">
        <v>14.1</v>
      </c>
      <c r="DX34" s="701"/>
      <c r="DY34" s="701"/>
      <c r="DZ34" s="701"/>
      <c r="EA34" s="701"/>
      <c r="EB34" s="701"/>
      <c r="EC34" s="722"/>
    </row>
    <row r="35" spans="2:133" ht="11.25" customHeight="1" x14ac:dyDescent="0.15">
      <c r="B35" s="677" t="s">
        <v>322</v>
      </c>
      <c r="C35" s="678"/>
      <c r="D35" s="678"/>
      <c r="E35" s="678"/>
      <c r="F35" s="678"/>
      <c r="G35" s="678"/>
      <c r="H35" s="678"/>
      <c r="I35" s="678"/>
      <c r="J35" s="678"/>
      <c r="K35" s="678"/>
      <c r="L35" s="678"/>
      <c r="M35" s="678"/>
      <c r="N35" s="678"/>
      <c r="O35" s="678"/>
      <c r="P35" s="678"/>
      <c r="Q35" s="679"/>
      <c r="R35" s="680">
        <v>4380</v>
      </c>
      <c r="S35" s="681"/>
      <c r="T35" s="681"/>
      <c r="U35" s="681"/>
      <c r="V35" s="681"/>
      <c r="W35" s="681"/>
      <c r="X35" s="681"/>
      <c r="Y35" s="682"/>
      <c r="Z35" s="713">
        <v>0.2</v>
      </c>
      <c r="AA35" s="713"/>
      <c r="AB35" s="713"/>
      <c r="AC35" s="713"/>
      <c r="AD35" s="714" t="s">
        <v>233</v>
      </c>
      <c r="AE35" s="714"/>
      <c r="AF35" s="714"/>
      <c r="AG35" s="714"/>
      <c r="AH35" s="714"/>
      <c r="AI35" s="714"/>
      <c r="AJ35" s="714"/>
      <c r="AK35" s="714"/>
      <c r="AL35" s="683" t="s">
        <v>174</v>
      </c>
      <c r="AM35" s="684"/>
      <c r="AN35" s="684"/>
      <c r="AO35" s="715"/>
      <c r="AP35" s="235"/>
      <c r="AQ35" s="741" t="s">
        <v>323</v>
      </c>
      <c r="AR35" s="742"/>
      <c r="AS35" s="742"/>
      <c r="AT35" s="742"/>
      <c r="AU35" s="742"/>
      <c r="AV35" s="742"/>
      <c r="AW35" s="742"/>
      <c r="AX35" s="742"/>
      <c r="AY35" s="742"/>
      <c r="AZ35" s="742"/>
      <c r="BA35" s="742"/>
      <c r="BB35" s="742"/>
      <c r="BC35" s="742"/>
      <c r="BD35" s="742"/>
      <c r="BE35" s="742"/>
      <c r="BF35" s="743"/>
      <c r="BG35" s="741" t="s">
        <v>324</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325</v>
      </c>
      <c r="CE35" s="720"/>
      <c r="CF35" s="720"/>
      <c r="CG35" s="720"/>
      <c r="CH35" s="720"/>
      <c r="CI35" s="720"/>
      <c r="CJ35" s="720"/>
      <c r="CK35" s="720"/>
      <c r="CL35" s="720"/>
      <c r="CM35" s="720"/>
      <c r="CN35" s="720"/>
      <c r="CO35" s="720"/>
      <c r="CP35" s="720"/>
      <c r="CQ35" s="721"/>
      <c r="CR35" s="680">
        <v>42324</v>
      </c>
      <c r="CS35" s="699"/>
      <c r="CT35" s="699"/>
      <c r="CU35" s="699"/>
      <c r="CV35" s="699"/>
      <c r="CW35" s="699"/>
      <c r="CX35" s="699"/>
      <c r="CY35" s="700"/>
      <c r="CZ35" s="683">
        <v>1.6</v>
      </c>
      <c r="DA35" s="701"/>
      <c r="DB35" s="701"/>
      <c r="DC35" s="702"/>
      <c r="DD35" s="686">
        <v>27402</v>
      </c>
      <c r="DE35" s="699"/>
      <c r="DF35" s="699"/>
      <c r="DG35" s="699"/>
      <c r="DH35" s="699"/>
      <c r="DI35" s="699"/>
      <c r="DJ35" s="699"/>
      <c r="DK35" s="700"/>
      <c r="DL35" s="686">
        <v>17848</v>
      </c>
      <c r="DM35" s="699"/>
      <c r="DN35" s="699"/>
      <c r="DO35" s="699"/>
      <c r="DP35" s="699"/>
      <c r="DQ35" s="699"/>
      <c r="DR35" s="699"/>
      <c r="DS35" s="699"/>
      <c r="DT35" s="699"/>
      <c r="DU35" s="699"/>
      <c r="DV35" s="700"/>
      <c r="DW35" s="683">
        <v>1.3</v>
      </c>
      <c r="DX35" s="701"/>
      <c r="DY35" s="701"/>
      <c r="DZ35" s="701"/>
      <c r="EA35" s="701"/>
      <c r="EB35" s="701"/>
      <c r="EC35" s="722"/>
    </row>
    <row r="36" spans="2:133" ht="11.25" customHeight="1" x14ac:dyDescent="0.15">
      <c r="B36" s="677" t="s">
        <v>326</v>
      </c>
      <c r="C36" s="678"/>
      <c r="D36" s="678"/>
      <c r="E36" s="678"/>
      <c r="F36" s="678"/>
      <c r="G36" s="678"/>
      <c r="H36" s="678"/>
      <c r="I36" s="678"/>
      <c r="J36" s="678"/>
      <c r="K36" s="678"/>
      <c r="L36" s="678"/>
      <c r="M36" s="678"/>
      <c r="N36" s="678"/>
      <c r="O36" s="678"/>
      <c r="P36" s="678"/>
      <c r="Q36" s="679"/>
      <c r="R36" s="680">
        <v>94703</v>
      </c>
      <c r="S36" s="681"/>
      <c r="T36" s="681"/>
      <c r="U36" s="681"/>
      <c r="V36" s="681"/>
      <c r="W36" s="681"/>
      <c r="X36" s="681"/>
      <c r="Y36" s="682"/>
      <c r="Z36" s="713">
        <v>3.5</v>
      </c>
      <c r="AA36" s="713"/>
      <c r="AB36" s="713"/>
      <c r="AC36" s="713"/>
      <c r="AD36" s="714" t="s">
        <v>129</v>
      </c>
      <c r="AE36" s="714"/>
      <c r="AF36" s="714"/>
      <c r="AG36" s="714"/>
      <c r="AH36" s="714"/>
      <c r="AI36" s="714"/>
      <c r="AJ36" s="714"/>
      <c r="AK36" s="714"/>
      <c r="AL36" s="683" t="s">
        <v>129</v>
      </c>
      <c r="AM36" s="684"/>
      <c r="AN36" s="684"/>
      <c r="AO36" s="715"/>
      <c r="AP36" s="235"/>
      <c r="AQ36" s="732" t="s">
        <v>327</v>
      </c>
      <c r="AR36" s="733"/>
      <c r="AS36" s="733"/>
      <c r="AT36" s="733"/>
      <c r="AU36" s="733"/>
      <c r="AV36" s="733"/>
      <c r="AW36" s="733"/>
      <c r="AX36" s="733"/>
      <c r="AY36" s="734"/>
      <c r="AZ36" s="735">
        <v>73881</v>
      </c>
      <c r="BA36" s="736"/>
      <c r="BB36" s="736"/>
      <c r="BC36" s="736"/>
      <c r="BD36" s="736"/>
      <c r="BE36" s="736"/>
      <c r="BF36" s="737"/>
      <c r="BG36" s="738" t="s">
        <v>328</v>
      </c>
      <c r="BH36" s="739"/>
      <c r="BI36" s="739"/>
      <c r="BJ36" s="739"/>
      <c r="BK36" s="739"/>
      <c r="BL36" s="739"/>
      <c r="BM36" s="739"/>
      <c r="BN36" s="739"/>
      <c r="BO36" s="739"/>
      <c r="BP36" s="739"/>
      <c r="BQ36" s="739"/>
      <c r="BR36" s="739"/>
      <c r="BS36" s="739"/>
      <c r="BT36" s="739"/>
      <c r="BU36" s="740"/>
      <c r="BV36" s="735">
        <v>8326</v>
      </c>
      <c r="BW36" s="736"/>
      <c r="BX36" s="736"/>
      <c r="BY36" s="736"/>
      <c r="BZ36" s="736"/>
      <c r="CA36" s="736"/>
      <c r="CB36" s="737"/>
      <c r="CD36" s="719" t="s">
        <v>329</v>
      </c>
      <c r="CE36" s="720"/>
      <c r="CF36" s="720"/>
      <c r="CG36" s="720"/>
      <c r="CH36" s="720"/>
      <c r="CI36" s="720"/>
      <c r="CJ36" s="720"/>
      <c r="CK36" s="720"/>
      <c r="CL36" s="720"/>
      <c r="CM36" s="720"/>
      <c r="CN36" s="720"/>
      <c r="CO36" s="720"/>
      <c r="CP36" s="720"/>
      <c r="CQ36" s="721"/>
      <c r="CR36" s="680">
        <v>675031</v>
      </c>
      <c r="CS36" s="681"/>
      <c r="CT36" s="681"/>
      <c r="CU36" s="681"/>
      <c r="CV36" s="681"/>
      <c r="CW36" s="681"/>
      <c r="CX36" s="681"/>
      <c r="CY36" s="682"/>
      <c r="CZ36" s="683">
        <v>26.1</v>
      </c>
      <c r="DA36" s="701"/>
      <c r="DB36" s="701"/>
      <c r="DC36" s="702"/>
      <c r="DD36" s="686">
        <v>379738</v>
      </c>
      <c r="DE36" s="681"/>
      <c r="DF36" s="681"/>
      <c r="DG36" s="681"/>
      <c r="DH36" s="681"/>
      <c r="DI36" s="681"/>
      <c r="DJ36" s="681"/>
      <c r="DK36" s="682"/>
      <c r="DL36" s="686">
        <v>209195</v>
      </c>
      <c r="DM36" s="681"/>
      <c r="DN36" s="681"/>
      <c r="DO36" s="681"/>
      <c r="DP36" s="681"/>
      <c r="DQ36" s="681"/>
      <c r="DR36" s="681"/>
      <c r="DS36" s="681"/>
      <c r="DT36" s="681"/>
      <c r="DU36" s="681"/>
      <c r="DV36" s="682"/>
      <c r="DW36" s="683">
        <v>15.5</v>
      </c>
      <c r="DX36" s="701"/>
      <c r="DY36" s="701"/>
      <c r="DZ36" s="701"/>
      <c r="EA36" s="701"/>
      <c r="EB36" s="701"/>
      <c r="EC36" s="722"/>
    </row>
    <row r="37" spans="2:133" ht="11.25" customHeight="1" x14ac:dyDescent="0.15">
      <c r="B37" s="677" t="s">
        <v>330</v>
      </c>
      <c r="C37" s="678"/>
      <c r="D37" s="678"/>
      <c r="E37" s="678"/>
      <c r="F37" s="678"/>
      <c r="G37" s="678"/>
      <c r="H37" s="678"/>
      <c r="I37" s="678"/>
      <c r="J37" s="678"/>
      <c r="K37" s="678"/>
      <c r="L37" s="678"/>
      <c r="M37" s="678"/>
      <c r="N37" s="678"/>
      <c r="O37" s="678"/>
      <c r="P37" s="678"/>
      <c r="Q37" s="679"/>
      <c r="R37" s="680">
        <v>106192</v>
      </c>
      <c r="S37" s="681"/>
      <c r="T37" s="681"/>
      <c r="U37" s="681"/>
      <c r="V37" s="681"/>
      <c r="W37" s="681"/>
      <c r="X37" s="681"/>
      <c r="Y37" s="682"/>
      <c r="Z37" s="713">
        <v>3.9</v>
      </c>
      <c r="AA37" s="713"/>
      <c r="AB37" s="713"/>
      <c r="AC37" s="713"/>
      <c r="AD37" s="714" t="s">
        <v>129</v>
      </c>
      <c r="AE37" s="714"/>
      <c r="AF37" s="714"/>
      <c r="AG37" s="714"/>
      <c r="AH37" s="714"/>
      <c r="AI37" s="714"/>
      <c r="AJ37" s="714"/>
      <c r="AK37" s="714"/>
      <c r="AL37" s="683" t="s">
        <v>129</v>
      </c>
      <c r="AM37" s="684"/>
      <c r="AN37" s="684"/>
      <c r="AO37" s="715"/>
      <c r="AQ37" s="723" t="s">
        <v>331</v>
      </c>
      <c r="AR37" s="724"/>
      <c r="AS37" s="724"/>
      <c r="AT37" s="724"/>
      <c r="AU37" s="724"/>
      <c r="AV37" s="724"/>
      <c r="AW37" s="724"/>
      <c r="AX37" s="724"/>
      <c r="AY37" s="725"/>
      <c r="AZ37" s="680">
        <v>63159</v>
      </c>
      <c r="BA37" s="681"/>
      <c r="BB37" s="681"/>
      <c r="BC37" s="681"/>
      <c r="BD37" s="699"/>
      <c r="BE37" s="699"/>
      <c r="BF37" s="726"/>
      <c r="BG37" s="719" t="s">
        <v>332</v>
      </c>
      <c r="BH37" s="720"/>
      <c r="BI37" s="720"/>
      <c r="BJ37" s="720"/>
      <c r="BK37" s="720"/>
      <c r="BL37" s="720"/>
      <c r="BM37" s="720"/>
      <c r="BN37" s="720"/>
      <c r="BO37" s="720"/>
      <c r="BP37" s="720"/>
      <c r="BQ37" s="720"/>
      <c r="BR37" s="720"/>
      <c r="BS37" s="720"/>
      <c r="BT37" s="720"/>
      <c r="BU37" s="721"/>
      <c r="BV37" s="680">
        <v>8326</v>
      </c>
      <c r="BW37" s="681"/>
      <c r="BX37" s="681"/>
      <c r="BY37" s="681"/>
      <c r="BZ37" s="681"/>
      <c r="CA37" s="681"/>
      <c r="CB37" s="727"/>
      <c r="CD37" s="719" t="s">
        <v>333</v>
      </c>
      <c r="CE37" s="720"/>
      <c r="CF37" s="720"/>
      <c r="CG37" s="720"/>
      <c r="CH37" s="720"/>
      <c r="CI37" s="720"/>
      <c r="CJ37" s="720"/>
      <c r="CK37" s="720"/>
      <c r="CL37" s="720"/>
      <c r="CM37" s="720"/>
      <c r="CN37" s="720"/>
      <c r="CO37" s="720"/>
      <c r="CP37" s="720"/>
      <c r="CQ37" s="721"/>
      <c r="CR37" s="680">
        <v>157520</v>
      </c>
      <c r="CS37" s="699"/>
      <c r="CT37" s="699"/>
      <c r="CU37" s="699"/>
      <c r="CV37" s="699"/>
      <c r="CW37" s="699"/>
      <c r="CX37" s="699"/>
      <c r="CY37" s="700"/>
      <c r="CZ37" s="683">
        <v>6.1</v>
      </c>
      <c r="DA37" s="701"/>
      <c r="DB37" s="701"/>
      <c r="DC37" s="702"/>
      <c r="DD37" s="686">
        <v>36031</v>
      </c>
      <c r="DE37" s="699"/>
      <c r="DF37" s="699"/>
      <c r="DG37" s="699"/>
      <c r="DH37" s="699"/>
      <c r="DI37" s="699"/>
      <c r="DJ37" s="699"/>
      <c r="DK37" s="700"/>
      <c r="DL37" s="686">
        <v>35971</v>
      </c>
      <c r="DM37" s="699"/>
      <c r="DN37" s="699"/>
      <c r="DO37" s="699"/>
      <c r="DP37" s="699"/>
      <c r="DQ37" s="699"/>
      <c r="DR37" s="699"/>
      <c r="DS37" s="699"/>
      <c r="DT37" s="699"/>
      <c r="DU37" s="699"/>
      <c r="DV37" s="700"/>
      <c r="DW37" s="683">
        <v>2.7</v>
      </c>
      <c r="DX37" s="701"/>
      <c r="DY37" s="701"/>
      <c r="DZ37" s="701"/>
      <c r="EA37" s="701"/>
      <c r="EB37" s="701"/>
      <c r="EC37" s="722"/>
    </row>
    <row r="38" spans="2:133" ht="11.25" customHeight="1" x14ac:dyDescent="0.15">
      <c r="B38" s="677" t="s">
        <v>334</v>
      </c>
      <c r="C38" s="678"/>
      <c r="D38" s="678"/>
      <c r="E38" s="678"/>
      <c r="F38" s="678"/>
      <c r="G38" s="678"/>
      <c r="H38" s="678"/>
      <c r="I38" s="678"/>
      <c r="J38" s="678"/>
      <c r="K38" s="678"/>
      <c r="L38" s="678"/>
      <c r="M38" s="678"/>
      <c r="N38" s="678"/>
      <c r="O38" s="678"/>
      <c r="P38" s="678"/>
      <c r="Q38" s="679"/>
      <c r="R38" s="680">
        <v>145638</v>
      </c>
      <c r="S38" s="681"/>
      <c r="T38" s="681"/>
      <c r="U38" s="681"/>
      <c r="V38" s="681"/>
      <c r="W38" s="681"/>
      <c r="X38" s="681"/>
      <c r="Y38" s="682"/>
      <c r="Z38" s="713">
        <v>5.4</v>
      </c>
      <c r="AA38" s="713"/>
      <c r="AB38" s="713"/>
      <c r="AC38" s="713"/>
      <c r="AD38" s="714">
        <v>274</v>
      </c>
      <c r="AE38" s="714"/>
      <c r="AF38" s="714"/>
      <c r="AG38" s="714"/>
      <c r="AH38" s="714"/>
      <c r="AI38" s="714"/>
      <c r="AJ38" s="714"/>
      <c r="AK38" s="714"/>
      <c r="AL38" s="683">
        <v>0</v>
      </c>
      <c r="AM38" s="684"/>
      <c r="AN38" s="684"/>
      <c r="AO38" s="715"/>
      <c r="AQ38" s="723" t="s">
        <v>335</v>
      </c>
      <c r="AR38" s="724"/>
      <c r="AS38" s="724"/>
      <c r="AT38" s="724"/>
      <c r="AU38" s="724"/>
      <c r="AV38" s="724"/>
      <c r="AW38" s="724"/>
      <c r="AX38" s="724"/>
      <c r="AY38" s="725"/>
      <c r="AZ38" s="680" t="s">
        <v>129</v>
      </c>
      <c r="BA38" s="681"/>
      <c r="BB38" s="681"/>
      <c r="BC38" s="681"/>
      <c r="BD38" s="699"/>
      <c r="BE38" s="699"/>
      <c r="BF38" s="726"/>
      <c r="BG38" s="719" t="s">
        <v>336</v>
      </c>
      <c r="BH38" s="720"/>
      <c r="BI38" s="720"/>
      <c r="BJ38" s="720"/>
      <c r="BK38" s="720"/>
      <c r="BL38" s="720"/>
      <c r="BM38" s="720"/>
      <c r="BN38" s="720"/>
      <c r="BO38" s="720"/>
      <c r="BP38" s="720"/>
      <c r="BQ38" s="720"/>
      <c r="BR38" s="720"/>
      <c r="BS38" s="720"/>
      <c r="BT38" s="720"/>
      <c r="BU38" s="721"/>
      <c r="BV38" s="680">
        <v>156</v>
      </c>
      <c r="BW38" s="681"/>
      <c r="BX38" s="681"/>
      <c r="BY38" s="681"/>
      <c r="BZ38" s="681"/>
      <c r="CA38" s="681"/>
      <c r="CB38" s="727"/>
      <c r="CD38" s="719" t="s">
        <v>337</v>
      </c>
      <c r="CE38" s="720"/>
      <c r="CF38" s="720"/>
      <c r="CG38" s="720"/>
      <c r="CH38" s="720"/>
      <c r="CI38" s="720"/>
      <c r="CJ38" s="720"/>
      <c r="CK38" s="720"/>
      <c r="CL38" s="720"/>
      <c r="CM38" s="720"/>
      <c r="CN38" s="720"/>
      <c r="CO38" s="720"/>
      <c r="CP38" s="720"/>
      <c r="CQ38" s="721"/>
      <c r="CR38" s="680">
        <v>73881</v>
      </c>
      <c r="CS38" s="681"/>
      <c r="CT38" s="681"/>
      <c r="CU38" s="681"/>
      <c r="CV38" s="681"/>
      <c r="CW38" s="681"/>
      <c r="CX38" s="681"/>
      <c r="CY38" s="682"/>
      <c r="CZ38" s="683">
        <v>2.9</v>
      </c>
      <c r="DA38" s="701"/>
      <c r="DB38" s="701"/>
      <c r="DC38" s="702"/>
      <c r="DD38" s="686">
        <v>54327</v>
      </c>
      <c r="DE38" s="681"/>
      <c r="DF38" s="681"/>
      <c r="DG38" s="681"/>
      <c r="DH38" s="681"/>
      <c r="DI38" s="681"/>
      <c r="DJ38" s="681"/>
      <c r="DK38" s="682"/>
      <c r="DL38" s="686">
        <v>54327</v>
      </c>
      <c r="DM38" s="681"/>
      <c r="DN38" s="681"/>
      <c r="DO38" s="681"/>
      <c r="DP38" s="681"/>
      <c r="DQ38" s="681"/>
      <c r="DR38" s="681"/>
      <c r="DS38" s="681"/>
      <c r="DT38" s="681"/>
      <c r="DU38" s="681"/>
      <c r="DV38" s="682"/>
      <c r="DW38" s="683">
        <v>4</v>
      </c>
      <c r="DX38" s="701"/>
      <c r="DY38" s="701"/>
      <c r="DZ38" s="701"/>
      <c r="EA38" s="701"/>
      <c r="EB38" s="701"/>
      <c r="EC38" s="722"/>
    </row>
    <row r="39" spans="2:133" ht="11.25" customHeight="1" x14ac:dyDescent="0.15">
      <c r="B39" s="677" t="s">
        <v>338</v>
      </c>
      <c r="C39" s="678"/>
      <c r="D39" s="678"/>
      <c r="E39" s="678"/>
      <c r="F39" s="678"/>
      <c r="G39" s="678"/>
      <c r="H39" s="678"/>
      <c r="I39" s="678"/>
      <c r="J39" s="678"/>
      <c r="K39" s="678"/>
      <c r="L39" s="678"/>
      <c r="M39" s="678"/>
      <c r="N39" s="678"/>
      <c r="O39" s="678"/>
      <c r="P39" s="678"/>
      <c r="Q39" s="679"/>
      <c r="R39" s="680">
        <v>212441</v>
      </c>
      <c r="S39" s="681"/>
      <c r="T39" s="681"/>
      <c r="U39" s="681"/>
      <c r="V39" s="681"/>
      <c r="W39" s="681"/>
      <c r="X39" s="681"/>
      <c r="Y39" s="682"/>
      <c r="Z39" s="713">
        <v>7.8</v>
      </c>
      <c r="AA39" s="713"/>
      <c r="AB39" s="713"/>
      <c r="AC39" s="713"/>
      <c r="AD39" s="714" t="s">
        <v>129</v>
      </c>
      <c r="AE39" s="714"/>
      <c r="AF39" s="714"/>
      <c r="AG39" s="714"/>
      <c r="AH39" s="714"/>
      <c r="AI39" s="714"/>
      <c r="AJ39" s="714"/>
      <c r="AK39" s="714"/>
      <c r="AL39" s="683" t="s">
        <v>233</v>
      </c>
      <c r="AM39" s="684"/>
      <c r="AN39" s="684"/>
      <c r="AO39" s="715"/>
      <c r="AQ39" s="723" t="s">
        <v>339</v>
      </c>
      <c r="AR39" s="724"/>
      <c r="AS39" s="724"/>
      <c r="AT39" s="724"/>
      <c r="AU39" s="724"/>
      <c r="AV39" s="724"/>
      <c r="AW39" s="724"/>
      <c r="AX39" s="724"/>
      <c r="AY39" s="725"/>
      <c r="AZ39" s="680" t="s">
        <v>174</v>
      </c>
      <c r="BA39" s="681"/>
      <c r="BB39" s="681"/>
      <c r="BC39" s="681"/>
      <c r="BD39" s="699"/>
      <c r="BE39" s="699"/>
      <c r="BF39" s="726"/>
      <c r="BG39" s="719" t="s">
        <v>340</v>
      </c>
      <c r="BH39" s="720"/>
      <c r="BI39" s="720"/>
      <c r="BJ39" s="720"/>
      <c r="BK39" s="720"/>
      <c r="BL39" s="720"/>
      <c r="BM39" s="720"/>
      <c r="BN39" s="720"/>
      <c r="BO39" s="720"/>
      <c r="BP39" s="720"/>
      <c r="BQ39" s="720"/>
      <c r="BR39" s="720"/>
      <c r="BS39" s="720"/>
      <c r="BT39" s="720"/>
      <c r="BU39" s="721"/>
      <c r="BV39" s="680">
        <v>221</v>
      </c>
      <c r="BW39" s="681"/>
      <c r="BX39" s="681"/>
      <c r="BY39" s="681"/>
      <c r="BZ39" s="681"/>
      <c r="CA39" s="681"/>
      <c r="CB39" s="727"/>
      <c r="CD39" s="719" t="s">
        <v>341</v>
      </c>
      <c r="CE39" s="720"/>
      <c r="CF39" s="720"/>
      <c r="CG39" s="720"/>
      <c r="CH39" s="720"/>
      <c r="CI39" s="720"/>
      <c r="CJ39" s="720"/>
      <c r="CK39" s="720"/>
      <c r="CL39" s="720"/>
      <c r="CM39" s="720"/>
      <c r="CN39" s="720"/>
      <c r="CO39" s="720"/>
      <c r="CP39" s="720"/>
      <c r="CQ39" s="721"/>
      <c r="CR39" s="680">
        <v>67056</v>
      </c>
      <c r="CS39" s="699"/>
      <c r="CT39" s="699"/>
      <c r="CU39" s="699"/>
      <c r="CV39" s="699"/>
      <c r="CW39" s="699"/>
      <c r="CX39" s="699"/>
      <c r="CY39" s="700"/>
      <c r="CZ39" s="683">
        <v>2.6</v>
      </c>
      <c r="DA39" s="701"/>
      <c r="DB39" s="701"/>
      <c r="DC39" s="702"/>
      <c r="DD39" s="686">
        <v>66063</v>
      </c>
      <c r="DE39" s="699"/>
      <c r="DF39" s="699"/>
      <c r="DG39" s="699"/>
      <c r="DH39" s="699"/>
      <c r="DI39" s="699"/>
      <c r="DJ39" s="699"/>
      <c r="DK39" s="700"/>
      <c r="DL39" s="686" t="s">
        <v>233</v>
      </c>
      <c r="DM39" s="699"/>
      <c r="DN39" s="699"/>
      <c r="DO39" s="699"/>
      <c r="DP39" s="699"/>
      <c r="DQ39" s="699"/>
      <c r="DR39" s="699"/>
      <c r="DS39" s="699"/>
      <c r="DT39" s="699"/>
      <c r="DU39" s="699"/>
      <c r="DV39" s="700"/>
      <c r="DW39" s="683" t="s">
        <v>129</v>
      </c>
      <c r="DX39" s="701"/>
      <c r="DY39" s="701"/>
      <c r="DZ39" s="701"/>
      <c r="EA39" s="701"/>
      <c r="EB39" s="701"/>
      <c r="EC39" s="722"/>
    </row>
    <row r="40" spans="2:133" ht="11.25" customHeight="1" x14ac:dyDescent="0.15">
      <c r="B40" s="677" t="s">
        <v>342</v>
      </c>
      <c r="C40" s="678"/>
      <c r="D40" s="678"/>
      <c r="E40" s="678"/>
      <c r="F40" s="678"/>
      <c r="G40" s="678"/>
      <c r="H40" s="678"/>
      <c r="I40" s="678"/>
      <c r="J40" s="678"/>
      <c r="K40" s="678"/>
      <c r="L40" s="678"/>
      <c r="M40" s="678"/>
      <c r="N40" s="678"/>
      <c r="O40" s="678"/>
      <c r="P40" s="678"/>
      <c r="Q40" s="679"/>
      <c r="R40" s="680" t="s">
        <v>233</v>
      </c>
      <c r="S40" s="681"/>
      <c r="T40" s="681"/>
      <c r="U40" s="681"/>
      <c r="V40" s="681"/>
      <c r="W40" s="681"/>
      <c r="X40" s="681"/>
      <c r="Y40" s="682"/>
      <c r="Z40" s="713" t="s">
        <v>233</v>
      </c>
      <c r="AA40" s="713"/>
      <c r="AB40" s="713"/>
      <c r="AC40" s="713"/>
      <c r="AD40" s="714" t="s">
        <v>129</v>
      </c>
      <c r="AE40" s="714"/>
      <c r="AF40" s="714"/>
      <c r="AG40" s="714"/>
      <c r="AH40" s="714"/>
      <c r="AI40" s="714"/>
      <c r="AJ40" s="714"/>
      <c r="AK40" s="714"/>
      <c r="AL40" s="683" t="s">
        <v>233</v>
      </c>
      <c r="AM40" s="684"/>
      <c r="AN40" s="684"/>
      <c r="AO40" s="715"/>
      <c r="AQ40" s="723" t="s">
        <v>343</v>
      </c>
      <c r="AR40" s="724"/>
      <c r="AS40" s="724"/>
      <c r="AT40" s="724"/>
      <c r="AU40" s="724"/>
      <c r="AV40" s="724"/>
      <c r="AW40" s="724"/>
      <c r="AX40" s="724"/>
      <c r="AY40" s="725"/>
      <c r="AZ40" s="680" t="s">
        <v>174</v>
      </c>
      <c r="BA40" s="681"/>
      <c r="BB40" s="681"/>
      <c r="BC40" s="681"/>
      <c r="BD40" s="699"/>
      <c r="BE40" s="699"/>
      <c r="BF40" s="726"/>
      <c r="BG40" s="728" t="s">
        <v>344</v>
      </c>
      <c r="BH40" s="729"/>
      <c r="BI40" s="729"/>
      <c r="BJ40" s="729"/>
      <c r="BK40" s="729"/>
      <c r="BL40" s="236"/>
      <c r="BM40" s="720" t="s">
        <v>345</v>
      </c>
      <c r="BN40" s="720"/>
      <c r="BO40" s="720"/>
      <c r="BP40" s="720"/>
      <c r="BQ40" s="720"/>
      <c r="BR40" s="720"/>
      <c r="BS40" s="720"/>
      <c r="BT40" s="720"/>
      <c r="BU40" s="721"/>
      <c r="BV40" s="680">
        <v>60</v>
      </c>
      <c r="BW40" s="681"/>
      <c r="BX40" s="681"/>
      <c r="BY40" s="681"/>
      <c r="BZ40" s="681"/>
      <c r="CA40" s="681"/>
      <c r="CB40" s="727"/>
      <c r="CD40" s="719" t="s">
        <v>346</v>
      </c>
      <c r="CE40" s="720"/>
      <c r="CF40" s="720"/>
      <c r="CG40" s="720"/>
      <c r="CH40" s="720"/>
      <c r="CI40" s="720"/>
      <c r="CJ40" s="720"/>
      <c r="CK40" s="720"/>
      <c r="CL40" s="720"/>
      <c r="CM40" s="720"/>
      <c r="CN40" s="720"/>
      <c r="CO40" s="720"/>
      <c r="CP40" s="720"/>
      <c r="CQ40" s="721"/>
      <c r="CR40" s="680">
        <v>46350</v>
      </c>
      <c r="CS40" s="681"/>
      <c r="CT40" s="681"/>
      <c r="CU40" s="681"/>
      <c r="CV40" s="681"/>
      <c r="CW40" s="681"/>
      <c r="CX40" s="681"/>
      <c r="CY40" s="682"/>
      <c r="CZ40" s="683">
        <v>1.8</v>
      </c>
      <c r="DA40" s="701"/>
      <c r="DB40" s="701"/>
      <c r="DC40" s="702"/>
      <c r="DD40" s="686">
        <v>20000</v>
      </c>
      <c r="DE40" s="681"/>
      <c r="DF40" s="681"/>
      <c r="DG40" s="681"/>
      <c r="DH40" s="681"/>
      <c r="DI40" s="681"/>
      <c r="DJ40" s="681"/>
      <c r="DK40" s="682"/>
      <c r="DL40" s="686">
        <v>20000</v>
      </c>
      <c r="DM40" s="681"/>
      <c r="DN40" s="681"/>
      <c r="DO40" s="681"/>
      <c r="DP40" s="681"/>
      <c r="DQ40" s="681"/>
      <c r="DR40" s="681"/>
      <c r="DS40" s="681"/>
      <c r="DT40" s="681"/>
      <c r="DU40" s="681"/>
      <c r="DV40" s="682"/>
      <c r="DW40" s="683">
        <v>1.5</v>
      </c>
      <c r="DX40" s="701"/>
      <c r="DY40" s="701"/>
      <c r="DZ40" s="701"/>
      <c r="EA40" s="701"/>
      <c r="EB40" s="701"/>
      <c r="EC40" s="722"/>
    </row>
    <row r="41" spans="2:133" ht="11.25" customHeight="1" x14ac:dyDescent="0.15">
      <c r="B41" s="677" t="s">
        <v>347</v>
      </c>
      <c r="C41" s="678"/>
      <c r="D41" s="678"/>
      <c r="E41" s="678"/>
      <c r="F41" s="678"/>
      <c r="G41" s="678"/>
      <c r="H41" s="678"/>
      <c r="I41" s="678"/>
      <c r="J41" s="678"/>
      <c r="K41" s="678"/>
      <c r="L41" s="678"/>
      <c r="M41" s="678"/>
      <c r="N41" s="678"/>
      <c r="O41" s="678"/>
      <c r="P41" s="678"/>
      <c r="Q41" s="679"/>
      <c r="R41" s="680" t="s">
        <v>174</v>
      </c>
      <c r="S41" s="681"/>
      <c r="T41" s="681"/>
      <c r="U41" s="681"/>
      <c r="V41" s="681"/>
      <c r="W41" s="681"/>
      <c r="X41" s="681"/>
      <c r="Y41" s="682"/>
      <c r="Z41" s="713" t="s">
        <v>129</v>
      </c>
      <c r="AA41" s="713"/>
      <c r="AB41" s="713"/>
      <c r="AC41" s="713"/>
      <c r="AD41" s="714" t="s">
        <v>129</v>
      </c>
      <c r="AE41" s="714"/>
      <c r="AF41" s="714"/>
      <c r="AG41" s="714"/>
      <c r="AH41" s="714"/>
      <c r="AI41" s="714"/>
      <c r="AJ41" s="714"/>
      <c r="AK41" s="714"/>
      <c r="AL41" s="683" t="s">
        <v>129</v>
      </c>
      <c r="AM41" s="684"/>
      <c r="AN41" s="684"/>
      <c r="AO41" s="715"/>
      <c r="AQ41" s="723" t="s">
        <v>348</v>
      </c>
      <c r="AR41" s="724"/>
      <c r="AS41" s="724"/>
      <c r="AT41" s="724"/>
      <c r="AU41" s="724"/>
      <c r="AV41" s="724"/>
      <c r="AW41" s="724"/>
      <c r="AX41" s="724"/>
      <c r="AY41" s="725"/>
      <c r="AZ41" s="680">
        <v>3401</v>
      </c>
      <c r="BA41" s="681"/>
      <c r="BB41" s="681"/>
      <c r="BC41" s="681"/>
      <c r="BD41" s="699"/>
      <c r="BE41" s="699"/>
      <c r="BF41" s="726"/>
      <c r="BG41" s="728"/>
      <c r="BH41" s="729"/>
      <c r="BI41" s="729"/>
      <c r="BJ41" s="729"/>
      <c r="BK41" s="729"/>
      <c r="BL41" s="236"/>
      <c r="BM41" s="720" t="s">
        <v>349</v>
      </c>
      <c r="BN41" s="720"/>
      <c r="BO41" s="720"/>
      <c r="BP41" s="720"/>
      <c r="BQ41" s="720"/>
      <c r="BR41" s="720"/>
      <c r="BS41" s="720"/>
      <c r="BT41" s="720"/>
      <c r="BU41" s="721"/>
      <c r="BV41" s="680" t="s">
        <v>129</v>
      </c>
      <c r="BW41" s="681"/>
      <c r="BX41" s="681"/>
      <c r="BY41" s="681"/>
      <c r="BZ41" s="681"/>
      <c r="CA41" s="681"/>
      <c r="CB41" s="727"/>
      <c r="CD41" s="719" t="s">
        <v>350</v>
      </c>
      <c r="CE41" s="720"/>
      <c r="CF41" s="720"/>
      <c r="CG41" s="720"/>
      <c r="CH41" s="720"/>
      <c r="CI41" s="720"/>
      <c r="CJ41" s="720"/>
      <c r="CK41" s="720"/>
      <c r="CL41" s="720"/>
      <c r="CM41" s="720"/>
      <c r="CN41" s="720"/>
      <c r="CO41" s="720"/>
      <c r="CP41" s="720"/>
      <c r="CQ41" s="721"/>
      <c r="CR41" s="680" t="s">
        <v>174</v>
      </c>
      <c r="CS41" s="699"/>
      <c r="CT41" s="699"/>
      <c r="CU41" s="699"/>
      <c r="CV41" s="699"/>
      <c r="CW41" s="699"/>
      <c r="CX41" s="699"/>
      <c r="CY41" s="700"/>
      <c r="CZ41" s="683" t="s">
        <v>129</v>
      </c>
      <c r="DA41" s="701"/>
      <c r="DB41" s="701"/>
      <c r="DC41" s="702"/>
      <c r="DD41" s="686" t="s">
        <v>129</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351</v>
      </c>
      <c r="C42" s="678"/>
      <c r="D42" s="678"/>
      <c r="E42" s="678"/>
      <c r="F42" s="678"/>
      <c r="G42" s="678"/>
      <c r="H42" s="678"/>
      <c r="I42" s="678"/>
      <c r="J42" s="678"/>
      <c r="K42" s="678"/>
      <c r="L42" s="678"/>
      <c r="M42" s="678"/>
      <c r="N42" s="678"/>
      <c r="O42" s="678"/>
      <c r="P42" s="678"/>
      <c r="Q42" s="679"/>
      <c r="R42" s="680">
        <v>36941</v>
      </c>
      <c r="S42" s="681"/>
      <c r="T42" s="681"/>
      <c r="U42" s="681"/>
      <c r="V42" s="681"/>
      <c r="W42" s="681"/>
      <c r="X42" s="681"/>
      <c r="Y42" s="682"/>
      <c r="Z42" s="713">
        <v>1.4</v>
      </c>
      <c r="AA42" s="713"/>
      <c r="AB42" s="713"/>
      <c r="AC42" s="713"/>
      <c r="AD42" s="714" t="s">
        <v>129</v>
      </c>
      <c r="AE42" s="714"/>
      <c r="AF42" s="714"/>
      <c r="AG42" s="714"/>
      <c r="AH42" s="714"/>
      <c r="AI42" s="714"/>
      <c r="AJ42" s="714"/>
      <c r="AK42" s="714"/>
      <c r="AL42" s="683" t="s">
        <v>129</v>
      </c>
      <c r="AM42" s="684"/>
      <c r="AN42" s="684"/>
      <c r="AO42" s="715"/>
      <c r="AQ42" s="716" t="s">
        <v>352</v>
      </c>
      <c r="AR42" s="717"/>
      <c r="AS42" s="717"/>
      <c r="AT42" s="717"/>
      <c r="AU42" s="717"/>
      <c r="AV42" s="717"/>
      <c r="AW42" s="717"/>
      <c r="AX42" s="717"/>
      <c r="AY42" s="718"/>
      <c r="AZ42" s="664">
        <v>7321</v>
      </c>
      <c r="BA42" s="703"/>
      <c r="BB42" s="703"/>
      <c r="BC42" s="703"/>
      <c r="BD42" s="665"/>
      <c r="BE42" s="665"/>
      <c r="BF42" s="709"/>
      <c r="BG42" s="730"/>
      <c r="BH42" s="731"/>
      <c r="BI42" s="731"/>
      <c r="BJ42" s="731"/>
      <c r="BK42" s="731"/>
      <c r="BL42" s="237"/>
      <c r="BM42" s="710" t="s">
        <v>353</v>
      </c>
      <c r="BN42" s="710"/>
      <c r="BO42" s="710"/>
      <c r="BP42" s="710"/>
      <c r="BQ42" s="710"/>
      <c r="BR42" s="710"/>
      <c r="BS42" s="710"/>
      <c r="BT42" s="710"/>
      <c r="BU42" s="711"/>
      <c r="BV42" s="664">
        <v>353</v>
      </c>
      <c r="BW42" s="703"/>
      <c r="BX42" s="703"/>
      <c r="BY42" s="703"/>
      <c r="BZ42" s="703"/>
      <c r="CA42" s="703"/>
      <c r="CB42" s="712"/>
      <c r="CD42" s="677" t="s">
        <v>354</v>
      </c>
      <c r="CE42" s="678"/>
      <c r="CF42" s="678"/>
      <c r="CG42" s="678"/>
      <c r="CH42" s="678"/>
      <c r="CI42" s="678"/>
      <c r="CJ42" s="678"/>
      <c r="CK42" s="678"/>
      <c r="CL42" s="678"/>
      <c r="CM42" s="678"/>
      <c r="CN42" s="678"/>
      <c r="CO42" s="678"/>
      <c r="CP42" s="678"/>
      <c r="CQ42" s="679"/>
      <c r="CR42" s="680">
        <v>240912</v>
      </c>
      <c r="CS42" s="681"/>
      <c r="CT42" s="681"/>
      <c r="CU42" s="681"/>
      <c r="CV42" s="681"/>
      <c r="CW42" s="681"/>
      <c r="CX42" s="681"/>
      <c r="CY42" s="682"/>
      <c r="CZ42" s="683">
        <v>9.3000000000000007</v>
      </c>
      <c r="DA42" s="684"/>
      <c r="DB42" s="684"/>
      <c r="DC42" s="685"/>
      <c r="DD42" s="686">
        <v>82322</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355</v>
      </c>
      <c r="C43" s="662"/>
      <c r="D43" s="662"/>
      <c r="E43" s="662"/>
      <c r="F43" s="662"/>
      <c r="G43" s="662"/>
      <c r="H43" s="662"/>
      <c r="I43" s="662"/>
      <c r="J43" s="662"/>
      <c r="K43" s="662"/>
      <c r="L43" s="662"/>
      <c r="M43" s="662"/>
      <c r="N43" s="662"/>
      <c r="O43" s="662"/>
      <c r="P43" s="662"/>
      <c r="Q43" s="663"/>
      <c r="R43" s="664">
        <v>2712278</v>
      </c>
      <c r="S43" s="703"/>
      <c r="T43" s="703"/>
      <c r="U43" s="703"/>
      <c r="V43" s="703"/>
      <c r="W43" s="703"/>
      <c r="X43" s="703"/>
      <c r="Y43" s="704"/>
      <c r="Z43" s="705">
        <v>100</v>
      </c>
      <c r="AA43" s="705"/>
      <c r="AB43" s="705"/>
      <c r="AC43" s="705"/>
      <c r="AD43" s="706">
        <v>1314298</v>
      </c>
      <c r="AE43" s="706"/>
      <c r="AF43" s="706"/>
      <c r="AG43" s="706"/>
      <c r="AH43" s="706"/>
      <c r="AI43" s="706"/>
      <c r="AJ43" s="706"/>
      <c r="AK43" s="706"/>
      <c r="AL43" s="667">
        <v>100</v>
      </c>
      <c r="AM43" s="707"/>
      <c r="AN43" s="707"/>
      <c r="AO43" s="708"/>
      <c r="BV43" s="238"/>
      <c r="BW43" s="238"/>
      <c r="BX43" s="238"/>
      <c r="BY43" s="238"/>
      <c r="BZ43" s="238"/>
      <c r="CA43" s="238"/>
      <c r="CB43" s="238"/>
      <c r="CD43" s="677" t="s">
        <v>356</v>
      </c>
      <c r="CE43" s="678"/>
      <c r="CF43" s="678"/>
      <c r="CG43" s="678"/>
      <c r="CH43" s="678"/>
      <c r="CI43" s="678"/>
      <c r="CJ43" s="678"/>
      <c r="CK43" s="678"/>
      <c r="CL43" s="678"/>
      <c r="CM43" s="678"/>
      <c r="CN43" s="678"/>
      <c r="CO43" s="678"/>
      <c r="CP43" s="678"/>
      <c r="CQ43" s="679"/>
      <c r="CR43" s="680" t="s">
        <v>233</v>
      </c>
      <c r="CS43" s="699"/>
      <c r="CT43" s="699"/>
      <c r="CU43" s="699"/>
      <c r="CV43" s="699"/>
      <c r="CW43" s="699"/>
      <c r="CX43" s="699"/>
      <c r="CY43" s="700"/>
      <c r="CZ43" s="683" t="s">
        <v>233</v>
      </c>
      <c r="DA43" s="701"/>
      <c r="DB43" s="701"/>
      <c r="DC43" s="702"/>
      <c r="DD43" s="686" t="s">
        <v>233</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303</v>
      </c>
      <c r="CE44" s="694"/>
      <c r="CF44" s="677" t="s">
        <v>357</v>
      </c>
      <c r="CG44" s="678"/>
      <c r="CH44" s="678"/>
      <c r="CI44" s="678"/>
      <c r="CJ44" s="678"/>
      <c r="CK44" s="678"/>
      <c r="CL44" s="678"/>
      <c r="CM44" s="678"/>
      <c r="CN44" s="678"/>
      <c r="CO44" s="678"/>
      <c r="CP44" s="678"/>
      <c r="CQ44" s="679"/>
      <c r="CR44" s="680">
        <v>222646</v>
      </c>
      <c r="CS44" s="681"/>
      <c r="CT44" s="681"/>
      <c r="CU44" s="681"/>
      <c r="CV44" s="681"/>
      <c r="CW44" s="681"/>
      <c r="CX44" s="681"/>
      <c r="CY44" s="682"/>
      <c r="CZ44" s="683">
        <v>8.6</v>
      </c>
      <c r="DA44" s="684"/>
      <c r="DB44" s="684"/>
      <c r="DC44" s="685"/>
      <c r="DD44" s="686">
        <v>82322</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359</v>
      </c>
      <c r="CG45" s="678"/>
      <c r="CH45" s="678"/>
      <c r="CI45" s="678"/>
      <c r="CJ45" s="678"/>
      <c r="CK45" s="678"/>
      <c r="CL45" s="678"/>
      <c r="CM45" s="678"/>
      <c r="CN45" s="678"/>
      <c r="CO45" s="678"/>
      <c r="CP45" s="678"/>
      <c r="CQ45" s="679"/>
      <c r="CR45" s="680">
        <v>36976</v>
      </c>
      <c r="CS45" s="699"/>
      <c r="CT45" s="699"/>
      <c r="CU45" s="699"/>
      <c r="CV45" s="699"/>
      <c r="CW45" s="699"/>
      <c r="CX45" s="699"/>
      <c r="CY45" s="700"/>
      <c r="CZ45" s="683">
        <v>1.4</v>
      </c>
      <c r="DA45" s="701"/>
      <c r="DB45" s="701"/>
      <c r="DC45" s="702"/>
      <c r="DD45" s="686">
        <v>15533</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361</v>
      </c>
      <c r="CG46" s="678"/>
      <c r="CH46" s="678"/>
      <c r="CI46" s="678"/>
      <c r="CJ46" s="678"/>
      <c r="CK46" s="678"/>
      <c r="CL46" s="678"/>
      <c r="CM46" s="678"/>
      <c r="CN46" s="678"/>
      <c r="CO46" s="678"/>
      <c r="CP46" s="678"/>
      <c r="CQ46" s="679"/>
      <c r="CR46" s="680">
        <v>177949</v>
      </c>
      <c r="CS46" s="681"/>
      <c r="CT46" s="681"/>
      <c r="CU46" s="681"/>
      <c r="CV46" s="681"/>
      <c r="CW46" s="681"/>
      <c r="CX46" s="681"/>
      <c r="CY46" s="682"/>
      <c r="CZ46" s="683">
        <v>6.9</v>
      </c>
      <c r="DA46" s="684"/>
      <c r="DB46" s="684"/>
      <c r="DC46" s="685"/>
      <c r="DD46" s="686">
        <v>59068</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363</v>
      </c>
      <c r="CG47" s="678"/>
      <c r="CH47" s="678"/>
      <c r="CI47" s="678"/>
      <c r="CJ47" s="678"/>
      <c r="CK47" s="678"/>
      <c r="CL47" s="678"/>
      <c r="CM47" s="678"/>
      <c r="CN47" s="678"/>
      <c r="CO47" s="678"/>
      <c r="CP47" s="678"/>
      <c r="CQ47" s="679"/>
      <c r="CR47" s="680">
        <v>18266</v>
      </c>
      <c r="CS47" s="699"/>
      <c r="CT47" s="699"/>
      <c r="CU47" s="699"/>
      <c r="CV47" s="699"/>
      <c r="CW47" s="699"/>
      <c r="CX47" s="699"/>
      <c r="CY47" s="700"/>
      <c r="CZ47" s="683">
        <v>0.7</v>
      </c>
      <c r="DA47" s="701"/>
      <c r="DB47" s="701"/>
      <c r="DC47" s="702"/>
      <c r="DD47" s="686" t="s">
        <v>233</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364</v>
      </c>
      <c r="CG48" s="678"/>
      <c r="CH48" s="678"/>
      <c r="CI48" s="678"/>
      <c r="CJ48" s="678"/>
      <c r="CK48" s="678"/>
      <c r="CL48" s="678"/>
      <c r="CM48" s="678"/>
      <c r="CN48" s="678"/>
      <c r="CO48" s="678"/>
      <c r="CP48" s="678"/>
      <c r="CQ48" s="679"/>
      <c r="CR48" s="680" t="s">
        <v>129</v>
      </c>
      <c r="CS48" s="681"/>
      <c r="CT48" s="681"/>
      <c r="CU48" s="681"/>
      <c r="CV48" s="681"/>
      <c r="CW48" s="681"/>
      <c r="CX48" s="681"/>
      <c r="CY48" s="682"/>
      <c r="CZ48" s="683" t="s">
        <v>233</v>
      </c>
      <c r="DA48" s="684"/>
      <c r="DB48" s="684"/>
      <c r="DC48" s="685"/>
      <c r="DD48" s="686" t="s">
        <v>233</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365</v>
      </c>
      <c r="CE49" s="662"/>
      <c r="CF49" s="662"/>
      <c r="CG49" s="662"/>
      <c r="CH49" s="662"/>
      <c r="CI49" s="662"/>
      <c r="CJ49" s="662"/>
      <c r="CK49" s="662"/>
      <c r="CL49" s="662"/>
      <c r="CM49" s="662"/>
      <c r="CN49" s="662"/>
      <c r="CO49" s="662"/>
      <c r="CP49" s="662"/>
      <c r="CQ49" s="663"/>
      <c r="CR49" s="664">
        <v>2583678</v>
      </c>
      <c r="CS49" s="665"/>
      <c r="CT49" s="665"/>
      <c r="CU49" s="665"/>
      <c r="CV49" s="665"/>
      <c r="CW49" s="665"/>
      <c r="CX49" s="665"/>
      <c r="CY49" s="666"/>
      <c r="CZ49" s="667">
        <v>100</v>
      </c>
      <c r="DA49" s="668"/>
      <c r="DB49" s="668"/>
      <c r="DC49" s="669"/>
      <c r="DD49" s="670">
        <v>1739887</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ktPIlLfEEV5TbzNSjzJbT1q9q4aPzEgwvqbArRZAZy0JwFifCOPjnIb0284dqJ88GXlKfK5UxU/oA4PWXJeb5A==" saltValue="JBDIAE9gtZkPMUxiYE1pm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367</v>
      </c>
      <c r="DK2" s="1206"/>
      <c r="DL2" s="1206"/>
      <c r="DM2" s="1206"/>
      <c r="DN2" s="1206"/>
      <c r="DO2" s="1207"/>
      <c r="DP2" s="251"/>
      <c r="DQ2" s="1205" t="s">
        <v>368</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369</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371</v>
      </c>
      <c r="B5" s="1091"/>
      <c r="C5" s="1091"/>
      <c r="D5" s="1091"/>
      <c r="E5" s="1091"/>
      <c r="F5" s="1091"/>
      <c r="G5" s="1091"/>
      <c r="H5" s="1091"/>
      <c r="I5" s="1091"/>
      <c r="J5" s="1091"/>
      <c r="K5" s="1091"/>
      <c r="L5" s="1091"/>
      <c r="M5" s="1091"/>
      <c r="N5" s="1091"/>
      <c r="O5" s="1091"/>
      <c r="P5" s="1092"/>
      <c r="Q5" s="1096" t="s">
        <v>372</v>
      </c>
      <c r="R5" s="1097"/>
      <c r="S5" s="1097"/>
      <c r="T5" s="1097"/>
      <c r="U5" s="1098"/>
      <c r="V5" s="1096" t="s">
        <v>373</v>
      </c>
      <c r="W5" s="1097"/>
      <c r="X5" s="1097"/>
      <c r="Y5" s="1097"/>
      <c r="Z5" s="1098"/>
      <c r="AA5" s="1096" t="s">
        <v>374</v>
      </c>
      <c r="AB5" s="1097"/>
      <c r="AC5" s="1097"/>
      <c r="AD5" s="1097"/>
      <c r="AE5" s="1097"/>
      <c r="AF5" s="1208" t="s">
        <v>375</v>
      </c>
      <c r="AG5" s="1097"/>
      <c r="AH5" s="1097"/>
      <c r="AI5" s="1097"/>
      <c r="AJ5" s="1112"/>
      <c r="AK5" s="1097" t="s">
        <v>376</v>
      </c>
      <c r="AL5" s="1097"/>
      <c r="AM5" s="1097"/>
      <c r="AN5" s="1097"/>
      <c r="AO5" s="1098"/>
      <c r="AP5" s="1096" t="s">
        <v>377</v>
      </c>
      <c r="AQ5" s="1097"/>
      <c r="AR5" s="1097"/>
      <c r="AS5" s="1097"/>
      <c r="AT5" s="1098"/>
      <c r="AU5" s="1096" t="s">
        <v>378</v>
      </c>
      <c r="AV5" s="1097"/>
      <c r="AW5" s="1097"/>
      <c r="AX5" s="1097"/>
      <c r="AY5" s="1112"/>
      <c r="AZ5" s="258"/>
      <c r="BA5" s="258"/>
      <c r="BB5" s="258"/>
      <c r="BC5" s="258"/>
      <c r="BD5" s="258"/>
      <c r="BE5" s="259"/>
      <c r="BF5" s="259"/>
      <c r="BG5" s="259"/>
      <c r="BH5" s="259"/>
      <c r="BI5" s="259"/>
      <c r="BJ5" s="259"/>
      <c r="BK5" s="259"/>
      <c r="BL5" s="259"/>
      <c r="BM5" s="259"/>
      <c r="BN5" s="259"/>
      <c r="BO5" s="259"/>
      <c r="BP5" s="259"/>
      <c r="BQ5" s="1090" t="s">
        <v>379</v>
      </c>
      <c r="BR5" s="1091"/>
      <c r="BS5" s="1091"/>
      <c r="BT5" s="1091"/>
      <c r="BU5" s="1091"/>
      <c r="BV5" s="1091"/>
      <c r="BW5" s="1091"/>
      <c r="BX5" s="1091"/>
      <c r="BY5" s="1091"/>
      <c r="BZ5" s="1091"/>
      <c r="CA5" s="1091"/>
      <c r="CB5" s="1091"/>
      <c r="CC5" s="1091"/>
      <c r="CD5" s="1091"/>
      <c r="CE5" s="1091"/>
      <c r="CF5" s="1091"/>
      <c r="CG5" s="1092"/>
      <c r="CH5" s="1096" t="s">
        <v>380</v>
      </c>
      <c r="CI5" s="1097"/>
      <c r="CJ5" s="1097"/>
      <c r="CK5" s="1097"/>
      <c r="CL5" s="1098"/>
      <c r="CM5" s="1096" t="s">
        <v>381</v>
      </c>
      <c r="CN5" s="1097"/>
      <c r="CO5" s="1097"/>
      <c r="CP5" s="1097"/>
      <c r="CQ5" s="1098"/>
      <c r="CR5" s="1096" t="s">
        <v>382</v>
      </c>
      <c r="CS5" s="1097"/>
      <c r="CT5" s="1097"/>
      <c r="CU5" s="1097"/>
      <c r="CV5" s="1098"/>
      <c r="CW5" s="1096" t="s">
        <v>383</v>
      </c>
      <c r="CX5" s="1097"/>
      <c r="CY5" s="1097"/>
      <c r="CZ5" s="1097"/>
      <c r="DA5" s="1098"/>
      <c r="DB5" s="1096" t="s">
        <v>384</v>
      </c>
      <c r="DC5" s="1097"/>
      <c r="DD5" s="1097"/>
      <c r="DE5" s="1097"/>
      <c r="DF5" s="1098"/>
      <c r="DG5" s="1193" t="s">
        <v>385</v>
      </c>
      <c r="DH5" s="1194"/>
      <c r="DI5" s="1194"/>
      <c r="DJ5" s="1194"/>
      <c r="DK5" s="1195"/>
      <c r="DL5" s="1193" t="s">
        <v>386</v>
      </c>
      <c r="DM5" s="1194"/>
      <c r="DN5" s="1194"/>
      <c r="DO5" s="1194"/>
      <c r="DP5" s="1195"/>
      <c r="DQ5" s="1096" t="s">
        <v>387</v>
      </c>
      <c r="DR5" s="1097"/>
      <c r="DS5" s="1097"/>
      <c r="DT5" s="1097"/>
      <c r="DU5" s="1098"/>
      <c r="DV5" s="1096" t="s">
        <v>378</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388</v>
      </c>
      <c r="C7" s="1146"/>
      <c r="D7" s="1146"/>
      <c r="E7" s="1146"/>
      <c r="F7" s="1146"/>
      <c r="G7" s="1146"/>
      <c r="H7" s="1146"/>
      <c r="I7" s="1146"/>
      <c r="J7" s="1146"/>
      <c r="K7" s="1146"/>
      <c r="L7" s="1146"/>
      <c r="M7" s="1146"/>
      <c r="N7" s="1146"/>
      <c r="O7" s="1146"/>
      <c r="P7" s="1147"/>
      <c r="Q7" s="1199">
        <v>2650</v>
      </c>
      <c r="R7" s="1200"/>
      <c r="S7" s="1200"/>
      <c r="T7" s="1200"/>
      <c r="U7" s="1200"/>
      <c r="V7" s="1200">
        <v>2528</v>
      </c>
      <c r="W7" s="1200"/>
      <c r="X7" s="1200"/>
      <c r="Y7" s="1200"/>
      <c r="Z7" s="1200"/>
      <c r="AA7" s="1200">
        <v>121</v>
      </c>
      <c r="AB7" s="1200"/>
      <c r="AC7" s="1200"/>
      <c r="AD7" s="1200"/>
      <c r="AE7" s="1201"/>
      <c r="AF7" s="1202">
        <v>119</v>
      </c>
      <c r="AG7" s="1203"/>
      <c r="AH7" s="1203"/>
      <c r="AI7" s="1203"/>
      <c r="AJ7" s="1204"/>
      <c r="AK7" s="1186">
        <v>95</v>
      </c>
      <c r="AL7" s="1187"/>
      <c r="AM7" s="1187"/>
      <c r="AN7" s="1187"/>
      <c r="AO7" s="1187"/>
      <c r="AP7" s="1187">
        <v>2131</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598</v>
      </c>
      <c r="BT7" s="1191"/>
      <c r="BU7" s="1191"/>
      <c r="BV7" s="1191"/>
      <c r="BW7" s="1191"/>
      <c r="BX7" s="1191"/>
      <c r="BY7" s="1191"/>
      <c r="BZ7" s="1191"/>
      <c r="CA7" s="1191"/>
      <c r="CB7" s="1191"/>
      <c r="CC7" s="1191"/>
      <c r="CD7" s="1191"/>
      <c r="CE7" s="1191"/>
      <c r="CF7" s="1191"/>
      <c r="CG7" s="1192"/>
      <c r="CH7" s="1183">
        <v>6</v>
      </c>
      <c r="CI7" s="1184"/>
      <c r="CJ7" s="1184"/>
      <c r="CK7" s="1184"/>
      <c r="CL7" s="1185"/>
      <c r="CM7" s="1183">
        <v>4</v>
      </c>
      <c r="CN7" s="1184"/>
      <c r="CO7" s="1184"/>
      <c r="CP7" s="1184"/>
      <c r="CQ7" s="1185"/>
      <c r="CR7" s="1183">
        <v>3</v>
      </c>
      <c r="CS7" s="1184"/>
      <c r="CT7" s="1184"/>
      <c r="CU7" s="1184"/>
      <c r="CV7" s="1185"/>
      <c r="CW7" s="1183">
        <v>140</v>
      </c>
      <c r="CX7" s="1184"/>
      <c r="CY7" s="1184"/>
      <c r="CZ7" s="1184"/>
      <c r="DA7" s="1185"/>
      <c r="DB7" s="1183" t="s">
        <v>607</v>
      </c>
      <c r="DC7" s="1184"/>
      <c r="DD7" s="1184"/>
      <c r="DE7" s="1184"/>
      <c r="DF7" s="1185"/>
      <c r="DG7" s="1183" t="s">
        <v>608</v>
      </c>
      <c r="DH7" s="1184"/>
      <c r="DI7" s="1184"/>
      <c r="DJ7" s="1184"/>
      <c r="DK7" s="1185"/>
      <c r="DL7" s="1183" t="s">
        <v>589</v>
      </c>
      <c r="DM7" s="1184"/>
      <c r="DN7" s="1184"/>
      <c r="DO7" s="1184"/>
      <c r="DP7" s="1185"/>
      <c r="DQ7" s="1183" t="s">
        <v>609</v>
      </c>
      <c r="DR7" s="1184"/>
      <c r="DS7" s="1184"/>
      <c r="DT7" s="1184"/>
      <c r="DU7" s="1185"/>
      <c r="DV7" s="1210"/>
      <c r="DW7" s="1211"/>
      <c r="DX7" s="1211"/>
      <c r="DY7" s="1211"/>
      <c r="DZ7" s="1212"/>
      <c r="EA7" s="256"/>
    </row>
    <row r="8" spans="1:131" s="257" customFormat="1" ht="26.25" customHeight="1" x14ac:dyDescent="0.15">
      <c r="A8" s="263">
        <v>2</v>
      </c>
      <c r="B8" s="1132" t="s">
        <v>389</v>
      </c>
      <c r="C8" s="1133"/>
      <c r="D8" s="1133"/>
      <c r="E8" s="1133"/>
      <c r="F8" s="1133"/>
      <c r="G8" s="1133"/>
      <c r="H8" s="1133"/>
      <c r="I8" s="1133"/>
      <c r="J8" s="1133"/>
      <c r="K8" s="1133"/>
      <c r="L8" s="1133"/>
      <c r="M8" s="1133"/>
      <c r="N8" s="1133"/>
      <c r="O8" s="1133"/>
      <c r="P8" s="1134"/>
      <c r="Q8" s="1138">
        <v>45</v>
      </c>
      <c r="R8" s="1139"/>
      <c r="S8" s="1139"/>
      <c r="T8" s="1139"/>
      <c r="U8" s="1139"/>
      <c r="V8" s="1139">
        <v>44</v>
      </c>
      <c r="W8" s="1139"/>
      <c r="X8" s="1139"/>
      <c r="Y8" s="1139"/>
      <c r="Z8" s="1139"/>
      <c r="AA8" s="1139">
        <v>1</v>
      </c>
      <c r="AB8" s="1139"/>
      <c r="AC8" s="1139"/>
      <c r="AD8" s="1139"/>
      <c r="AE8" s="1140"/>
      <c r="AF8" s="1114">
        <v>1</v>
      </c>
      <c r="AG8" s="1115"/>
      <c r="AH8" s="1115"/>
      <c r="AI8" s="1115"/>
      <c r="AJ8" s="1116"/>
      <c r="AK8" s="1181">
        <v>26</v>
      </c>
      <c r="AL8" s="1182"/>
      <c r="AM8" s="1182"/>
      <c r="AN8" s="1182"/>
      <c r="AO8" s="1182"/>
      <c r="AP8" s="1182" t="s">
        <v>589</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t="s">
        <v>390</v>
      </c>
      <c r="C9" s="1133"/>
      <c r="D9" s="1133"/>
      <c r="E9" s="1133"/>
      <c r="F9" s="1133"/>
      <c r="G9" s="1133"/>
      <c r="H9" s="1133"/>
      <c r="I9" s="1133"/>
      <c r="J9" s="1133"/>
      <c r="K9" s="1133"/>
      <c r="L9" s="1133"/>
      <c r="M9" s="1133"/>
      <c r="N9" s="1133"/>
      <c r="O9" s="1133"/>
      <c r="P9" s="1134"/>
      <c r="Q9" s="1138">
        <v>85</v>
      </c>
      <c r="R9" s="1139"/>
      <c r="S9" s="1139"/>
      <c r="T9" s="1139"/>
      <c r="U9" s="1139"/>
      <c r="V9" s="1139">
        <v>79</v>
      </c>
      <c r="W9" s="1139"/>
      <c r="X9" s="1139"/>
      <c r="Y9" s="1139"/>
      <c r="Z9" s="1139"/>
      <c r="AA9" s="1139">
        <v>6</v>
      </c>
      <c r="AB9" s="1139"/>
      <c r="AC9" s="1139"/>
      <c r="AD9" s="1139"/>
      <c r="AE9" s="1140"/>
      <c r="AF9" s="1114">
        <v>5</v>
      </c>
      <c r="AG9" s="1115"/>
      <c r="AH9" s="1115"/>
      <c r="AI9" s="1115"/>
      <c r="AJ9" s="1116"/>
      <c r="AK9" s="1181">
        <v>41</v>
      </c>
      <c r="AL9" s="1182"/>
      <c r="AM9" s="1182"/>
      <c r="AN9" s="1182"/>
      <c r="AO9" s="1182"/>
      <c r="AP9" s="1182" t="s">
        <v>590</v>
      </c>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391</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392</v>
      </c>
      <c r="B23" s="1039" t="s">
        <v>393</v>
      </c>
      <c r="C23" s="1040"/>
      <c r="D23" s="1040"/>
      <c r="E23" s="1040"/>
      <c r="F23" s="1040"/>
      <c r="G23" s="1040"/>
      <c r="H23" s="1040"/>
      <c r="I23" s="1040"/>
      <c r="J23" s="1040"/>
      <c r="K23" s="1040"/>
      <c r="L23" s="1040"/>
      <c r="M23" s="1040"/>
      <c r="N23" s="1040"/>
      <c r="O23" s="1040"/>
      <c r="P23" s="1041"/>
      <c r="Q23" s="1163">
        <v>2712</v>
      </c>
      <c r="R23" s="1164"/>
      <c r="S23" s="1164"/>
      <c r="T23" s="1164"/>
      <c r="U23" s="1164"/>
      <c r="V23" s="1164">
        <v>2584</v>
      </c>
      <c r="W23" s="1164"/>
      <c r="X23" s="1164"/>
      <c r="Y23" s="1164"/>
      <c r="Z23" s="1164"/>
      <c r="AA23" s="1164">
        <v>129</v>
      </c>
      <c r="AB23" s="1164"/>
      <c r="AC23" s="1164"/>
      <c r="AD23" s="1164"/>
      <c r="AE23" s="1165"/>
      <c r="AF23" s="1166">
        <v>125</v>
      </c>
      <c r="AG23" s="1164"/>
      <c r="AH23" s="1164"/>
      <c r="AI23" s="1164"/>
      <c r="AJ23" s="1167"/>
      <c r="AK23" s="1168"/>
      <c r="AL23" s="1169"/>
      <c r="AM23" s="1169"/>
      <c r="AN23" s="1169"/>
      <c r="AO23" s="1169"/>
      <c r="AP23" s="1164">
        <v>2131</v>
      </c>
      <c r="AQ23" s="1164"/>
      <c r="AR23" s="1164"/>
      <c r="AS23" s="1164"/>
      <c r="AT23" s="1164"/>
      <c r="AU23" s="1170"/>
      <c r="AV23" s="1170"/>
      <c r="AW23" s="1170"/>
      <c r="AX23" s="1170"/>
      <c r="AY23" s="1171"/>
      <c r="AZ23" s="1160" t="s">
        <v>394</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395</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396</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371</v>
      </c>
      <c r="B26" s="1091"/>
      <c r="C26" s="1091"/>
      <c r="D26" s="1091"/>
      <c r="E26" s="1091"/>
      <c r="F26" s="1091"/>
      <c r="G26" s="1091"/>
      <c r="H26" s="1091"/>
      <c r="I26" s="1091"/>
      <c r="J26" s="1091"/>
      <c r="K26" s="1091"/>
      <c r="L26" s="1091"/>
      <c r="M26" s="1091"/>
      <c r="N26" s="1091"/>
      <c r="O26" s="1091"/>
      <c r="P26" s="1092"/>
      <c r="Q26" s="1096" t="s">
        <v>397</v>
      </c>
      <c r="R26" s="1097"/>
      <c r="S26" s="1097"/>
      <c r="T26" s="1097"/>
      <c r="U26" s="1098"/>
      <c r="V26" s="1096" t="s">
        <v>398</v>
      </c>
      <c r="W26" s="1097"/>
      <c r="X26" s="1097"/>
      <c r="Y26" s="1097"/>
      <c r="Z26" s="1098"/>
      <c r="AA26" s="1096" t="s">
        <v>399</v>
      </c>
      <c r="AB26" s="1097"/>
      <c r="AC26" s="1097"/>
      <c r="AD26" s="1097"/>
      <c r="AE26" s="1097"/>
      <c r="AF26" s="1154" t="s">
        <v>400</v>
      </c>
      <c r="AG26" s="1103"/>
      <c r="AH26" s="1103"/>
      <c r="AI26" s="1103"/>
      <c r="AJ26" s="1155"/>
      <c r="AK26" s="1097" t="s">
        <v>401</v>
      </c>
      <c r="AL26" s="1097"/>
      <c r="AM26" s="1097"/>
      <c r="AN26" s="1097"/>
      <c r="AO26" s="1098"/>
      <c r="AP26" s="1096" t="s">
        <v>402</v>
      </c>
      <c r="AQ26" s="1097"/>
      <c r="AR26" s="1097"/>
      <c r="AS26" s="1097"/>
      <c r="AT26" s="1098"/>
      <c r="AU26" s="1096" t="s">
        <v>403</v>
      </c>
      <c r="AV26" s="1097"/>
      <c r="AW26" s="1097"/>
      <c r="AX26" s="1097"/>
      <c r="AY26" s="1098"/>
      <c r="AZ26" s="1096" t="s">
        <v>404</v>
      </c>
      <c r="BA26" s="1097"/>
      <c r="BB26" s="1097"/>
      <c r="BC26" s="1097"/>
      <c r="BD26" s="1098"/>
      <c r="BE26" s="1096" t="s">
        <v>378</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405</v>
      </c>
      <c r="C28" s="1146"/>
      <c r="D28" s="1146"/>
      <c r="E28" s="1146"/>
      <c r="F28" s="1146"/>
      <c r="G28" s="1146"/>
      <c r="H28" s="1146"/>
      <c r="I28" s="1146"/>
      <c r="J28" s="1146"/>
      <c r="K28" s="1146"/>
      <c r="L28" s="1146"/>
      <c r="M28" s="1146"/>
      <c r="N28" s="1146"/>
      <c r="O28" s="1146"/>
      <c r="P28" s="1147"/>
      <c r="Q28" s="1148">
        <v>129</v>
      </c>
      <c r="R28" s="1149"/>
      <c r="S28" s="1149"/>
      <c r="T28" s="1149"/>
      <c r="U28" s="1149"/>
      <c r="V28" s="1149">
        <v>121</v>
      </c>
      <c r="W28" s="1149"/>
      <c r="X28" s="1149"/>
      <c r="Y28" s="1149"/>
      <c r="Z28" s="1149"/>
      <c r="AA28" s="1149">
        <v>8</v>
      </c>
      <c r="AB28" s="1149"/>
      <c r="AC28" s="1149"/>
      <c r="AD28" s="1149"/>
      <c r="AE28" s="1150"/>
      <c r="AF28" s="1151">
        <v>8</v>
      </c>
      <c r="AG28" s="1149"/>
      <c r="AH28" s="1149"/>
      <c r="AI28" s="1149"/>
      <c r="AJ28" s="1152"/>
      <c r="AK28" s="1153">
        <v>3</v>
      </c>
      <c r="AL28" s="1141"/>
      <c r="AM28" s="1141"/>
      <c r="AN28" s="1141"/>
      <c r="AO28" s="1141"/>
      <c r="AP28" s="1141" t="s">
        <v>589</v>
      </c>
      <c r="AQ28" s="1141"/>
      <c r="AR28" s="1141"/>
      <c r="AS28" s="1141"/>
      <c r="AT28" s="1141"/>
      <c r="AU28" s="1141" t="s">
        <v>591</v>
      </c>
      <c r="AV28" s="1141"/>
      <c r="AW28" s="1141"/>
      <c r="AX28" s="1141"/>
      <c r="AY28" s="1141"/>
      <c r="AZ28" s="1142" t="s">
        <v>589</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406</v>
      </c>
      <c r="C29" s="1133"/>
      <c r="D29" s="1133"/>
      <c r="E29" s="1133"/>
      <c r="F29" s="1133"/>
      <c r="G29" s="1133"/>
      <c r="H29" s="1133"/>
      <c r="I29" s="1133"/>
      <c r="J29" s="1133"/>
      <c r="K29" s="1133"/>
      <c r="L29" s="1133"/>
      <c r="M29" s="1133"/>
      <c r="N29" s="1133"/>
      <c r="O29" s="1133"/>
      <c r="P29" s="1134"/>
      <c r="Q29" s="1138">
        <v>24</v>
      </c>
      <c r="R29" s="1139"/>
      <c r="S29" s="1139"/>
      <c r="T29" s="1139"/>
      <c r="U29" s="1139"/>
      <c r="V29" s="1139">
        <v>22</v>
      </c>
      <c r="W29" s="1139"/>
      <c r="X29" s="1139"/>
      <c r="Y29" s="1139"/>
      <c r="Z29" s="1139"/>
      <c r="AA29" s="1139">
        <v>2</v>
      </c>
      <c r="AB29" s="1139"/>
      <c r="AC29" s="1139"/>
      <c r="AD29" s="1139"/>
      <c r="AE29" s="1140"/>
      <c r="AF29" s="1114">
        <v>2</v>
      </c>
      <c r="AG29" s="1115"/>
      <c r="AH29" s="1115"/>
      <c r="AI29" s="1115"/>
      <c r="AJ29" s="1116"/>
      <c r="AK29" s="1075">
        <v>7</v>
      </c>
      <c r="AL29" s="1066"/>
      <c r="AM29" s="1066"/>
      <c r="AN29" s="1066"/>
      <c r="AO29" s="1066"/>
      <c r="AP29" s="1066" t="s">
        <v>589</v>
      </c>
      <c r="AQ29" s="1066"/>
      <c r="AR29" s="1066"/>
      <c r="AS29" s="1066"/>
      <c r="AT29" s="1066"/>
      <c r="AU29" s="1066" t="s">
        <v>592</v>
      </c>
      <c r="AV29" s="1066"/>
      <c r="AW29" s="1066"/>
      <c r="AX29" s="1066"/>
      <c r="AY29" s="1066"/>
      <c r="AZ29" s="1137" t="s">
        <v>589</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407</v>
      </c>
      <c r="C30" s="1133"/>
      <c r="D30" s="1133"/>
      <c r="E30" s="1133"/>
      <c r="F30" s="1133"/>
      <c r="G30" s="1133"/>
      <c r="H30" s="1133"/>
      <c r="I30" s="1133"/>
      <c r="J30" s="1133"/>
      <c r="K30" s="1133"/>
      <c r="L30" s="1133"/>
      <c r="M30" s="1133"/>
      <c r="N30" s="1133"/>
      <c r="O30" s="1133"/>
      <c r="P30" s="1134"/>
      <c r="Q30" s="1138">
        <v>128</v>
      </c>
      <c r="R30" s="1139"/>
      <c r="S30" s="1139"/>
      <c r="T30" s="1139"/>
      <c r="U30" s="1139"/>
      <c r="V30" s="1139">
        <v>124</v>
      </c>
      <c r="W30" s="1139"/>
      <c r="X30" s="1139"/>
      <c r="Y30" s="1139"/>
      <c r="Z30" s="1139"/>
      <c r="AA30" s="1139">
        <v>4</v>
      </c>
      <c r="AB30" s="1139"/>
      <c r="AC30" s="1139"/>
      <c r="AD30" s="1139"/>
      <c r="AE30" s="1140"/>
      <c r="AF30" s="1114">
        <v>4</v>
      </c>
      <c r="AG30" s="1115"/>
      <c r="AH30" s="1115"/>
      <c r="AI30" s="1115"/>
      <c r="AJ30" s="1116"/>
      <c r="AK30" s="1075">
        <v>63</v>
      </c>
      <c r="AL30" s="1066"/>
      <c r="AM30" s="1066"/>
      <c r="AN30" s="1066"/>
      <c r="AO30" s="1066"/>
      <c r="AP30" s="1066">
        <v>373</v>
      </c>
      <c r="AQ30" s="1066"/>
      <c r="AR30" s="1066"/>
      <c r="AS30" s="1066"/>
      <c r="AT30" s="1066"/>
      <c r="AU30" s="1066">
        <v>313</v>
      </c>
      <c r="AV30" s="1066"/>
      <c r="AW30" s="1066"/>
      <c r="AX30" s="1066"/>
      <c r="AY30" s="1066"/>
      <c r="AZ30" s="1137" t="s">
        <v>589</v>
      </c>
      <c r="BA30" s="1137"/>
      <c r="BB30" s="1137"/>
      <c r="BC30" s="1137"/>
      <c r="BD30" s="1137"/>
      <c r="BE30" s="1127" t="s">
        <v>408</v>
      </c>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c r="C31" s="1133"/>
      <c r="D31" s="1133"/>
      <c r="E31" s="1133"/>
      <c r="F31" s="1133"/>
      <c r="G31" s="1133"/>
      <c r="H31" s="1133"/>
      <c r="I31" s="1133"/>
      <c r="J31" s="1133"/>
      <c r="K31" s="1133"/>
      <c r="L31" s="1133"/>
      <c r="M31" s="1133"/>
      <c r="N31" s="1133"/>
      <c r="O31" s="1133"/>
      <c r="P31" s="1134"/>
      <c r="Q31" s="1138"/>
      <c r="R31" s="1139"/>
      <c r="S31" s="1139"/>
      <c r="T31" s="1139"/>
      <c r="U31" s="1139"/>
      <c r="V31" s="1139"/>
      <c r="W31" s="1139"/>
      <c r="X31" s="1139"/>
      <c r="Y31" s="1139"/>
      <c r="Z31" s="1139"/>
      <c r="AA31" s="1139"/>
      <c r="AB31" s="1139"/>
      <c r="AC31" s="1139"/>
      <c r="AD31" s="1139"/>
      <c r="AE31" s="1140"/>
      <c r="AF31" s="1114"/>
      <c r="AG31" s="1115"/>
      <c r="AH31" s="1115"/>
      <c r="AI31" s="1115"/>
      <c r="AJ31" s="1116"/>
      <c r="AK31" s="1075"/>
      <c r="AL31" s="1066"/>
      <c r="AM31" s="1066"/>
      <c r="AN31" s="1066"/>
      <c r="AO31" s="1066"/>
      <c r="AP31" s="1066"/>
      <c r="AQ31" s="1066"/>
      <c r="AR31" s="1066"/>
      <c r="AS31" s="1066"/>
      <c r="AT31" s="1066"/>
      <c r="AU31" s="1066"/>
      <c r="AV31" s="1066"/>
      <c r="AW31" s="1066"/>
      <c r="AX31" s="1066"/>
      <c r="AY31" s="1066"/>
      <c r="AZ31" s="1137"/>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c r="C32" s="1133"/>
      <c r="D32" s="1133"/>
      <c r="E32" s="1133"/>
      <c r="F32" s="1133"/>
      <c r="G32" s="1133"/>
      <c r="H32" s="1133"/>
      <c r="I32" s="1133"/>
      <c r="J32" s="1133"/>
      <c r="K32" s="1133"/>
      <c r="L32" s="1133"/>
      <c r="M32" s="1133"/>
      <c r="N32" s="1133"/>
      <c r="O32" s="1133"/>
      <c r="P32" s="1134"/>
      <c r="Q32" s="1138"/>
      <c r="R32" s="1139"/>
      <c r="S32" s="1139"/>
      <c r="T32" s="1139"/>
      <c r="U32" s="1139"/>
      <c r="V32" s="1139"/>
      <c r="W32" s="1139"/>
      <c r="X32" s="1139"/>
      <c r="Y32" s="1139"/>
      <c r="Z32" s="1139"/>
      <c r="AA32" s="1139"/>
      <c r="AB32" s="1139"/>
      <c r="AC32" s="1139"/>
      <c r="AD32" s="1139"/>
      <c r="AE32" s="1140"/>
      <c r="AF32" s="1114"/>
      <c r="AG32" s="1115"/>
      <c r="AH32" s="1115"/>
      <c r="AI32" s="1115"/>
      <c r="AJ32" s="1116"/>
      <c r="AK32" s="1075"/>
      <c r="AL32" s="1066"/>
      <c r="AM32" s="1066"/>
      <c r="AN32" s="1066"/>
      <c r="AO32" s="1066"/>
      <c r="AP32" s="1066"/>
      <c r="AQ32" s="1066"/>
      <c r="AR32" s="1066"/>
      <c r="AS32" s="1066"/>
      <c r="AT32" s="1066"/>
      <c r="AU32" s="1066"/>
      <c r="AV32" s="1066"/>
      <c r="AW32" s="1066"/>
      <c r="AX32" s="1066"/>
      <c r="AY32" s="1066"/>
      <c r="AZ32" s="1137"/>
      <c r="BA32" s="1137"/>
      <c r="BB32" s="1137"/>
      <c r="BC32" s="1137"/>
      <c r="BD32" s="1137"/>
      <c r="BE32" s="1127"/>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409</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392</v>
      </c>
      <c r="B63" s="1039" t="s">
        <v>410</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13</v>
      </c>
      <c r="AG63" s="1054"/>
      <c r="AH63" s="1054"/>
      <c r="AI63" s="1054"/>
      <c r="AJ63" s="1125"/>
      <c r="AK63" s="1126"/>
      <c r="AL63" s="1058"/>
      <c r="AM63" s="1058"/>
      <c r="AN63" s="1058"/>
      <c r="AO63" s="1058"/>
      <c r="AP63" s="1054">
        <v>373</v>
      </c>
      <c r="AQ63" s="1054"/>
      <c r="AR63" s="1054"/>
      <c r="AS63" s="1054"/>
      <c r="AT63" s="1054"/>
      <c r="AU63" s="1054">
        <v>313</v>
      </c>
      <c r="AV63" s="1054"/>
      <c r="AW63" s="1054"/>
      <c r="AX63" s="1054"/>
      <c r="AY63" s="1054"/>
      <c r="AZ63" s="1120"/>
      <c r="BA63" s="1120"/>
      <c r="BB63" s="1120"/>
      <c r="BC63" s="1120"/>
      <c r="BD63" s="1120"/>
      <c r="BE63" s="1055"/>
      <c r="BF63" s="1055"/>
      <c r="BG63" s="1055"/>
      <c r="BH63" s="1055"/>
      <c r="BI63" s="1056"/>
      <c r="BJ63" s="1121" t="s">
        <v>411</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413</v>
      </c>
      <c r="B66" s="1091"/>
      <c r="C66" s="1091"/>
      <c r="D66" s="1091"/>
      <c r="E66" s="1091"/>
      <c r="F66" s="1091"/>
      <c r="G66" s="1091"/>
      <c r="H66" s="1091"/>
      <c r="I66" s="1091"/>
      <c r="J66" s="1091"/>
      <c r="K66" s="1091"/>
      <c r="L66" s="1091"/>
      <c r="M66" s="1091"/>
      <c r="N66" s="1091"/>
      <c r="O66" s="1091"/>
      <c r="P66" s="1092"/>
      <c r="Q66" s="1096" t="s">
        <v>414</v>
      </c>
      <c r="R66" s="1097"/>
      <c r="S66" s="1097"/>
      <c r="T66" s="1097"/>
      <c r="U66" s="1098"/>
      <c r="V66" s="1096" t="s">
        <v>415</v>
      </c>
      <c r="W66" s="1097"/>
      <c r="X66" s="1097"/>
      <c r="Y66" s="1097"/>
      <c r="Z66" s="1098"/>
      <c r="AA66" s="1096" t="s">
        <v>416</v>
      </c>
      <c r="AB66" s="1097"/>
      <c r="AC66" s="1097"/>
      <c r="AD66" s="1097"/>
      <c r="AE66" s="1098"/>
      <c r="AF66" s="1102" t="s">
        <v>417</v>
      </c>
      <c r="AG66" s="1103"/>
      <c r="AH66" s="1103"/>
      <c r="AI66" s="1103"/>
      <c r="AJ66" s="1104"/>
      <c r="AK66" s="1096" t="s">
        <v>418</v>
      </c>
      <c r="AL66" s="1091"/>
      <c r="AM66" s="1091"/>
      <c r="AN66" s="1091"/>
      <c r="AO66" s="1092"/>
      <c r="AP66" s="1096" t="s">
        <v>419</v>
      </c>
      <c r="AQ66" s="1097"/>
      <c r="AR66" s="1097"/>
      <c r="AS66" s="1097"/>
      <c r="AT66" s="1098"/>
      <c r="AU66" s="1096" t="s">
        <v>420</v>
      </c>
      <c r="AV66" s="1097"/>
      <c r="AW66" s="1097"/>
      <c r="AX66" s="1097"/>
      <c r="AY66" s="1098"/>
      <c r="AZ66" s="1096" t="s">
        <v>378</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593</v>
      </c>
      <c r="C68" s="1081"/>
      <c r="D68" s="1081"/>
      <c r="E68" s="1081"/>
      <c r="F68" s="1081"/>
      <c r="G68" s="1081"/>
      <c r="H68" s="1081"/>
      <c r="I68" s="1081"/>
      <c r="J68" s="1081"/>
      <c r="K68" s="1081"/>
      <c r="L68" s="1081"/>
      <c r="M68" s="1081"/>
      <c r="N68" s="1081"/>
      <c r="O68" s="1081"/>
      <c r="P68" s="1082"/>
      <c r="Q68" s="1083">
        <v>7511</v>
      </c>
      <c r="R68" s="1077"/>
      <c r="S68" s="1077"/>
      <c r="T68" s="1077"/>
      <c r="U68" s="1077"/>
      <c r="V68" s="1077">
        <v>6350</v>
      </c>
      <c r="W68" s="1077"/>
      <c r="X68" s="1077"/>
      <c r="Y68" s="1077"/>
      <c r="Z68" s="1077"/>
      <c r="AA68" s="1077">
        <v>1161</v>
      </c>
      <c r="AB68" s="1077"/>
      <c r="AC68" s="1077"/>
      <c r="AD68" s="1077"/>
      <c r="AE68" s="1077"/>
      <c r="AF68" s="1077">
        <v>1161</v>
      </c>
      <c r="AG68" s="1077"/>
      <c r="AH68" s="1077"/>
      <c r="AI68" s="1077"/>
      <c r="AJ68" s="1077"/>
      <c r="AK68" s="1077" t="s">
        <v>589</v>
      </c>
      <c r="AL68" s="1077"/>
      <c r="AM68" s="1077"/>
      <c r="AN68" s="1077"/>
      <c r="AO68" s="1077"/>
      <c r="AP68" s="1077" t="s">
        <v>599</v>
      </c>
      <c r="AQ68" s="1077"/>
      <c r="AR68" s="1077"/>
      <c r="AS68" s="1077"/>
      <c r="AT68" s="1077"/>
      <c r="AU68" s="1077" t="s">
        <v>589</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594</v>
      </c>
      <c r="C69" s="1070"/>
      <c r="D69" s="1070"/>
      <c r="E69" s="1070"/>
      <c r="F69" s="1070"/>
      <c r="G69" s="1070"/>
      <c r="H69" s="1070"/>
      <c r="I69" s="1070"/>
      <c r="J69" s="1070"/>
      <c r="K69" s="1070"/>
      <c r="L69" s="1070"/>
      <c r="M69" s="1070"/>
      <c r="N69" s="1070"/>
      <c r="O69" s="1070"/>
      <c r="P69" s="1071"/>
      <c r="Q69" s="1072">
        <v>1598</v>
      </c>
      <c r="R69" s="1066"/>
      <c r="S69" s="1066"/>
      <c r="T69" s="1066"/>
      <c r="U69" s="1066"/>
      <c r="V69" s="1066">
        <v>1483</v>
      </c>
      <c r="W69" s="1066"/>
      <c r="X69" s="1066"/>
      <c r="Y69" s="1066"/>
      <c r="Z69" s="1066"/>
      <c r="AA69" s="1066">
        <v>115</v>
      </c>
      <c r="AB69" s="1066"/>
      <c r="AC69" s="1066"/>
      <c r="AD69" s="1066"/>
      <c r="AE69" s="1066"/>
      <c r="AF69" s="1066">
        <v>115</v>
      </c>
      <c r="AG69" s="1066"/>
      <c r="AH69" s="1066"/>
      <c r="AI69" s="1066"/>
      <c r="AJ69" s="1066"/>
      <c r="AK69" s="1066" t="s">
        <v>600</v>
      </c>
      <c r="AL69" s="1066"/>
      <c r="AM69" s="1066"/>
      <c r="AN69" s="1066"/>
      <c r="AO69" s="1066"/>
      <c r="AP69" s="1066" t="s">
        <v>601</v>
      </c>
      <c r="AQ69" s="1066"/>
      <c r="AR69" s="1066"/>
      <c r="AS69" s="1066"/>
      <c r="AT69" s="1066"/>
      <c r="AU69" s="1066" t="s">
        <v>601</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595</v>
      </c>
      <c r="C70" s="1070"/>
      <c r="D70" s="1070"/>
      <c r="E70" s="1070"/>
      <c r="F70" s="1070"/>
      <c r="G70" s="1070"/>
      <c r="H70" s="1070"/>
      <c r="I70" s="1070"/>
      <c r="J70" s="1070"/>
      <c r="K70" s="1070"/>
      <c r="L70" s="1070"/>
      <c r="M70" s="1070"/>
      <c r="N70" s="1070"/>
      <c r="O70" s="1070"/>
      <c r="P70" s="1071"/>
      <c r="Q70" s="1072">
        <v>896695</v>
      </c>
      <c r="R70" s="1066"/>
      <c r="S70" s="1066"/>
      <c r="T70" s="1066"/>
      <c r="U70" s="1066"/>
      <c r="V70" s="1066">
        <v>845698</v>
      </c>
      <c r="W70" s="1066"/>
      <c r="X70" s="1066"/>
      <c r="Y70" s="1066"/>
      <c r="Z70" s="1066"/>
      <c r="AA70" s="1066">
        <v>50997</v>
      </c>
      <c r="AB70" s="1066"/>
      <c r="AC70" s="1066"/>
      <c r="AD70" s="1066"/>
      <c r="AE70" s="1066"/>
      <c r="AF70" s="1066">
        <v>50997</v>
      </c>
      <c r="AG70" s="1066"/>
      <c r="AH70" s="1066"/>
      <c r="AI70" s="1066"/>
      <c r="AJ70" s="1066"/>
      <c r="AK70" s="1066">
        <v>1</v>
      </c>
      <c r="AL70" s="1066"/>
      <c r="AM70" s="1066"/>
      <c r="AN70" s="1066"/>
      <c r="AO70" s="1066"/>
      <c r="AP70" s="1066" t="s">
        <v>602</v>
      </c>
      <c r="AQ70" s="1066"/>
      <c r="AR70" s="1066"/>
      <c r="AS70" s="1066"/>
      <c r="AT70" s="1066"/>
      <c r="AU70" s="1066" t="s">
        <v>602</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596</v>
      </c>
      <c r="C71" s="1070"/>
      <c r="D71" s="1070"/>
      <c r="E71" s="1070"/>
      <c r="F71" s="1070"/>
      <c r="G71" s="1070"/>
      <c r="H71" s="1070"/>
      <c r="I71" s="1070"/>
      <c r="J71" s="1070"/>
      <c r="K71" s="1070"/>
      <c r="L71" s="1070"/>
      <c r="M71" s="1070"/>
      <c r="N71" s="1070"/>
      <c r="O71" s="1070"/>
      <c r="P71" s="1071"/>
      <c r="Q71" s="1072">
        <v>1614</v>
      </c>
      <c r="R71" s="1066"/>
      <c r="S71" s="1066"/>
      <c r="T71" s="1066"/>
      <c r="U71" s="1066"/>
      <c r="V71" s="1066">
        <v>1551</v>
      </c>
      <c r="W71" s="1066"/>
      <c r="X71" s="1066"/>
      <c r="Y71" s="1066"/>
      <c r="Z71" s="1066"/>
      <c r="AA71" s="1066">
        <v>63</v>
      </c>
      <c r="AB71" s="1066"/>
      <c r="AC71" s="1066"/>
      <c r="AD71" s="1066"/>
      <c r="AE71" s="1066"/>
      <c r="AF71" s="1066">
        <v>12</v>
      </c>
      <c r="AG71" s="1066"/>
      <c r="AH71" s="1066"/>
      <c r="AI71" s="1066"/>
      <c r="AJ71" s="1066"/>
      <c r="AK71" s="1066">
        <v>5</v>
      </c>
      <c r="AL71" s="1066"/>
      <c r="AM71" s="1066"/>
      <c r="AN71" s="1066"/>
      <c r="AO71" s="1066"/>
      <c r="AP71" s="1066" t="s">
        <v>602</v>
      </c>
      <c r="AQ71" s="1066"/>
      <c r="AR71" s="1066"/>
      <c r="AS71" s="1066"/>
      <c r="AT71" s="1066"/>
      <c r="AU71" s="1066" t="s">
        <v>602</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597</v>
      </c>
      <c r="C72" s="1070"/>
      <c r="D72" s="1070"/>
      <c r="E72" s="1070"/>
      <c r="F72" s="1070"/>
      <c r="G72" s="1070"/>
      <c r="H72" s="1070"/>
      <c r="I72" s="1070"/>
      <c r="J72" s="1070"/>
      <c r="K72" s="1070"/>
      <c r="L72" s="1070"/>
      <c r="M72" s="1070"/>
      <c r="N72" s="1070"/>
      <c r="O72" s="1070"/>
      <c r="P72" s="1071"/>
      <c r="Q72" s="1072">
        <v>12</v>
      </c>
      <c r="R72" s="1066"/>
      <c r="S72" s="1066"/>
      <c r="T72" s="1066"/>
      <c r="U72" s="1066"/>
      <c r="V72" s="1066">
        <v>12</v>
      </c>
      <c r="W72" s="1066"/>
      <c r="X72" s="1066"/>
      <c r="Y72" s="1066"/>
      <c r="Z72" s="1066"/>
      <c r="AA72" s="1066">
        <v>0</v>
      </c>
      <c r="AB72" s="1066"/>
      <c r="AC72" s="1066"/>
      <c r="AD72" s="1066"/>
      <c r="AE72" s="1066"/>
      <c r="AF72" s="1066">
        <v>0</v>
      </c>
      <c r="AG72" s="1066"/>
      <c r="AH72" s="1066"/>
      <c r="AI72" s="1066"/>
      <c r="AJ72" s="1066"/>
      <c r="AK72" s="1066" t="s">
        <v>603</v>
      </c>
      <c r="AL72" s="1066"/>
      <c r="AM72" s="1066"/>
      <c r="AN72" s="1066"/>
      <c r="AO72" s="1066"/>
      <c r="AP72" s="1066" t="s">
        <v>604</v>
      </c>
      <c r="AQ72" s="1066"/>
      <c r="AR72" s="1066"/>
      <c r="AS72" s="1066"/>
      <c r="AT72" s="1066"/>
      <c r="AU72" s="1066" t="s">
        <v>603</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606</v>
      </c>
      <c r="C73" s="1070"/>
      <c r="D73" s="1070"/>
      <c r="E73" s="1070"/>
      <c r="F73" s="1070"/>
      <c r="G73" s="1070"/>
      <c r="H73" s="1070"/>
      <c r="I73" s="1070"/>
      <c r="J73" s="1070"/>
      <c r="K73" s="1070"/>
      <c r="L73" s="1070"/>
      <c r="M73" s="1070"/>
      <c r="N73" s="1070"/>
      <c r="O73" s="1070"/>
      <c r="P73" s="1071"/>
      <c r="Q73" s="1072">
        <v>8644</v>
      </c>
      <c r="R73" s="1066"/>
      <c r="S73" s="1066"/>
      <c r="T73" s="1066"/>
      <c r="U73" s="1066"/>
      <c r="V73" s="1066">
        <v>8484</v>
      </c>
      <c r="W73" s="1066"/>
      <c r="X73" s="1066"/>
      <c r="Y73" s="1066"/>
      <c r="Z73" s="1066"/>
      <c r="AA73" s="1066">
        <v>160</v>
      </c>
      <c r="AB73" s="1066"/>
      <c r="AC73" s="1066"/>
      <c r="AD73" s="1066"/>
      <c r="AE73" s="1066"/>
      <c r="AF73" s="1066">
        <v>160</v>
      </c>
      <c r="AG73" s="1066"/>
      <c r="AH73" s="1066"/>
      <c r="AI73" s="1066"/>
      <c r="AJ73" s="1066"/>
      <c r="AK73" s="1066" t="s">
        <v>603</v>
      </c>
      <c r="AL73" s="1066"/>
      <c r="AM73" s="1066"/>
      <c r="AN73" s="1066"/>
      <c r="AO73" s="1066"/>
      <c r="AP73" s="1066" t="s">
        <v>604</v>
      </c>
      <c r="AQ73" s="1066"/>
      <c r="AR73" s="1066"/>
      <c r="AS73" s="1066"/>
      <c r="AT73" s="1066"/>
      <c r="AU73" s="1066" t="s">
        <v>603</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605</v>
      </c>
      <c r="C74" s="1070"/>
      <c r="D74" s="1070"/>
      <c r="E74" s="1070"/>
      <c r="F74" s="1070"/>
      <c r="G74" s="1070"/>
      <c r="H74" s="1070"/>
      <c r="I74" s="1070"/>
      <c r="J74" s="1070"/>
      <c r="K74" s="1070"/>
      <c r="L74" s="1070"/>
      <c r="M74" s="1070"/>
      <c r="N74" s="1070"/>
      <c r="O74" s="1070"/>
      <c r="P74" s="1071"/>
      <c r="Q74" s="1072">
        <v>54867</v>
      </c>
      <c r="R74" s="1066"/>
      <c r="S74" s="1066"/>
      <c r="T74" s="1066"/>
      <c r="U74" s="1066"/>
      <c r="V74" s="1066">
        <v>54084</v>
      </c>
      <c r="W74" s="1066"/>
      <c r="X74" s="1066"/>
      <c r="Y74" s="1066"/>
      <c r="Z74" s="1066"/>
      <c r="AA74" s="1066">
        <v>783</v>
      </c>
      <c r="AB74" s="1066"/>
      <c r="AC74" s="1066"/>
      <c r="AD74" s="1066"/>
      <c r="AE74" s="1066"/>
      <c r="AF74" s="1066">
        <v>783</v>
      </c>
      <c r="AG74" s="1066"/>
      <c r="AH74" s="1066"/>
      <c r="AI74" s="1066"/>
      <c r="AJ74" s="1066"/>
      <c r="AK74" s="1066" t="s">
        <v>603</v>
      </c>
      <c r="AL74" s="1066"/>
      <c r="AM74" s="1066"/>
      <c r="AN74" s="1066"/>
      <c r="AO74" s="1066"/>
      <c r="AP74" s="1066" t="s">
        <v>604</v>
      </c>
      <c r="AQ74" s="1066"/>
      <c r="AR74" s="1066"/>
      <c r="AS74" s="1066"/>
      <c r="AT74" s="1066"/>
      <c r="AU74" s="1066" t="s">
        <v>603</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392</v>
      </c>
      <c r="B88" s="1039" t="s">
        <v>421</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53228</v>
      </c>
      <c r="AG88" s="1054"/>
      <c r="AH88" s="1054"/>
      <c r="AI88" s="1054"/>
      <c r="AJ88" s="1054"/>
      <c r="AK88" s="1058"/>
      <c r="AL88" s="1058"/>
      <c r="AM88" s="1058"/>
      <c r="AN88" s="1058"/>
      <c r="AO88" s="1058"/>
      <c r="AP88" s="1054" t="s">
        <v>592</v>
      </c>
      <c r="AQ88" s="1054"/>
      <c r="AR88" s="1054"/>
      <c r="AS88" s="1054"/>
      <c r="AT88" s="1054"/>
      <c r="AU88" s="1054" t="s">
        <v>592</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39" t="s">
        <v>422</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3</v>
      </c>
      <c r="CS102" s="1046"/>
      <c r="CT102" s="1046"/>
      <c r="CU102" s="1046"/>
      <c r="CV102" s="1047"/>
      <c r="CW102" s="1045">
        <v>140</v>
      </c>
      <c r="CX102" s="1046"/>
      <c r="CY102" s="1046"/>
      <c r="CZ102" s="1046"/>
      <c r="DA102" s="1047"/>
      <c r="DB102" s="1045" t="s">
        <v>614</v>
      </c>
      <c r="DC102" s="1046"/>
      <c r="DD102" s="1046"/>
      <c r="DE102" s="1046"/>
      <c r="DF102" s="1047"/>
      <c r="DG102" s="1045" t="s">
        <v>614</v>
      </c>
      <c r="DH102" s="1046"/>
      <c r="DI102" s="1046"/>
      <c r="DJ102" s="1046"/>
      <c r="DK102" s="1047"/>
      <c r="DL102" s="1045" t="s">
        <v>614</v>
      </c>
      <c r="DM102" s="1046"/>
      <c r="DN102" s="1046"/>
      <c r="DO102" s="1046"/>
      <c r="DP102" s="1047"/>
      <c r="DQ102" s="1045" t="s">
        <v>614</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423</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424</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427</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428</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429</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430</v>
      </c>
      <c r="AB109" s="989"/>
      <c r="AC109" s="989"/>
      <c r="AD109" s="989"/>
      <c r="AE109" s="990"/>
      <c r="AF109" s="991" t="s">
        <v>431</v>
      </c>
      <c r="AG109" s="989"/>
      <c r="AH109" s="989"/>
      <c r="AI109" s="989"/>
      <c r="AJ109" s="990"/>
      <c r="AK109" s="991" t="s">
        <v>306</v>
      </c>
      <c r="AL109" s="989"/>
      <c r="AM109" s="989"/>
      <c r="AN109" s="989"/>
      <c r="AO109" s="990"/>
      <c r="AP109" s="991" t="s">
        <v>432</v>
      </c>
      <c r="AQ109" s="989"/>
      <c r="AR109" s="989"/>
      <c r="AS109" s="989"/>
      <c r="AT109" s="1020"/>
      <c r="AU109" s="988" t="s">
        <v>429</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430</v>
      </c>
      <c r="BR109" s="989"/>
      <c r="BS109" s="989"/>
      <c r="BT109" s="989"/>
      <c r="BU109" s="990"/>
      <c r="BV109" s="991" t="s">
        <v>431</v>
      </c>
      <c r="BW109" s="989"/>
      <c r="BX109" s="989"/>
      <c r="BY109" s="989"/>
      <c r="BZ109" s="990"/>
      <c r="CA109" s="991" t="s">
        <v>306</v>
      </c>
      <c r="CB109" s="989"/>
      <c r="CC109" s="989"/>
      <c r="CD109" s="989"/>
      <c r="CE109" s="990"/>
      <c r="CF109" s="1027" t="s">
        <v>432</v>
      </c>
      <c r="CG109" s="1027"/>
      <c r="CH109" s="1027"/>
      <c r="CI109" s="1027"/>
      <c r="CJ109" s="1027"/>
      <c r="CK109" s="991" t="s">
        <v>433</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430</v>
      </c>
      <c r="DH109" s="989"/>
      <c r="DI109" s="989"/>
      <c r="DJ109" s="989"/>
      <c r="DK109" s="990"/>
      <c r="DL109" s="991" t="s">
        <v>431</v>
      </c>
      <c r="DM109" s="989"/>
      <c r="DN109" s="989"/>
      <c r="DO109" s="989"/>
      <c r="DP109" s="990"/>
      <c r="DQ109" s="991" t="s">
        <v>306</v>
      </c>
      <c r="DR109" s="989"/>
      <c r="DS109" s="989"/>
      <c r="DT109" s="989"/>
      <c r="DU109" s="990"/>
      <c r="DV109" s="991" t="s">
        <v>432</v>
      </c>
      <c r="DW109" s="989"/>
      <c r="DX109" s="989"/>
      <c r="DY109" s="989"/>
      <c r="DZ109" s="1020"/>
    </row>
    <row r="110" spans="1:131" s="248" customFormat="1" ht="26.25" customHeight="1" x14ac:dyDescent="0.15">
      <c r="A110" s="891" t="s">
        <v>434</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268449</v>
      </c>
      <c r="AB110" s="982"/>
      <c r="AC110" s="982"/>
      <c r="AD110" s="982"/>
      <c r="AE110" s="983"/>
      <c r="AF110" s="984">
        <v>272164</v>
      </c>
      <c r="AG110" s="982"/>
      <c r="AH110" s="982"/>
      <c r="AI110" s="982"/>
      <c r="AJ110" s="983"/>
      <c r="AK110" s="984">
        <v>245525</v>
      </c>
      <c r="AL110" s="982"/>
      <c r="AM110" s="982"/>
      <c r="AN110" s="982"/>
      <c r="AO110" s="983"/>
      <c r="AP110" s="985">
        <v>22.5</v>
      </c>
      <c r="AQ110" s="986"/>
      <c r="AR110" s="986"/>
      <c r="AS110" s="986"/>
      <c r="AT110" s="987"/>
      <c r="AU110" s="1021" t="s">
        <v>74</v>
      </c>
      <c r="AV110" s="1022"/>
      <c r="AW110" s="1022"/>
      <c r="AX110" s="1022"/>
      <c r="AY110" s="1022"/>
      <c r="AZ110" s="947" t="s">
        <v>435</v>
      </c>
      <c r="BA110" s="892"/>
      <c r="BB110" s="892"/>
      <c r="BC110" s="892"/>
      <c r="BD110" s="892"/>
      <c r="BE110" s="892"/>
      <c r="BF110" s="892"/>
      <c r="BG110" s="892"/>
      <c r="BH110" s="892"/>
      <c r="BI110" s="892"/>
      <c r="BJ110" s="892"/>
      <c r="BK110" s="892"/>
      <c r="BL110" s="892"/>
      <c r="BM110" s="892"/>
      <c r="BN110" s="892"/>
      <c r="BO110" s="892"/>
      <c r="BP110" s="893"/>
      <c r="BQ110" s="948">
        <v>2297869</v>
      </c>
      <c r="BR110" s="929"/>
      <c r="BS110" s="929"/>
      <c r="BT110" s="929"/>
      <c r="BU110" s="929"/>
      <c r="BV110" s="929">
        <v>2120191</v>
      </c>
      <c r="BW110" s="929"/>
      <c r="BX110" s="929"/>
      <c r="BY110" s="929"/>
      <c r="BZ110" s="929"/>
      <c r="CA110" s="929">
        <v>2131016</v>
      </c>
      <c r="CB110" s="929"/>
      <c r="CC110" s="929"/>
      <c r="CD110" s="929"/>
      <c r="CE110" s="929"/>
      <c r="CF110" s="953">
        <v>195.4</v>
      </c>
      <c r="CG110" s="954"/>
      <c r="CH110" s="954"/>
      <c r="CI110" s="954"/>
      <c r="CJ110" s="954"/>
      <c r="CK110" s="1017" t="s">
        <v>436</v>
      </c>
      <c r="CL110" s="903"/>
      <c r="CM110" s="978" t="s">
        <v>437</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438</v>
      </c>
      <c r="DH110" s="929"/>
      <c r="DI110" s="929"/>
      <c r="DJ110" s="929"/>
      <c r="DK110" s="929"/>
      <c r="DL110" s="929" t="s">
        <v>439</v>
      </c>
      <c r="DM110" s="929"/>
      <c r="DN110" s="929"/>
      <c r="DO110" s="929"/>
      <c r="DP110" s="929"/>
      <c r="DQ110" s="929" t="s">
        <v>440</v>
      </c>
      <c r="DR110" s="929"/>
      <c r="DS110" s="929"/>
      <c r="DT110" s="929"/>
      <c r="DU110" s="929"/>
      <c r="DV110" s="930" t="s">
        <v>129</v>
      </c>
      <c r="DW110" s="930"/>
      <c r="DX110" s="930"/>
      <c r="DY110" s="930"/>
      <c r="DZ110" s="931"/>
    </row>
    <row r="111" spans="1:131" s="248" customFormat="1" ht="26.25" customHeight="1" x14ac:dyDescent="0.15">
      <c r="A111" s="858" t="s">
        <v>441</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442</v>
      </c>
      <c r="AB111" s="1010"/>
      <c r="AC111" s="1010"/>
      <c r="AD111" s="1010"/>
      <c r="AE111" s="1011"/>
      <c r="AF111" s="1012" t="s">
        <v>443</v>
      </c>
      <c r="AG111" s="1010"/>
      <c r="AH111" s="1010"/>
      <c r="AI111" s="1010"/>
      <c r="AJ111" s="1011"/>
      <c r="AK111" s="1012" t="s">
        <v>438</v>
      </c>
      <c r="AL111" s="1010"/>
      <c r="AM111" s="1010"/>
      <c r="AN111" s="1010"/>
      <c r="AO111" s="1011"/>
      <c r="AP111" s="1013" t="s">
        <v>438</v>
      </c>
      <c r="AQ111" s="1014"/>
      <c r="AR111" s="1014"/>
      <c r="AS111" s="1014"/>
      <c r="AT111" s="1015"/>
      <c r="AU111" s="1023"/>
      <c r="AV111" s="1024"/>
      <c r="AW111" s="1024"/>
      <c r="AX111" s="1024"/>
      <c r="AY111" s="1024"/>
      <c r="AZ111" s="899" t="s">
        <v>444</v>
      </c>
      <c r="BA111" s="834"/>
      <c r="BB111" s="834"/>
      <c r="BC111" s="834"/>
      <c r="BD111" s="834"/>
      <c r="BE111" s="834"/>
      <c r="BF111" s="834"/>
      <c r="BG111" s="834"/>
      <c r="BH111" s="834"/>
      <c r="BI111" s="834"/>
      <c r="BJ111" s="834"/>
      <c r="BK111" s="834"/>
      <c r="BL111" s="834"/>
      <c r="BM111" s="834"/>
      <c r="BN111" s="834"/>
      <c r="BO111" s="834"/>
      <c r="BP111" s="835"/>
      <c r="BQ111" s="900">
        <v>18050</v>
      </c>
      <c r="BR111" s="901"/>
      <c r="BS111" s="901"/>
      <c r="BT111" s="901"/>
      <c r="BU111" s="901"/>
      <c r="BV111" s="901" t="s">
        <v>129</v>
      </c>
      <c r="BW111" s="901"/>
      <c r="BX111" s="901"/>
      <c r="BY111" s="901"/>
      <c r="BZ111" s="901"/>
      <c r="CA111" s="901" t="s">
        <v>129</v>
      </c>
      <c r="CB111" s="901"/>
      <c r="CC111" s="901"/>
      <c r="CD111" s="901"/>
      <c r="CE111" s="901"/>
      <c r="CF111" s="962" t="s">
        <v>129</v>
      </c>
      <c r="CG111" s="963"/>
      <c r="CH111" s="963"/>
      <c r="CI111" s="963"/>
      <c r="CJ111" s="963"/>
      <c r="CK111" s="1018"/>
      <c r="CL111" s="905"/>
      <c r="CM111" s="908" t="s">
        <v>445</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446</v>
      </c>
      <c r="DH111" s="901"/>
      <c r="DI111" s="901"/>
      <c r="DJ111" s="901"/>
      <c r="DK111" s="901"/>
      <c r="DL111" s="901" t="s">
        <v>129</v>
      </c>
      <c r="DM111" s="901"/>
      <c r="DN111" s="901"/>
      <c r="DO111" s="901"/>
      <c r="DP111" s="901"/>
      <c r="DQ111" s="901" t="s">
        <v>129</v>
      </c>
      <c r="DR111" s="901"/>
      <c r="DS111" s="901"/>
      <c r="DT111" s="901"/>
      <c r="DU111" s="901"/>
      <c r="DV111" s="878" t="s">
        <v>439</v>
      </c>
      <c r="DW111" s="878"/>
      <c r="DX111" s="878"/>
      <c r="DY111" s="878"/>
      <c r="DZ111" s="879"/>
    </row>
    <row r="112" spans="1:131" s="248" customFormat="1" ht="26.25" customHeight="1" x14ac:dyDescent="0.15">
      <c r="A112" s="1003" t="s">
        <v>447</v>
      </c>
      <c r="B112" s="1004"/>
      <c r="C112" s="834" t="s">
        <v>448</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129</v>
      </c>
      <c r="AB112" s="864"/>
      <c r="AC112" s="864"/>
      <c r="AD112" s="864"/>
      <c r="AE112" s="865"/>
      <c r="AF112" s="866" t="s">
        <v>443</v>
      </c>
      <c r="AG112" s="864"/>
      <c r="AH112" s="864"/>
      <c r="AI112" s="864"/>
      <c r="AJ112" s="865"/>
      <c r="AK112" s="866" t="s">
        <v>129</v>
      </c>
      <c r="AL112" s="864"/>
      <c r="AM112" s="864"/>
      <c r="AN112" s="864"/>
      <c r="AO112" s="865"/>
      <c r="AP112" s="911" t="s">
        <v>129</v>
      </c>
      <c r="AQ112" s="912"/>
      <c r="AR112" s="912"/>
      <c r="AS112" s="912"/>
      <c r="AT112" s="913"/>
      <c r="AU112" s="1023"/>
      <c r="AV112" s="1024"/>
      <c r="AW112" s="1024"/>
      <c r="AX112" s="1024"/>
      <c r="AY112" s="1024"/>
      <c r="AZ112" s="899" t="s">
        <v>449</v>
      </c>
      <c r="BA112" s="834"/>
      <c r="BB112" s="834"/>
      <c r="BC112" s="834"/>
      <c r="BD112" s="834"/>
      <c r="BE112" s="834"/>
      <c r="BF112" s="834"/>
      <c r="BG112" s="834"/>
      <c r="BH112" s="834"/>
      <c r="BI112" s="834"/>
      <c r="BJ112" s="834"/>
      <c r="BK112" s="834"/>
      <c r="BL112" s="834"/>
      <c r="BM112" s="834"/>
      <c r="BN112" s="834"/>
      <c r="BO112" s="834"/>
      <c r="BP112" s="835"/>
      <c r="BQ112" s="900">
        <v>346291</v>
      </c>
      <c r="BR112" s="901"/>
      <c r="BS112" s="901"/>
      <c r="BT112" s="901"/>
      <c r="BU112" s="901"/>
      <c r="BV112" s="901">
        <v>326847</v>
      </c>
      <c r="BW112" s="901"/>
      <c r="BX112" s="901"/>
      <c r="BY112" s="901"/>
      <c r="BZ112" s="901"/>
      <c r="CA112" s="901">
        <v>312967</v>
      </c>
      <c r="CB112" s="901"/>
      <c r="CC112" s="901"/>
      <c r="CD112" s="901"/>
      <c r="CE112" s="901"/>
      <c r="CF112" s="962">
        <v>28.7</v>
      </c>
      <c r="CG112" s="963"/>
      <c r="CH112" s="963"/>
      <c r="CI112" s="963"/>
      <c r="CJ112" s="963"/>
      <c r="CK112" s="1018"/>
      <c r="CL112" s="905"/>
      <c r="CM112" s="908" t="s">
        <v>450</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129</v>
      </c>
      <c r="DH112" s="901"/>
      <c r="DI112" s="901"/>
      <c r="DJ112" s="901"/>
      <c r="DK112" s="901"/>
      <c r="DL112" s="901" t="s">
        <v>451</v>
      </c>
      <c r="DM112" s="901"/>
      <c r="DN112" s="901"/>
      <c r="DO112" s="901"/>
      <c r="DP112" s="901"/>
      <c r="DQ112" s="901" t="s">
        <v>129</v>
      </c>
      <c r="DR112" s="901"/>
      <c r="DS112" s="901"/>
      <c r="DT112" s="901"/>
      <c r="DU112" s="901"/>
      <c r="DV112" s="878" t="s">
        <v>452</v>
      </c>
      <c r="DW112" s="878"/>
      <c r="DX112" s="878"/>
      <c r="DY112" s="878"/>
      <c r="DZ112" s="879"/>
    </row>
    <row r="113" spans="1:130" s="248" customFormat="1" ht="26.25" customHeight="1" x14ac:dyDescent="0.15">
      <c r="A113" s="1005"/>
      <c r="B113" s="1006"/>
      <c r="C113" s="834" t="s">
        <v>453</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35056</v>
      </c>
      <c r="AB113" s="1010"/>
      <c r="AC113" s="1010"/>
      <c r="AD113" s="1010"/>
      <c r="AE113" s="1011"/>
      <c r="AF113" s="1012">
        <v>36244</v>
      </c>
      <c r="AG113" s="1010"/>
      <c r="AH113" s="1010"/>
      <c r="AI113" s="1010"/>
      <c r="AJ113" s="1011"/>
      <c r="AK113" s="1012">
        <v>36695</v>
      </c>
      <c r="AL113" s="1010"/>
      <c r="AM113" s="1010"/>
      <c r="AN113" s="1010"/>
      <c r="AO113" s="1011"/>
      <c r="AP113" s="1013">
        <v>3.4</v>
      </c>
      <c r="AQ113" s="1014"/>
      <c r="AR113" s="1014"/>
      <c r="AS113" s="1014"/>
      <c r="AT113" s="1015"/>
      <c r="AU113" s="1023"/>
      <c r="AV113" s="1024"/>
      <c r="AW113" s="1024"/>
      <c r="AX113" s="1024"/>
      <c r="AY113" s="1024"/>
      <c r="AZ113" s="899" t="s">
        <v>454</v>
      </c>
      <c r="BA113" s="834"/>
      <c r="BB113" s="834"/>
      <c r="BC113" s="834"/>
      <c r="BD113" s="834"/>
      <c r="BE113" s="834"/>
      <c r="BF113" s="834"/>
      <c r="BG113" s="834"/>
      <c r="BH113" s="834"/>
      <c r="BI113" s="834"/>
      <c r="BJ113" s="834"/>
      <c r="BK113" s="834"/>
      <c r="BL113" s="834"/>
      <c r="BM113" s="834"/>
      <c r="BN113" s="834"/>
      <c r="BO113" s="834"/>
      <c r="BP113" s="835"/>
      <c r="BQ113" s="900" t="s">
        <v>439</v>
      </c>
      <c r="BR113" s="901"/>
      <c r="BS113" s="901"/>
      <c r="BT113" s="901"/>
      <c r="BU113" s="901"/>
      <c r="BV113" s="901" t="s">
        <v>129</v>
      </c>
      <c r="BW113" s="901"/>
      <c r="BX113" s="901"/>
      <c r="BY113" s="901"/>
      <c r="BZ113" s="901"/>
      <c r="CA113" s="901" t="s">
        <v>129</v>
      </c>
      <c r="CB113" s="901"/>
      <c r="CC113" s="901"/>
      <c r="CD113" s="901"/>
      <c r="CE113" s="901"/>
      <c r="CF113" s="962" t="s">
        <v>129</v>
      </c>
      <c r="CG113" s="963"/>
      <c r="CH113" s="963"/>
      <c r="CI113" s="963"/>
      <c r="CJ113" s="963"/>
      <c r="CK113" s="1018"/>
      <c r="CL113" s="905"/>
      <c r="CM113" s="908" t="s">
        <v>455</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v>18050</v>
      </c>
      <c r="DH113" s="864"/>
      <c r="DI113" s="864"/>
      <c r="DJ113" s="864"/>
      <c r="DK113" s="865"/>
      <c r="DL113" s="866" t="s">
        <v>439</v>
      </c>
      <c r="DM113" s="864"/>
      <c r="DN113" s="864"/>
      <c r="DO113" s="864"/>
      <c r="DP113" s="865"/>
      <c r="DQ113" s="866" t="s">
        <v>129</v>
      </c>
      <c r="DR113" s="864"/>
      <c r="DS113" s="864"/>
      <c r="DT113" s="864"/>
      <c r="DU113" s="865"/>
      <c r="DV113" s="911" t="s">
        <v>129</v>
      </c>
      <c r="DW113" s="912"/>
      <c r="DX113" s="912"/>
      <c r="DY113" s="912"/>
      <c r="DZ113" s="913"/>
    </row>
    <row r="114" spans="1:130" s="248" customFormat="1" ht="26.25" customHeight="1" x14ac:dyDescent="0.15">
      <c r="A114" s="1005"/>
      <c r="B114" s="1006"/>
      <c r="C114" s="834" t="s">
        <v>456</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t="s">
        <v>438</v>
      </c>
      <c r="AB114" s="864"/>
      <c r="AC114" s="864"/>
      <c r="AD114" s="864"/>
      <c r="AE114" s="865"/>
      <c r="AF114" s="866" t="s">
        <v>438</v>
      </c>
      <c r="AG114" s="864"/>
      <c r="AH114" s="864"/>
      <c r="AI114" s="864"/>
      <c r="AJ114" s="865"/>
      <c r="AK114" s="866" t="s">
        <v>129</v>
      </c>
      <c r="AL114" s="864"/>
      <c r="AM114" s="864"/>
      <c r="AN114" s="864"/>
      <c r="AO114" s="865"/>
      <c r="AP114" s="911" t="s">
        <v>443</v>
      </c>
      <c r="AQ114" s="912"/>
      <c r="AR114" s="912"/>
      <c r="AS114" s="912"/>
      <c r="AT114" s="913"/>
      <c r="AU114" s="1023"/>
      <c r="AV114" s="1024"/>
      <c r="AW114" s="1024"/>
      <c r="AX114" s="1024"/>
      <c r="AY114" s="1024"/>
      <c r="AZ114" s="899" t="s">
        <v>457</v>
      </c>
      <c r="BA114" s="834"/>
      <c r="BB114" s="834"/>
      <c r="BC114" s="834"/>
      <c r="BD114" s="834"/>
      <c r="BE114" s="834"/>
      <c r="BF114" s="834"/>
      <c r="BG114" s="834"/>
      <c r="BH114" s="834"/>
      <c r="BI114" s="834"/>
      <c r="BJ114" s="834"/>
      <c r="BK114" s="834"/>
      <c r="BL114" s="834"/>
      <c r="BM114" s="834"/>
      <c r="BN114" s="834"/>
      <c r="BO114" s="834"/>
      <c r="BP114" s="835"/>
      <c r="BQ114" s="900">
        <v>469542</v>
      </c>
      <c r="BR114" s="901"/>
      <c r="BS114" s="901"/>
      <c r="BT114" s="901"/>
      <c r="BU114" s="901"/>
      <c r="BV114" s="901">
        <v>489120</v>
      </c>
      <c r="BW114" s="901"/>
      <c r="BX114" s="901"/>
      <c r="BY114" s="901"/>
      <c r="BZ114" s="901"/>
      <c r="CA114" s="901">
        <v>476998</v>
      </c>
      <c r="CB114" s="901"/>
      <c r="CC114" s="901"/>
      <c r="CD114" s="901"/>
      <c r="CE114" s="901"/>
      <c r="CF114" s="962">
        <v>43.7</v>
      </c>
      <c r="CG114" s="963"/>
      <c r="CH114" s="963"/>
      <c r="CI114" s="963"/>
      <c r="CJ114" s="963"/>
      <c r="CK114" s="1018"/>
      <c r="CL114" s="905"/>
      <c r="CM114" s="908" t="s">
        <v>458</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129</v>
      </c>
      <c r="DH114" s="864"/>
      <c r="DI114" s="864"/>
      <c r="DJ114" s="864"/>
      <c r="DK114" s="865"/>
      <c r="DL114" s="866" t="s">
        <v>451</v>
      </c>
      <c r="DM114" s="864"/>
      <c r="DN114" s="864"/>
      <c r="DO114" s="864"/>
      <c r="DP114" s="865"/>
      <c r="DQ114" s="866" t="s">
        <v>129</v>
      </c>
      <c r="DR114" s="864"/>
      <c r="DS114" s="864"/>
      <c r="DT114" s="864"/>
      <c r="DU114" s="865"/>
      <c r="DV114" s="911" t="s">
        <v>439</v>
      </c>
      <c r="DW114" s="912"/>
      <c r="DX114" s="912"/>
      <c r="DY114" s="912"/>
      <c r="DZ114" s="913"/>
    </row>
    <row r="115" spans="1:130" s="248" customFormat="1" ht="26.25" customHeight="1" x14ac:dyDescent="0.15">
      <c r="A115" s="1005"/>
      <c r="B115" s="1006"/>
      <c r="C115" s="834" t="s">
        <v>459</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18049</v>
      </c>
      <c r="AB115" s="1010"/>
      <c r="AC115" s="1010"/>
      <c r="AD115" s="1010"/>
      <c r="AE115" s="1011"/>
      <c r="AF115" s="1012" t="s">
        <v>129</v>
      </c>
      <c r="AG115" s="1010"/>
      <c r="AH115" s="1010"/>
      <c r="AI115" s="1010"/>
      <c r="AJ115" s="1011"/>
      <c r="AK115" s="1012" t="s">
        <v>129</v>
      </c>
      <c r="AL115" s="1010"/>
      <c r="AM115" s="1010"/>
      <c r="AN115" s="1010"/>
      <c r="AO115" s="1011"/>
      <c r="AP115" s="1013" t="s">
        <v>443</v>
      </c>
      <c r="AQ115" s="1014"/>
      <c r="AR115" s="1014"/>
      <c r="AS115" s="1014"/>
      <c r="AT115" s="1015"/>
      <c r="AU115" s="1023"/>
      <c r="AV115" s="1024"/>
      <c r="AW115" s="1024"/>
      <c r="AX115" s="1024"/>
      <c r="AY115" s="1024"/>
      <c r="AZ115" s="899" t="s">
        <v>460</v>
      </c>
      <c r="BA115" s="834"/>
      <c r="BB115" s="834"/>
      <c r="BC115" s="834"/>
      <c r="BD115" s="834"/>
      <c r="BE115" s="834"/>
      <c r="BF115" s="834"/>
      <c r="BG115" s="834"/>
      <c r="BH115" s="834"/>
      <c r="BI115" s="834"/>
      <c r="BJ115" s="834"/>
      <c r="BK115" s="834"/>
      <c r="BL115" s="834"/>
      <c r="BM115" s="834"/>
      <c r="BN115" s="834"/>
      <c r="BO115" s="834"/>
      <c r="BP115" s="835"/>
      <c r="BQ115" s="900" t="s">
        <v>438</v>
      </c>
      <c r="BR115" s="901"/>
      <c r="BS115" s="901"/>
      <c r="BT115" s="901"/>
      <c r="BU115" s="901"/>
      <c r="BV115" s="901" t="s">
        <v>442</v>
      </c>
      <c r="BW115" s="901"/>
      <c r="BX115" s="901"/>
      <c r="BY115" s="901"/>
      <c r="BZ115" s="901"/>
      <c r="CA115" s="901" t="s">
        <v>129</v>
      </c>
      <c r="CB115" s="901"/>
      <c r="CC115" s="901"/>
      <c r="CD115" s="901"/>
      <c r="CE115" s="901"/>
      <c r="CF115" s="962" t="s">
        <v>129</v>
      </c>
      <c r="CG115" s="963"/>
      <c r="CH115" s="963"/>
      <c r="CI115" s="963"/>
      <c r="CJ115" s="963"/>
      <c r="CK115" s="1018"/>
      <c r="CL115" s="905"/>
      <c r="CM115" s="899" t="s">
        <v>461</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129</v>
      </c>
      <c r="DH115" s="864"/>
      <c r="DI115" s="864"/>
      <c r="DJ115" s="864"/>
      <c r="DK115" s="865"/>
      <c r="DL115" s="866" t="s">
        <v>129</v>
      </c>
      <c r="DM115" s="864"/>
      <c r="DN115" s="864"/>
      <c r="DO115" s="864"/>
      <c r="DP115" s="865"/>
      <c r="DQ115" s="866" t="s">
        <v>443</v>
      </c>
      <c r="DR115" s="864"/>
      <c r="DS115" s="864"/>
      <c r="DT115" s="864"/>
      <c r="DU115" s="865"/>
      <c r="DV115" s="911" t="s">
        <v>129</v>
      </c>
      <c r="DW115" s="912"/>
      <c r="DX115" s="912"/>
      <c r="DY115" s="912"/>
      <c r="DZ115" s="913"/>
    </row>
    <row r="116" spans="1:130" s="248" customFormat="1" ht="26.25" customHeight="1" x14ac:dyDescent="0.15">
      <c r="A116" s="1007"/>
      <c r="B116" s="1008"/>
      <c r="C116" s="967" t="s">
        <v>462</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426</v>
      </c>
      <c r="AB116" s="864"/>
      <c r="AC116" s="864"/>
      <c r="AD116" s="864"/>
      <c r="AE116" s="865"/>
      <c r="AF116" s="866">
        <v>355</v>
      </c>
      <c r="AG116" s="864"/>
      <c r="AH116" s="864"/>
      <c r="AI116" s="864"/>
      <c r="AJ116" s="865"/>
      <c r="AK116" s="866">
        <v>355</v>
      </c>
      <c r="AL116" s="864"/>
      <c r="AM116" s="864"/>
      <c r="AN116" s="864"/>
      <c r="AO116" s="865"/>
      <c r="AP116" s="911">
        <v>0</v>
      </c>
      <c r="AQ116" s="912"/>
      <c r="AR116" s="912"/>
      <c r="AS116" s="912"/>
      <c r="AT116" s="913"/>
      <c r="AU116" s="1023"/>
      <c r="AV116" s="1024"/>
      <c r="AW116" s="1024"/>
      <c r="AX116" s="1024"/>
      <c r="AY116" s="1024"/>
      <c r="AZ116" s="950" t="s">
        <v>463</v>
      </c>
      <c r="BA116" s="951"/>
      <c r="BB116" s="951"/>
      <c r="BC116" s="951"/>
      <c r="BD116" s="951"/>
      <c r="BE116" s="951"/>
      <c r="BF116" s="951"/>
      <c r="BG116" s="951"/>
      <c r="BH116" s="951"/>
      <c r="BI116" s="951"/>
      <c r="BJ116" s="951"/>
      <c r="BK116" s="951"/>
      <c r="BL116" s="951"/>
      <c r="BM116" s="951"/>
      <c r="BN116" s="951"/>
      <c r="BO116" s="951"/>
      <c r="BP116" s="952"/>
      <c r="BQ116" s="900" t="s">
        <v>440</v>
      </c>
      <c r="BR116" s="901"/>
      <c r="BS116" s="901"/>
      <c r="BT116" s="901"/>
      <c r="BU116" s="901"/>
      <c r="BV116" s="901" t="s">
        <v>129</v>
      </c>
      <c r="BW116" s="901"/>
      <c r="BX116" s="901"/>
      <c r="BY116" s="901"/>
      <c r="BZ116" s="901"/>
      <c r="CA116" s="901" t="s">
        <v>438</v>
      </c>
      <c r="CB116" s="901"/>
      <c r="CC116" s="901"/>
      <c r="CD116" s="901"/>
      <c r="CE116" s="901"/>
      <c r="CF116" s="962" t="s">
        <v>129</v>
      </c>
      <c r="CG116" s="963"/>
      <c r="CH116" s="963"/>
      <c r="CI116" s="963"/>
      <c r="CJ116" s="963"/>
      <c r="CK116" s="1018"/>
      <c r="CL116" s="905"/>
      <c r="CM116" s="908" t="s">
        <v>464</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129</v>
      </c>
      <c r="DH116" s="864"/>
      <c r="DI116" s="864"/>
      <c r="DJ116" s="864"/>
      <c r="DK116" s="865"/>
      <c r="DL116" s="866" t="s">
        <v>465</v>
      </c>
      <c r="DM116" s="864"/>
      <c r="DN116" s="864"/>
      <c r="DO116" s="864"/>
      <c r="DP116" s="865"/>
      <c r="DQ116" s="866" t="s">
        <v>438</v>
      </c>
      <c r="DR116" s="864"/>
      <c r="DS116" s="864"/>
      <c r="DT116" s="864"/>
      <c r="DU116" s="865"/>
      <c r="DV116" s="911" t="s">
        <v>129</v>
      </c>
      <c r="DW116" s="912"/>
      <c r="DX116" s="912"/>
      <c r="DY116" s="912"/>
      <c r="DZ116" s="913"/>
    </row>
    <row r="117" spans="1:130" s="248" customFormat="1" ht="26.25" customHeight="1" x14ac:dyDescent="0.15">
      <c r="A117" s="988" t="s">
        <v>186</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466</v>
      </c>
      <c r="Z117" s="990"/>
      <c r="AA117" s="995">
        <v>321980</v>
      </c>
      <c r="AB117" s="996"/>
      <c r="AC117" s="996"/>
      <c r="AD117" s="996"/>
      <c r="AE117" s="997"/>
      <c r="AF117" s="998">
        <v>308763</v>
      </c>
      <c r="AG117" s="996"/>
      <c r="AH117" s="996"/>
      <c r="AI117" s="996"/>
      <c r="AJ117" s="997"/>
      <c r="AK117" s="998">
        <v>282575</v>
      </c>
      <c r="AL117" s="996"/>
      <c r="AM117" s="996"/>
      <c r="AN117" s="996"/>
      <c r="AO117" s="997"/>
      <c r="AP117" s="999"/>
      <c r="AQ117" s="1000"/>
      <c r="AR117" s="1000"/>
      <c r="AS117" s="1000"/>
      <c r="AT117" s="1001"/>
      <c r="AU117" s="1023"/>
      <c r="AV117" s="1024"/>
      <c r="AW117" s="1024"/>
      <c r="AX117" s="1024"/>
      <c r="AY117" s="1024"/>
      <c r="AZ117" s="950" t="s">
        <v>467</v>
      </c>
      <c r="BA117" s="951"/>
      <c r="BB117" s="951"/>
      <c r="BC117" s="951"/>
      <c r="BD117" s="951"/>
      <c r="BE117" s="951"/>
      <c r="BF117" s="951"/>
      <c r="BG117" s="951"/>
      <c r="BH117" s="951"/>
      <c r="BI117" s="951"/>
      <c r="BJ117" s="951"/>
      <c r="BK117" s="951"/>
      <c r="BL117" s="951"/>
      <c r="BM117" s="951"/>
      <c r="BN117" s="951"/>
      <c r="BO117" s="951"/>
      <c r="BP117" s="952"/>
      <c r="BQ117" s="900" t="s">
        <v>129</v>
      </c>
      <c r="BR117" s="901"/>
      <c r="BS117" s="901"/>
      <c r="BT117" s="901"/>
      <c r="BU117" s="901"/>
      <c r="BV117" s="901" t="s">
        <v>129</v>
      </c>
      <c r="BW117" s="901"/>
      <c r="BX117" s="901"/>
      <c r="BY117" s="901"/>
      <c r="BZ117" s="901"/>
      <c r="CA117" s="901" t="s">
        <v>129</v>
      </c>
      <c r="CB117" s="901"/>
      <c r="CC117" s="901"/>
      <c r="CD117" s="901"/>
      <c r="CE117" s="901"/>
      <c r="CF117" s="962" t="s">
        <v>129</v>
      </c>
      <c r="CG117" s="963"/>
      <c r="CH117" s="963"/>
      <c r="CI117" s="963"/>
      <c r="CJ117" s="963"/>
      <c r="CK117" s="1018"/>
      <c r="CL117" s="905"/>
      <c r="CM117" s="908" t="s">
        <v>468</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129</v>
      </c>
      <c r="DH117" s="864"/>
      <c r="DI117" s="864"/>
      <c r="DJ117" s="864"/>
      <c r="DK117" s="865"/>
      <c r="DL117" s="866" t="s">
        <v>129</v>
      </c>
      <c r="DM117" s="864"/>
      <c r="DN117" s="864"/>
      <c r="DO117" s="864"/>
      <c r="DP117" s="865"/>
      <c r="DQ117" s="866" t="s">
        <v>443</v>
      </c>
      <c r="DR117" s="864"/>
      <c r="DS117" s="864"/>
      <c r="DT117" s="864"/>
      <c r="DU117" s="865"/>
      <c r="DV117" s="911" t="s">
        <v>129</v>
      </c>
      <c r="DW117" s="912"/>
      <c r="DX117" s="912"/>
      <c r="DY117" s="912"/>
      <c r="DZ117" s="913"/>
    </row>
    <row r="118" spans="1:130" s="248" customFormat="1" ht="26.25" customHeight="1" x14ac:dyDescent="0.15">
      <c r="A118" s="988" t="s">
        <v>433</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430</v>
      </c>
      <c r="AB118" s="989"/>
      <c r="AC118" s="989"/>
      <c r="AD118" s="989"/>
      <c r="AE118" s="990"/>
      <c r="AF118" s="991" t="s">
        <v>431</v>
      </c>
      <c r="AG118" s="989"/>
      <c r="AH118" s="989"/>
      <c r="AI118" s="989"/>
      <c r="AJ118" s="990"/>
      <c r="AK118" s="991" t="s">
        <v>306</v>
      </c>
      <c r="AL118" s="989"/>
      <c r="AM118" s="989"/>
      <c r="AN118" s="989"/>
      <c r="AO118" s="990"/>
      <c r="AP118" s="992" t="s">
        <v>432</v>
      </c>
      <c r="AQ118" s="993"/>
      <c r="AR118" s="993"/>
      <c r="AS118" s="993"/>
      <c r="AT118" s="994"/>
      <c r="AU118" s="1023"/>
      <c r="AV118" s="1024"/>
      <c r="AW118" s="1024"/>
      <c r="AX118" s="1024"/>
      <c r="AY118" s="1024"/>
      <c r="AZ118" s="966" t="s">
        <v>469</v>
      </c>
      <c r="BA118" s="967"/>
      <c r="BB118" s="967"/>
      <c r="BC118" s="967"/>
      <c r="BD118" s="967"/>
      <c r="BE118" s="967"/>
      <c r="BF118" s="967"/>
      <c r="BG118" s="967"/>
      <c r="BH118" s="967"/>
      <c r="BI118" s="967"/>
      <c r="BJ118" s="967"/>
      <c r="BK118" s="967"/>
      <c r="BL118" s="967"/>
      <c r="BM118" s="967"/>
      <c r="BN118" s="967"/>
      <c r="BO118" s="967"/>
      <c r="BP118" s="968"/>
      <c r="BQ118" s="969" t="s">
        <v>129</v>
      </c>
      <c r="BR118" s="932"/>
      <c r="BS118" s="932"/>
      <c r="BT118" s="932"/>
      <c r="BU118" s="932"/>
      <c r="BV118" s="932" t="s">
        <v>129</v>
      </c>
      <c r="BW118" s="932"/>
      <c r="BX118" s="932"/>
      <c r="BY118" s="932"/>
      <c r="BZ118" s="932"/>
      <c r="CA118" s="932" t="s">
        <v>465</v>
      </c>
      <c r="CB118" s="932"/>
      <c r="CC118" s="932"/>
      <c r="CD118" s="932"/>
      <c r="CE118" s="932"/>
      <c r="CF118" s="962" t="s">
        <v>129</v>
      </c>
      <c r="CG118" s="963"/>
      <c r="CH118" s="963"/>
      <c r="CI118" s="963"/>
      <c r="CJ118" s="963"/>
      <c r="CK118" s="1018"/>
      <c r="CL118" s="905"/>
      <c r="CM118" s="908" t="s">
        <v>470</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443</v>
      </c>
      <c r="DH118" s="864"/>
      <c r="DI118" s="864"/>
      <c r="DJ118" s="864"/>
      <c r="DK118" s="865"/>
      <c r="DL118" s="866" t="s">
        <v>129</v>
      </c>
      <c r="DM118" s="864"/>
      <c r="DN118" s="864"/>
      <c r="DO118" s="864"/>
      <c r="DP118" s="865"/>
      <c r="DQ118" s="866" t="s">
        <v>439</v>
      </c>
      <c r="DR118" s="864"/>
      <c r="DS118" s="864"/>
      <c r="DT118" s="864"/>
      <c r="DU118" s="865"/>
      <c r="DV118" s="911" t="s">
        <v>129</v>
      </c>
      <c r="DW118" s="912"/>
      <c r="DX118" s="912"/>
      <c r="DY118" s="912"/>
      <c r="DZ118" s="913"/>
    </row>
    <row r="119" spans="1:130" s="248" customFormat="1" ht="26.25" customHeight="1" x14ac:dyDescent="0.15">
      <c r="A119" s="902" t="s">
        <v>436</v>
      </c>
      <c r="B119" s="903"/>
      <c r="C119" s="978" t="s">
        <v>437</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443</v>
      </c>
      <c r="AB119" s="982"/>
      <c r="AC119" s="982"/>
      <c r="AD119" s="982"/>
      <c r="AE119" s="983"/>
      <c r="AF119" s="984" t="s">
        <v>129</v>
      </c>
      <c r="AG119" s="982"/>
      <c r="AH119" s="982"/>
      <c r="AI119" s="982"/>
      <c r="AJ119" s="983"/>
      <c r="AK119" s="984" t="s">
        <v>129</v>
      </c>
      <c r="AL119" s="982"/>
      <c r="AM119" s="982"/>
      <c r="AN119" s="982"/>
      <c r="AO119" s="983"/>
      <c r="AP119" s="985" t="s">
        <v>440</v>
      </c>
      <c r="AQ119" s="986"/>
      <c r="AR119" s="986"/>
      <c r="AS119" s="986"/>
      <c r="AT119" s="987"/>
      <c r="AU119" s="1025"/>
      <c r="AV119" s="1026"/>
      <c r="AW119" s="1026"/>
      <c r="AX119" s="1026"/>
      <c r="AY119" s="1026"/>
      <c r="AZ119" s="279" t="s">
        <v>186</v>
      </c>
      <c r="BA119" s="279"/>
      <c r="BB119" s="279"/>
      <c r="BC119" s="279"/>
      <c r="BD119" s="279"/>
      <c r="BE119" s="279"/>
      <c r="BF119" s="279"/>
      <c r="BG119" s="279"/>
      <c r="BH119" s="279"/>
      <c r="BI119" s="279"/>
      <c r="BJ119" s="279"/>
      <c r="BK119" s="279"/>
      <c r="BL119" s="279"/>
      <c r="BM119" s="279"/>
      <c r="BN119" s="279"/>
      <c r="BO119" s="964" t="s">
        <v>471</v>
      </c>
      <c r="BP119" s="965"/>
      <c r="BQ119" s="969">
        <v>3131752</v>
      </c>
      <c r="BR119" s="932"/>
      <c r="BS119" s="932"/>
      <c r="BT119" s="932"/>
      <c r="BU119" s="932"/>
      <c r="BV119" s="932">
        <v>2936158</v>
      </c>
      <c r="BW119" s="932"/>
      <c r="BX119" s="932"/>
      <c r="BY119" s="932"/>
      <c r="BZ119" s="932"/>
      <c r="CA119" s="932">
        <v>2920981</v>
      </c>
      <c r="CB119" s="932"/>
      <c r="CC119" s="932"/>
      <c r="CD119" s="932"/>
      <c r="CE119" s="932"/>
      <c r="CF119" s="830"/>
      <c r="CG119" s="831"/>
      <c r="CH119" s="831"/>
      <c r="CI119" s="831"/>
      <c r="CJ119" s="921"/>
      <c r="CK119" s="1019"/>
      <c r="CL119" s="907"/>
      <c r="CM119" s="925" t="s">
        <v>472</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443</v>
      </c>
      <c r="DH119" s="847"/>
      <c r="DI119" s="847"/>
      <c r="DJ119" s="847"/>
      <c r="DK119" s="848"/>
      <c r="DL119" s="849" t="s">
        <v>439</v>
      </c>
      <c r="DM119" s="847"/>
      <c r="DN119" s="847"/>
      <c r="DO119" s="847"/>
      <c r="DP119" s="848"/>
      <c r="DQ119" s="849" t="s">
        <v>129</v>
      </c>
      <c r="DR119" s="847"/>
      <c r="DS119" s="847"/>
      <c r="DT119" s="847"/>
      <c r="DU119" s="848"/>
      <c r="DV119" s="935" t="s">
        <v>465</v>
      </c>
      <c r="DW119" s="936"/>
      <c r="DX119" s="936"/>
      <c r="DY119" s="936"/>
      <c r="DZ119" s="937"/>
    </row>
    <row r="120" spans="1:130" s="248" customFormat="1" ht="26.25" customHeight="1" x14ac:dyDescent="0.15">
      <c r="A120" s="904"/>
      <c r="B120" s="905"/>
      <c r="C120" s="908" t="s">
        <v>445</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129</v>
      </c>
      <c r="AB120" s="864"/>
      <c r="AC120" s="864"/>
      <c r="AD120" s="864"/>
      <c r="AE120" s="865"/>
      <c r="AF120" s="866" t="s">
        <v>465</v>
      </c>
      <c r="AG120" s="864"/>
      <c r="AH120" s="864"/>
      <c r="AI120" s="864"/>
      <c r="AJ120" s="865"/>
      <c r="AK120" s="866" t="s">
        <v>129</v>
      </c>
      <c r="AL120" s="864"/>
      <c r="AM120" s="864"/>
      <c r="AN120" s="864"/>
      <c r="AO120" s="865"/>
      <c r="AP120" s="911" t="s">
        <v>129</v>
      </c>
      <c r="AQ120" s="912"/>
      <c r="AR120" s="912"/>
      <c r="AS120" s="912"/>
      <c r="AT120" s="913"/>
      <c r="AU120" s="970" t="s">
        <v>473</v>
      </c>
      <c r="AV120" s="971"/>
      <c r="AW120" s="971"/>
      <c r="AX120" s="971"/>
      <c r="AY120" s="972"/>
      <c r="AZ120" s="947" t="s">
        <v>474</v>
      </c>
      <c r="BA120" s="892"/>
      <c r="BB120" s="892"/>
      <c r="BC120" s="892"/>
      <c r="BD120" s="892"/>
      <c r="BE120" s="892"/>
      <c r="BF120" s="892"/>
      <c r="BG120" s="892"/>
      <c r="BH120" s="892"/>
      <c r="BI120" s="892"/>
      <c r="BJ120" s="892"/>
      <c r="BK120" s="892"/>
      <c r="BL120" s="892"/>
      <c r="BM120" s="892"/>
      <c r="BN120" s="892"/>
      <c r="BO120" s="892"/>
      <c r="BP120" s="893"/>
      <c r="BQ120" s="948">
        <v>1930198</v>
      </c>
      <c r="BR120" s="929"/>
      <c r="BS120" s="929"/>
      <c r="BT120" s="929"/>
      <c r="BU120" s="929"/>
      <c r="BV120" s="929">
        <v>1701320</v>
      </c>
      <c r="BW120" s="929"/>
      <c r="BX120" s="929"/>
      <c r="BY120" s="929"/>
      <c r="BZ120" s="929"/>
      <c r="CA120" s="929">
        <v>1881000</v>
      </c>
      <c r="CB120" s="929"/>
      <c r="CC120" s="929"/>
      <c r="CD120" s="929"/>
      <c r="CE120" s="929"/>
      <c r="CF120" s="953">
        <v>172.4</v>
      </c>
      <c r="CG120" s="954"/>
      <c r="CH120" s="954"/>
      <c r="CI120" s="954"/>
      <c r="CJ120" s="954"/>
      <c r="CK120" s="955" t="s">
        <v>475</v>
      </c>
      <c r="CL120" s="939"/>
      <c r="CM120" s="939"/>
      <c r="CN120" s="939"/>
      <c r="CO120" s="940"/>
      <c r="CP120" s="959" t="s">
        <v>476</v>
      </c>
      <c r="CQ120" s="960"/>
      <c r="CR120" s="960"/>
      <c r="CS120" s="960"/>
      <c r="CT120" s="960"/>
      <c r="CU120" s="960"/>
      <c r="CV120" s="960"/>
      <c r="CW120" s="960"/>
      <c r="CX120" s="960"/>
      <c r="CY120" s="960"/>
      <c r="CZ120" s="960"/>
      <c r="DA120" s="960"/>
      <c r="DB120" s="960"/>
      <c r="DC120" s="960"/>
      <c r="DD120" s="960"/>
      <c r="DE120" s="960"/>
      <c r="DF120" s="961"/>
      <c r="DG120" s="948">
        <v>346291</v>
      </c>
      <c r="DH120" s="929"/>
      <c r="DI120" s="929"/>
      <c r="DJ120" s="929"/>
      <c r="DK120" s="929"/>
      <c r="DL120" s="929">
        <v>326847</v>
      </c>
      <c r="DM120" s="929"/>
      <c r="DN120" s="929"/>
      <c r="DO120" s="929"/>
      <c r="DP120" s="929"/>
      <c r="DQ120" s="929">
        <v>308022</v>
      </c>
      <c r="DR120" s="929"/>
      <c r="DS120" s="929"/>
      <c r="DT120" s="929"/>
      <c r="DU120" s="929"/>
      <c r="DV120" s="930">
        <v>28.2</v>
      </c>
      <c r="DW120" s="930"/>
      <c r="DX120" s="930"/>
      <c r="DY120" s="930"/>
      <c r="DZ120" s="931"/>
    </row>
    <row r="121" spans="1:130" s="248" customFormat="1" ht="26.25" customHeight="1" x14ac:dyDescent="0.15">
      <c r="A121" s="904"/>
      <c r="B121" s="905"/>
      <c r="C121" s="950" t="s">
        <v>477</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v>18049</v>
      </c>
      <c r="AB121" s="864"/>
      <c r="AC121" s="864"/>
      <c r="AD121" s="864"/>
      <c r="AE121" s="865"/>
      <c r="AF121" s="866" t="s">
        <v>129</v>
      </c>
      <c r="AG121" s="864"/>
      <c r="AH121" s="864"/>
      <c r="AI121" s="864"/>
      <c r="AJ121" s="865"/>
      <c r="AK121" s="866" t="s">
        <v>129</v>
      </c>
      <c r="AL121" s="864"/>
      <c r="AM121" s="864"/>
      <c r="AN121" s="864"/>
      <c r="AO121" s="865"/>
      <c r="AP121" s="911" t="s">
        <v>443</v>
      </c>
      <c r="AQ121" s="912"/>
      <c r="AR121" s="912"/>
      <c r="AS121" s="912"/>
      <c r="AT121" s="913"/>
      <c r="AU121" s="973"/>
      <c r="AV121" s="974"/>
      <c r="AW121" s="974"/>
      <c r="AX121" s="974"/>
      <c r="AY121" s="975"/>
      <c r="AZ121" s="899" t="s">
        <v>478</v>
      </c>
      <c r="BA121" s="834"/>
      <c r="BB121" s="834"/>
      <c r="BC121" s="834"/>
      <c r="BD121" s="834"/>
      <c r="BE121" s="834"/>
      <c r="BF121" s="834"/>
      <c r="BG121" s="834"/>
      <c r="BH121" s="834"/>
      <c r="BI121" s="834"/>
      <c r="BJ121" s="834"/>
      <c r="BK121" s="834"/>
      <c r="BL121" s="834"/>
      <c r="BM121" s="834"/>
      <c r="BN121" s="834"/>
      <c r="BO121" s="834"/>
      <c r="BP121" s="835"/>
      <c r="BQ121" s="900" t="s">
        <v>443</v>
      </c>
      <c r="BR121" s="901"/>
      <c r="BS121" s="901"/>
      <c r="BT121" s="901"/>
      <c r="BU121" s="901"/>
      <c r="BV121" s="901" t="s">
        <v>129</v>
      </c>
      <c r="BW121" s="901"/>
      <c r="BX121" s="901"/>
      <c r="BY121" s="901"/>
      <c r="BZ121" s="901"/>
      <c r="CA121" s="901" t="s">
        <v>465</v>
      </c>
      <c r="CB121" s="901"/>
      <c r="CC121" s="901"/>
      <c r="CD121" s="901"/>
      <c r="CE121" s="901"/>
      <c r="CF121" s="962" t="s">
        <v>129</v>
      </c>
      <c r="CG121" s="963"/>
      <c r="CH121" s="963"/>
      <c r="CI121" s="963"/>
      <c r="CJ121" s="963"/>
      <c r="CK121" s="956"/>
      <c r="CL121" s="942"/>
      <c r="CM121" s="942"/>
      <c r="CN121" s="942"/>
      <c r="CO121" s="943"/>
      <c r="CP121" s="922" t="s">
        <v>479</v>
      </c>
      <c r="CQ121" s="923"/>
      <c r="CR121" s="923"/>
      <c r="CS121" s="923"/>
      <c r="CT121" s="923"/>
      <c r="CU121" s="923"/>
      <c r="CV121" s="923"/>
      <c r="CW121" s="923"/>
      <c r="CX121" s="923"/>
      <c r="CY121" s="923"/>
      <c r="CZ121" s="923"/>
      <c r="DA121" s="923"/>
      <c r="DB121" s="923"/>
      <c r="DC121" s="923"/>
      <c r="DD121" s="923"/>
      <c r="DE121" s="923"/>
      <c r="DF121" s="924"/>
      <c r="DG121" s="900" t="s">
        <v>129</v>
      </c>
      <c r="DH121" s="901"/>
      <c r="DI121" s="901"/>
      <c r="DJ121" s="901"/>
      <c r="DK121" s="901"/>
      <c r="DL121" s="901" t="s">
        <v>440</v>
      </c>
      <c r="DM121" s="901"/>
      <c r="DN121" s="901"/>
      <c r="DO121" s="901"/>
      <c r="DP121" s="901"/>
      <c r="DQ121" s="901" t="s">
        <v>443</v>
      </c>
      <c r="DR121" s="901"/>
      <c r="DS121" s="901"/>
      <c r="DT121" s="901"/>
      <c r="DU121" s="901"/>
      <c r="DV121" s="878" t="s">
        <v>129</v>
      </c>
      <c r="DW121" s="878"/>
      <c r="DX121" s="878"/>
      <c r="DY121" s="878"/>
      <c r="DZ121" s="879"/>
    </row>
    <row r="122" spans="1:130" s="248" customFormat="1" ht="26.25" customHeight="1" x14ac:dyDescent="0.15">
      <c r="A122" s="904"/>
      <c r="B122" s="905"/>
      <c r="C122" s="908" t="s">
        <v>458</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439</v>
      </c>
      <c r="AB122" s="864"/>
      <c r="AC122" s="864"/>
      <c r="AD122" s="864"/>
      <c r="AE122" s="865"/>
      <c r="AF122" s="866" t="s">
        <v>465</v>
      </c>
      <c r="AG122" s="864"/>
      <c r="AH122" s="864"/>
      <c r="AI122" s="864"/>
      <c r="AJ122" s="865"/>
      <c r="AK122" s="866" t="s">
        <v>440</v>
      </c>
      <c r="AL122" s="864"/>
      <c r="AM122" s="864"/>
      <c r="AN122" s="864"/>
      <c r="AO122" s="865"/>
      <c r="AP122" s="911" t="s">
        <v>465</v>
      </c>
      <c r="AQ122" s="912"/>
      <c r="AR122" s="912"/>
      <c r="AS122" s="912"/>
      <c r="AT122" s="913"/>
      <c r="AU122" s="973"/>
      <c r="AV122" s="974"/>
      <c r="AW122" s="974"/>
      <c r="AX122" s="974"/>
      <c r="AY122" s="975"/>
      <c r="AZ122" s="966" t="s">
        <v>480</v>
      </c>
      <c r="BA122" s="967"/>
      <c r="BB122" s="967"/>
      <c r="BC122" s="967"/>
      <c r="BD122" s="967"/>
      <c r="BE122" s="967"/>
      <c r="BF122" s="967"/>
      <c r="BG122" s="967"/>
      <c r="BH122" s="967"/>
      <c r="BI122" s="967"/>
      <c r="BJ122" s="967"/>
      <c r="BK122" s="967"/>
      <c r="BL122" s="967"/>
      <c r="BM122" s="967"/>
      <c r="BN122" s="967"/>
      <c r="BO122" s="967"/>
      <c r="BP122" s="968"/>
      <c r="BQ122" s="969">
        <v>1960696</v>
      </c>
      <c r="BR122" s="932"/>
      <c r="BS122" s="932"/>
      <c r="BT122" s="932"/>
      <c r="BU122" s="932"/>
      <c r="BV122" s="932">
        <v>1839632</v>
      </c>
      <c r="BW122" s="932"/>
      <c r="BX122" s="932"/>
      <c r="BY122" s="932"/>
      <c r="BZ122" s="932"/>
      <c r="CA122" s="932">
        <v>1836635</v>
      </c>
      <c r="CB122" s="932"/>
      <c r="CC122" s="932"/>
      <c r="CD122" s="932"/>
      <c r="CE122" s="932"/>
      <c r="CF122" s="933">
        <v>168.4</v>
      </c>
      <c r="CG122" s="934"/>
      <c r="CH122" s="934"/>
      <c r="CI122" s="934"/>
      <c r="CJ122" s="934"/>
      <c r="CK122" s="956"/>
      <c r="CL122" s="942"/>
      <c r="CM122" s="942"/>
      <c r="CN122" s="942"/>
      <c r="CO122" s="943"/>
      <c r="CP122" s="922" t="s">
        <v>481</v>
      </c>
      <c r="CQ122" s="923"/>
      <c r="CR122" s="923"/>
      <c r="CS122" s="923"/>
      <c r="CT122" s="923"/>
      <c r="CU122" s="923"/>
      <c r="CV122" s="923"/>
      <c r="CW122" s="923"/>
      <c r="CX122" s="923"/>
      <c r="CY122" s="923"/>
      <c r="CZ122" s="923"/>
      <c r="DA122" s="923"/>
      <c r="DB122" s="923"/>
      <c r="DC122" s="923"/>
      <c r="DD122" s="923"/>
      <c r="DE122" s="923"/>
      <c r="DF122" s="924"/>
      <c r="DG122" s="900" t="s">
        <v>129</v>
      </c>
      <c r="DH122" s="901"/>
      <c r="DI122" s="901"/>
      <c r="DJ122" s="901"/>
      <c r="DK122" s="901"/>
      <c r="DL122" s="901" t="s">
        <v>129</v>
      </c>
      <c r="DM122" s="901"/>
      <c r="DN122" s="901"/>
      <c r="DO122" s="901"/>
      <c r="DP122" s="901"/>
      <c r="DQ122" s="901" t="s">
        <v>465</v>
      </c>
      <c r="DR122" s="901"/>
      <c r="DS122" s="901"/>
      <c r="DT122" s="901"/>
      <c r="DU122" s="901"/>
      <c r="DV122" s="878" t="s">
        <v>465</v>
      </c>
      <c r="DW122" s="878"/>
      <c r="DX122" s="878"/>
      <c r="DY122" s="878"/>
      <c r="DZ122" s="879"/>
    </row>
    <row r="123" spans="1:130" s="248" customFormat="1" ht="26.25" customHeight="1" x14ac:dyDescent="0.15">
      <c r="A123" s="904"/>
      <c r="B123" s="905"/>
      <c r="C123" s="908" t="s">
        <v>464</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129</v>
      </c>
      <c r="AB123" s="864"/>
      <c r="AC123" s="864"/>
      <c r="AD123" s="864"/>
      <c r="AE123" s="865"/>
      <c r="AF123" s="866" t="s">
        <v>129</v>
      </c>
      <c r="AG123" s="864"/>
      <c r="AH123" s="864"/>
      <c r="AI123" s="864"/>
      <c r="AJ123" s="865"/>
      <c r="AK123" s="866" t="s">
        <v>129</v>
      </c>
      <c r="AL123" s="864"/>
      <c r="AM123" s="864"/>
      <c r="AN123" s="864"/>
      <c r="AO123" s="865"/>
      <c r="AP123" s="911" t="s">
        <v>129</v>
      </c>
      <c r="AQ123" s="912"/>
      <c r="AR123" s="912"/>
      <c r="AS123" s="912"/>
      <c r="AT123" s="913"/>
      <c r="AU123" s="976"/>
      <c r="AV123" s="977"/>
      <c r="AW123" s="977"/>
      <c r="AX123" s="977"/>
      <c r="AY123" s="977"/>
      <c r="AZ123" s="279" t="s">
        <v>186</v>
      </c>
      <c r="BA123" s="279"/>
      <c r="BB123" s="279"/>
      <c r="BC123" s="279"/>
      <c r="BD123" s="279"/>
      <c r="BE123" s="279"/>
      <c r="BF123" s="279"/>
      <c r="BG123" s="279"/>
      <c r="BH123" s="279"/>
      <c r="BI123" s="279"/>
      <c r="BJ123" s="279"/>
      <c r="BK123" s="279"/>
      <c r="BL123" s="279"/>
      <c r="BM123" s="279"/>
      <c r="BN123" s="279"/>
      <c r="BO123" s="964" t="s">
        <v>482</v>
      </c>
      <c r="BP123" s="965"/>
      <c r="BQ123" s="919">
        <v>3890894</v>
      </c>
      <c r="BR123" s="920"/>
      <c r="BS123" s="920"/>
      <c r="BT123" s="920"/>
      <c r="BU123" s="920"/>
      <c r="BV123" s="920">
        <v>3540952</v>
      </c>
      <c r="BW123" s="920"/>
      <c r="BX123" s="920"/>
      <c r="BY123" s="920"/>
      <c r="BZ123" s="920"/>
      <c r="CA123" s="920">
        <v>3717635</v>
      </c>
      <c r="CB123" s="920"/>
      <c r="CC123" s="920"/>
      <c r="CD123" s="920"/>
      <c r="CE123" s="920"/>
      <c r="CF123" s="830"/>
      <c r="CG123" s="831"/>
      <c r="CH123" s="831"/>
      <c r="CI123" s="831"/>
      <c r="CJ123" s="921"/>
      <c r="CK123" s="956"/>
      <c r="CL123" s="942"/>
      <c r="CM123" s="942"/>
      <c r="CN123" s="942"/>
      <c r="CO123" s="943"/>
      <c r="CP123" s="922"/>
      <c r="CQ123" s="923"/>
      <c r="CR123" s="923"/>
      <c r="CS123" s="923"/>
      <c r="CT123" s="923"/>
      <c r="CU123" s="923"/>
      <c r="CV123" s="923"/>
      <c r="CW123" s="923"/>
      <c r="CX123" s="923"/>
      <c r="CY123" s="923"/>
      <c r="CZ123" s="923"/>
      <c r="DA123" s="923"/>
      <c r="DB123" s="923"/>
      <c r="DC123" s="923"/>
      <c r="DD123" s="923"/>
      <c r="DE123" s="923"/>
      <c r="DF123" s="924"/>
      <c r="DG123" s="863"/>
      <c r="DH123" s="864"/>
      <c r="DI123" s="864"/>
      <c r="DJ123" s="864"/>
      <c r="DK123" s="865"/>
      <c r="DL123" s="866"/>
      <c r="DM123" s="864"/>
      <c r="DN123" s="864"/>
      <c r="DO123" s="864"/>
      <c r="DP123" s="865"/>
      <c r="DQ123" s="866"/>
      <c r="DR123" s="864"/>
      <c r="DS123" s="864"/>
      <c r="DT123" s="864"/>
      <c r="DU123" s="865"/>
      <c r="DV123" s="911"/>
      <c r="DW123" s="912"/>
      <c r="DX123" s="912"/>
      <c r="DY123" s="912"/>
      <c r="DZ123" s="913"/>
    </row>
    <row r="124" spans="1:130" s="248" customFormat="1" ht="26.25" customHeight="1" thickBot="1" x14ac:dyDescent="0.2">
      <c r="A124" s="904"/>
      <c r="B124" s="905"/>
      <c r="C124" s="908" t="s">
        <v>468</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465</v>
      </c>
      <c r="AB124" s="864"/>
      <c r="AC124" s="864"/>
      <c r="AD124" s="864"/>
      <c r="AE124" s="865"/>
      <c r="AF124" s="866" t="s">
        <v>129</v>
      </c>
      <c r="AG124" s="864"/>
      <c r="AH124" s="864"/>
      <c r="AI124" s="864"/>
      <c r="AJ124" s="865"/>
      <c r="AK124" s="866" t="s">
        <v>440</v>
      </c>
      <c r="AL124" s="864"/>
      <c r="AM124" s="864"/>
      <c r="AN124" s="864"/>
      <c r="AO124" s="865"/>
      <c r="AP124" s="911" t="s">
        <v>439</v>
      </c>
      <c r="AQ124" s="912"/>
      <c r="AR124" s="912"/>
      <c r="AS124" s="912"/>
      <c r="AT124" s="913"/>
      <c r="AU124" s="914" t="s">
        <v>483</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129</v>
      </c>
      <c r="BR124" s="918"/>
      <c r="BS124" s="918"/>
      <c r="BT124" s="918"/>
      <c r="BU124" s="918"/>
      <c r="BV124" s="918" t="s">
        <v>129</v>
      </c>
      <c r="BW124" s="918"/>
      <c r="BX124" s="918"/>
      <c r="BY124" s="918"/>
      <c r="BZ124" s="918"/>
      <c r="CA124" s="918" t="s">
        <v>129</v>
      </c>
      <c r="CB124" s="918"/>
      <c r="CC124" s="918"/>
      <c r="CD124" s="918"/>
      <c r="CE124" s="918"/>
      <c r="CF124" s="808"/>
      <c r="CG124" s="809"/>
      <c r="CH124" s="809"/>
      <c r="CI124" s="809"/>
      <c r="CJ124" s="949"/>
      <c r="CK124" s="957"/>
      <c r="CL124" s="957"/>
      <c r="CM124" s="957"/>
      <c r="CN124" s="957"/>
      <c r="CO124" s="958"/>
      <c r="CP124" s="922" t="s">
        <v>484</v>
      </c>
      <c r="CQ124" s="923"/>
      <c r="CR124" s="923"/>
      <c r="CS124" s="923"/>
      <c r="CT124" s="923"/>
      <c r="CU124" s="923"/>
      <c r="CV124" s="923"/>
      <c r="CW124" s="923"/>
      <c r="CX124" s="923"/>
      <c r="CY124" s="923"/>
      <c r="CZ124" s="923"/>
      <c r="DA124" s="923"/>
      <c r="DB124" s="923"/>
      <c r="DC124" s="923"/>
      <c r="DD124" s="923"/>
      <c r="DE124" s="923"/>
      <c r="DF124" s="924"/>
      <c r="DG124" s="846" t="s">
        <v>129</v>
      </c>
      <c r="DH124" s="847"/>
      <c r="DI124" s="847"/>
      <c r="DJ124" s="847"/>
      <c r="DK124" s="848"/>
      <c r="DL124" s="849" t="s">
        <v>129</v>
      </c>
      <c r="DM124" s="847"/>
      <c r="DN124" s="847"/>
      <c r="DO124" s="847"/>
      <c r="DP124" s="848"/>
      <c r="DQ124" s="849" t="s">
        <v>439</v>
      </c>
      <c r="DR124" s="847"/>
      <c r="DS124" s="847"/>
      <c r="DT124" s="847"/>
      <c r="DU124" s="848"/>
      <c r="DV124" s="935" t="s">
        <v>129</v>
      </c>
      <c r="DW124" s="936"/>
      <c r="DX124" s="936"/>
      <c r="DY124" s="936"/>
      <c r="DZ124" s="937"/>
    </row>
    <row r="125" spans="1:130" s="248" customFormat="1" ht="26.25" customHeight="1" x14ac:dyDescent="0.15">
      <c r="A125" s="904"/>
      <c r="B125" s="905"/>
      <c r="C125" s="908" t="s">
        <v>470</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129</v>
      </c>
      <c r="AB125" s="864"/>
      <c r="AC125" s="864"/>
      <c r="AD125" s="864"/>
      <c r="AE125" s="865"/>
      <c r="AF125" s="866" t="s">
        <v>129</v>
      </c>
      <c r="AG125" s="864"/>
      <c r="AH125" s="864"/>
      <c r="AI125" s="864"/>
      <c r="AJ125" s="865"/>
      <c r="AK125" s="866" t="s">
        <v>129</v>
      </c>
      <c r="AL125" s="864"/>
      <c r="AM125" s="864"/>
      <c r="AN125" s="864"/>
      <c r="AO125" s="865"/>
      <c r="AP125" s="911" t="s">
        <v>129</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485</v>
      </c>
      <c r="CL125" s="939"/>
      <c r="CM125" s="939"/>
      <c r="CN125" s="939"/>
      <c r="CO125" s="940"/>
      <c r="CP125" s="947" t="s">
        <v>486</v>
      </c>
      <c r="CQ125" s="892"/>
      <c r="CR125" s="892"/>
      <c r="CS125" s="892"/>
      <c r="CT125" s="892"/>
      <c r="CU125" s="892"/>
      <c r="CV125" s="892"/>
      <c r="CW125" s="892"/>
      <c r="CX125" s="892"/>
      <c r="CY125" s="892"/>
      <c r="CZ125" s="892"/>
      <c r="DA125" s="892"/>
      <c r="DB125" s="892"/>
      <c r="DC125" s="892"/>
      <c r="DD125" s="892"/>
      <c r="DE125" s="892"/>
      <c r="DF125" s="893"/>
      <c r="DG125" s="948" t="s">
        <v>129</v>
      </c>
      <c r="DH125" s="929"/>
      <c r="DI125" s="929"/>
      <c r="DJ125" s="929"/>
      <c r="DK125" s="929"/>
      <c r="DL125" s="929" t="s">
        <v>129</v>
      </c>
      <c r="DM125" s="929"/>
      <c r="DN125" s="929"/>
      <c r="DO125" s="929"/>
      <c r="DP125" s="929"/>
      <c r="DQ125" s="929" t="s">
        <v>129</v>
      </c>
      <c r="DR125" s="929"/>
      <c r="DS125" s="929"/>
      <c r="DT125" s="929"/>
      <c r="DU125" s="929"/>
      <c r="DV125" s="930" t="s">
        <v>129</v>
      </c>
      <c r="DW125" s="930"/>
      <c r="DX125" s="930"/>
      <c r="DY125" s="930"/>
      <c r="DZ125" s="931"/>
    </row>
    <row r="126" spans="1:130" s="248" customFormat="1" ht="26.25" customHeight="1" thickBot="1" x14ac:dyDescent="0.2">
      <c r="A126" s="904"/>
      <c r="B126" s="905"/>
      <c r="C126" s="908" t="s">
        <v>472</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129</v>
      </c>
      <c r="AB126" s="864"/>
      <c r="AC126" s="864"/>
      <c r="AD126" s="864"/>
      <c r="AE126" s="865"/>
      <c r="AF126" s="866" t="s">
        <v>129</v>
      </c>
      <c r="AG126" s="864"/>
      <c r="AH126" s="864"/>
      <c r="AI126" s="864"/>
      <c r="AJ126" s="865"/>
      <c r="AK126" s="866" t="s">
        <v>129</v>
      </c>
      <c r="AL126" s="864"/>
      <c r="AM126" s="864"/>
      <c r="AN126" s="864"/>
      <c r="AO126" s="865"/>
      <c r="AP126" s="911" t="s">
        <v>129</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487</v>
      </c>
      <c r="CQ126" s="834"/>
      <c r="CR126" s="834"/>
      <c r="CS126" s="834"/>
      <c r="CT126" s="834"/>
      <c r="CU126" s="834"/>
      <c r="CV126" s="834"/>
      <c r="CW126" s="834"/>
      <c r="CX126" s="834"/>
      <c r="CY126" s="834"/>
      <c r="CZ126" s="834"/>
      <c r="DA126" s="834"/>
      <c r="DB126" s="834"/>
      <c r="DC126" s="834"/>
      <c r="DD126" s="834"/>
      <c r="DE126" s="834"/>
      <c r="DF126" s="835"/>
      <c r="DG126" s="900" t="s">
        <v>129</v>
      </c>
      <c r="DH126" s="901"/>
      <c r="DI126" s="901"/>
      <c r="DJ126" s="901"/>
      <c r="DK126" s="901"/>
      <c r="DL126" s="901" t="s">
        <v>129</v>
      </c>
      <c r="DM126" s="901"/>
      <c r="DN126" s="901"/>
      <c r="DO126" s="901"/>
      <c r="DP126" s="901"/>
      <c r="DQ126" s="901" t="s">
        <v>129</v>
      </c>
      <c r="DR126" s="901"/>
      <c r="DS126" s="901"/>
      <c r="DT126" s="901"/>
      <c r="DU126" s="901"/>
      <c r="DV126" s="878" t="s">
        <v>129</v>
      </c>
      <c r="DW126" s="878"/>
      <c r="DX126" s="878"/>
      <c r="DY126" s="878"/>
      <c r="DZ126" s="879"/>
    </row>
    <row r="127" spans="1:130" s="248" customFormat="1" ht="26.25" customHeight="1" x14ac:dyDescent="0.15">
      <c r="A127" s="906"/>
      <c r="B127" s="907"/>
      <c r="C127" s="925" t="s">
        <v>488</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129</v>
      </c>
      <c r="AB127" s="864"/>
      <c r="AC127" s="864"/>
      <c r="AD127" s="864"/>
      <c r="AE127" s="865"/>
      <c r="AF127" s="866" t="s">
        <v>129</v>
      </c>
      <c r="AG127" s="864"/>
      <c r="AH127" s="864"/>
      <c r="AI127" s="864"/>
      <c r="AJ127" s="865"/>
      <c r="AK127" s="866" t="s">
        <v>129</v>
      </c>
      <c r="AL127" s="864"/>
      <c r="AM127" s="864"/>
      <c r="AN127" s="864"/>
      <c r="AO127" s="865"/>
      <c r="AP127" s="911" t="s">
        <v>129</v>
      </c>
      <c r="AQ127" s="912"/>
      <c r="AR127" s="912"/>
      <c r="AS127" s="912"/>
      <c r="AT127" s="913"/>
      <c r="AU127" s="284"/>
      <c r="AV127" s="284"/>
      <c r="AW127" s="284"/>
      <c r="AX127" s="928" t="s">
        <v>489</v>
      </c>
      <c r="AY127" s="896"/>
      <c r="AZ127" s="896"/>
      <c r="BA127" s="896"/>
      <c r="BB127" s="896"/>
      <c r="BC127" s="896"/>
      <c r="BD127" s="896"/>
      <c r="BE127" s="897"/>
      <c r="BF127" s="895" t="s">
        <v>490</v>
      </c>
      <c r="BG127" s="896"/>
      <c r="BH127" s="896"/>
      <c r="BI127" s="896"/>
      <c r="BJ127" s="896"/>
      <c r="BK127" s="896"/>
      <c r="BL127" s="897"/>
      <c r="BM127" s="895" t="s">
        <v>491</v>
      </c>
      <c r="BN127" s="896"/>
      <c r="BO127" s="896"/>
      <c r="BP127" s="896"/>
      <c r="BQ127" s="896"/>
      <c r="BR127" s="896"/>
      <c r="BS127" s="897"/>
      <c r="BT127" s="895" t="s">
        <v>492</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493</v>
      </c>
      <c r="CQ127" s="834"/>
      <c r="CR127" s="834"/>
      <c r="CS127" s="834"/>
      <c r="CT127" s="834"/>
      <c r="CU127" s="834"/>
      <c r="CV127" s="834"/>
      <c r="CW127" s="834"/>
      <c r="CX127" s="834"/>
      <c r="CY127" s="834"/>
      <c r="CZ127" s="834"/>
      <c r="DA127" s="834"/>
      <c r="DB127" s="834"/>
      <c r="DC127" s="834"/>
      <c r="DD127" s="834"/>
      <c r="DE127" s="834"/>
      <c r="DF127" s="835"/>
      <c r="DG127" s="900" t="s">
        <v>129</v>
      </c>
      <c r="DH127" s="901"/>
      <c r="DI127" s="901"/>
      <c r="DJ127" s="901"/>
      <c r="DK127" s="901"/>
      <c r="DL127" s="901" t="s">
        <v>129</v>
      </c>
      <c r="DM127" s="901"/>
      <c r="DN127" s="901"/>
      <c r="DO127" s="901"/>
      <c r="DP127" s="901"/>
      <c r="DQ127" s="901" t="s">
        <v>129</v>
      </c>
      <c r="DR127" s="901"/>
      <c r="DS127" s="901"/>
      <c r="DT127" s="901"/>
      <c r="DU127" s="901"/>
      <c r="DV127" s="878" t="s">
        <v>129</v>
      </c>
      <c r="DW127" s="878"/>
      <c r="DX127" s="878"/>
      <c r="DY127" s="878"/>
      <c r="DZ127" s="879"/>
    </row>
    <row r="128" spans="1:130" s="248" customFormat="1" ht="26.25" customHeight="1" thickBot="1" x14ac:dyDescent="0.2">
      <c r="A128" s="880" t="s">
        <v>494</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495</v>
      </c>
      <c r="X128" s="882"/>
      <c r="Y128" s="882"/>
      <c r="Z128" s="883"/>
      <c r="AA128" s="884" t="s">
        <v>129</v>
      </c>
      <c r="AB128" s="885"/>
      <c r="AC128" s="885"/>
      <c r="AD128" s="885"/>
      <c r="AE128" s="886"/>
      <c r="AF128" s="887" t="s">
        <v>129</v>
      </c>
      <c r="AG128" s="885"/>
      <c r="AH128" s="885"/>
      <c r="AI128" s="885"/>
      <c r="AJ128" s="886"/>
      <c r="AK128" s="887" t="s">
        <v>129</v>
      </c>
      <c r="AL128" s="885"/>
      <c r="AM128" s="885"/>
      <c r="AN128" s="885"/>
      <c r="AO128" s="886"/>
      <c r="AP128" s="888"/>
      <c r="AQ128" s="889"/>
      <c r="AR128" s="889"/>
      <c r="AS128" s="889"/>
      <c r="AT128" s="890"/>
      <c r="AU128" s="284"/>
      <c r="AV128" s="284"/>
      <c r="AW128" s="284"/>
      <c r="AX128" s="891" t="s">
        <v>496</v>
      </c>
      <c r="AY128" s="892"/>
      <c r="AZ128" s="892"/>
      <c r="BA128" s="892"/>
      <c r="BB128" s="892"/>
      <c r="BC128" s="892"/>
      <c r="BD128" s="892"/>
      <c r="BE128" s="893"/>
      <c r="BF128" s="870" t="s">
        <v>439</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497</v>
      </c>
      <c r="CQ128" s="812"/>
      <c r="CR128" s="812"/>
      <c r="CS128" s="812"/>
      <c r="CT128" s="812"/>
      <c r="CU128" s="812"/>
      <c r="CV128" s="812"/>
      <c r="CW128" s="812"/>
      <c r="CX128" s="812"/>
      <c r="CY128" s="812"/>
      <c r="CZ128" s="812"/>
      <c r="DA128" s="812"/>
      <c r="DB128" s="812"/>
      <c r="DC128" s="812"/>
      <c r="DD128" s="812"/>
      <c r="DE128" s="812"/>
      <c r="DF128" s="813"/>
      <c r="DG128" s="874" t="s">
        <v>129</v>
      </c>
      <c r="DH128" s="875"/>
      <c r="DI128" s="875"/>
      <c r="DJ128" s="875"/>
      <c r="DK128" s="875"/>
      <c r="DL128" s="875" t="s">
        <v>129</v>
      </c>
      <c r="DM128" s="875"/>
      <c r="DN128" s="875"/>
      <c r="DO128" s="875"/>
      <c r="DP128" s="875"/>
      <c r="DQ128" s="875" t="s">
        <v>129</v>
      </c>
      <c r="DR128" s="875"/>
      <c r="DS128" s="875"/>
      <c r="DT128" s="875"/>
      <c r="DU128" s="875"/>
      <c r="DV128" s="876" t="s">
        <v>498</v>
      </c>
      <c r="DW128" s="876"/>
      <c r="DX128" s="876"/>
      <c r="DY128" s="876"/>
      <c r="DZ128" s="877"/>
    </row>
    <row r="129" spans="1:131" s="248" customFormat="1" ht="26.25" customHeight="1" x14ac:dyDescent="0.15">
      <c r="A129" s="858" t="s">
        <v>108</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499</v>
      </c>
      <c r="X129" s="861"/>
      <c r="Y129" s="861"/>
      <c r="Z129" s="862"/>
      <c r="AA129" s="863">
        <v>1192469</v>
      </c>
      <c r="AB129" s="864"/>
      <c r="AC129" s="864"/>
      <c r="AD129" s="864"/>
      <c r="AE129" s="865"/>
      <c r="AF129" s="866">
        <v>1217250</v>
      </c>
      <c r="AG129" s="864"/>
      <c r="AH129" s="864"/>
      <c r="AI129" s="864"/>
      <c r="AJ129" s="865"/>
      <c r="AK129" s="866">
        <v>1292747</v>
      </c>
      <c r="AL129" s="864"/>
      <c r="AM129" s="864"/>
      <c r="AN129" s="864"/>
      <c r="AO129" s="865"/>
      <c r="AP129" s="867"/>
      <c r="AQ129" s="868"/>
      <c r="AR129" s="868"/>
      <c r="AS129" s="868"/>
      <c r="AT129" s="869"/>
      <c r="AU129" s="286"/>
      <c r="AV129" s="286"/>
      <c r="AW129" s="286"/>
      <c r="AX129" s="833" t="s">
        <v>500</v>
      </c>
      <c r="AY129" s="834"/>
      <c r="AZ129" s="834"/>
      <c r="BA129" s="834"/>
      <c r="BB129" s="834"/>
      <c r="BC129" s="834"/>
      <c r="BD129" s="834"/>
      <c r="BE129" s="835"/>
      <c r="BF129" s="853" t="s">
        <v>498</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501</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502</v>
      </c>
      <c r="X130" s="861"/>
      <c r="Y130" s="861"/>
      <c r="Z130" s="862"/>
      <c r="AA130" s="863">
        <v>204024</v>
      </c>
      <c r="AB130" s="864"/>
      <c r="AC130" s="864"/>
      <c r="AD130" s="864"/>
      <c r="AE130" s="865"/>
      <c r="AF130" s="866">
        <v>203432</v>
      </c>
      <c r="AG130" s="864"/>
      <c r="AH130" s="864"/>
      <c r="AI130" s="864"/>
      <c r="AJ130" s="865"/>
      <c r="AK130" s="866">
        <v>201890</v>
      </c>
      <c r="AL130" s="864"/>
      <c r="AM130" s="864"/>
      <c r="AN130" s="864"/>
      <c r="AO130" s="865"/>
      <c r="AP130" s="867"/>
      <c r="AQ130" s="868"/>
      <c r="AR130" s="868"/>
      <c r="AS130" s="868"/>
      <c r="AT130" s="869"/>
      <c r="AU130" s="286"/>
      <c r="AV130" s="286"/>
      <c r="AW130" s="286"/>
      <c r="AX130" s="833" t="s">
        <v>503</v>
      </c>
      <c r="AY130" s="834"/>
      <c r="AZ130" s="834"/>
      <c r="BA130" s="834"/>
      <c r="BB130" s="834"/>
      <c r="BC130" s="834"/>
      <c r="BD130" s="834"/>
      <c r="BE130" s="835"/>
      <c r="BF130" s="836">
        <v>9.9</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504</v>
      </c>
      <c r="X131" s="844"/>
      <c r="Y131" s="844"/>
      <c r="Z131" s="845"/>
      <c r="AA131" s="846">
        <v>988445</v>
      </c>
      <c r="AB131" s="847"/>
      <c r="AC131" s="847"/>
      <c r="AD131" s="847"/>
      <c r="AE131" s="848"/>
      <c r="AF131" s="849">
        <v>1013818</v>
      </c>
      <c r="AG131" s="847"/>
      <c r="AH131" s="847"/>
      <c r="AI131" s="847"/>
      <c r="AJ131" s="848"/>
      <c r="AK131" s="849">
        <v>1090857</v>
      </c>
      <c r="AL131" s="847"/>
      <c r="AM131" s="847"/>
      <c r="AN131" s="847"/>
      <c r="AO131" s="848"/>
      <c r="AP131" s="850"/>
      <c r="AQ131" s="851"/>
      <c r="AR131" s="851"/>
      <c r="AS131" s="851"/>
      <c r="AT131" s="852"/>
      <c r="AU131" s="286"/>
      <c r="AV131" s="286"/>
      <c r="AW131" s="286"/>
      <c r="AX131" s="811" t="s">
        <v>505</v>
      </c>
      <c r="AY131" s="812"/>
      <c r="AZ131" s="812"/>
      <c r="BA131" s="812"/>
      <c r="BB131" s="812"/>
      <c r="BC131" s="812"/>
      <c r="BD131" s="812"/>
      <c r="BE131" s="813"/>
      <c r="BF131" s="814" t="s">
        <v>498</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506</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507</v>
      </c>
      <c r="W132" s="824"/>
      <c r="X132" s="824"/>
      <c r="Y132" s="824"/>
      <c r="Z132" s="825"/>
      <c r="AA132" s="826">
        <v>11.93349149</v>
      </c>
      <c r="AB132" s="827"/>
      <c r="AC132" s="827"/>
      <c r="AD132" s="827"/>
      <c r="AE132" s="828"/>
      <c r="AF132" s="829">
        <v>10.389537369999999</v>
      </c>
      <c r="AG132" s="827"/>
      <c r="AH132" s="827"/>
      <c r="AI132" s="827"/>
      <c r="AJ132" s="828"/>
      <c r="AK132" s="829">
        <v>7.3964781820000001</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508</v>
      </c>
      <c r="W133" s="803"/>
      <c r="X133" s="803"/>
      <c r="Y133" s="803"/>
      <c r="Z133" s="804"/>
      <c r="AA133" s="805">
        <v>10.9</v>
      </c>
      <c r="AB133" s="806"/>
      <c r="AC133" s="806"/>
      <c r="AD133" s="806"/>
      <c r="AE133" s="807"/>
      <c r="AF133" s="805">
        <v>10.9</v>
      </c>
      <c r="AG133" s="806"/>
      <c r="AH133" s="806"/>
      <c r="AI133" s="806"/>
      <c r="AJ133" s="807"/>
      <c r="AK133" s="805">
        <v>9.9</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xoKKoS+eE1jiuLq4g5GFrSw6J5jWTa/6zYL0QjUrKWJEZbx0Lrzc4qaVoqXJKbWbZM3pIc05bWpO/F9EEb++vA==" saltValue="35u3WSSjIIJkQoI+qoV2x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u7FUUAnK4ICO72WuEwpD7V6duSpSTa2evBb8MaRTHPzceCPpYDASpidYWStqENe0hjqHxT5AKPOAXHoZ+aqgtg==" saltValue="1HUVFBkiJNBXjylmQh7RC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9k2/pxSeb3gFvBRZWBvHmpKQCyhnnNkFXAF95QM4Wq60P/ZpyN5z/53BTFTcLEfdKFvWaYNrhiPENhXoEtIkzA==" saltValue="mzh1Ggs2lcAdO5yLux8TL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512</v>
      </c>
      <c r="AP7" s="305"/>
      <c r="AQ7" s="306" t="s">
        <v>513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514</v>
      </c>
      <c r="AQ8" s="312" t="s">
        <v>515</v>
      </c>
      <c r="AR8" s="313" t="s">
        <v>516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517</v>
      </c>
      <c r="AL9" s="1228"/>
      <c r="AM9" s="1228"/>
      <c r="AN9" s="1229"/>
      <c r="AO9" s="314">
        <v>519946</v>
      </c>
      <c r="AP9" s="314">
        <v>491907</v>
      </c>
      <c r="AQ9" s="315">
        <v>239985</v>
      </c>
      <c r="AR9" s="316">
        <v>105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518</v>
      </c>
      <c r="AL10" s="1228"/>
      <c r="AM10" s="1228"/>
      <c r="AN10" s="1229"/>
      <c r="AO10" s="317">
        <v>8284</v>
      </c>
      <c r="AP10" s="317">
        <v>7837</v>
      </c>
      <c r="AQ10" s="318">
        <v>24622</v>
      </c>
      <c r="AR10" s="319">
        <v>-68.2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519</v>
      </c>
      <c r="AL11" s="1228"/>
      <c r="AM11" s="1228"/>
      <c r="AN11" s="1229"/>
      <c r="AO11" s="317" t="s">
        <v>520</v>
      </c>
      <c r="AP11" s="317" t="s">
        <v>520</v>
      </c>
      <c r="AQ11" s="318">
        <v>3358</v>
      </c>
      <c r="AR11" s="319" t="s">
        <v>520</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521</v>
      </c>
      <c r="AL12" s="1228"/>
      <c r="AM12" s="1228"/>
      <c r="AN12" s="1229"/>
      <c r="AO12" s="317" t="s">
        <v>520</v>
      </c>
      <c r="AP12" s="317" t="s">
        <v>520</v>
      </c>
      <c r="AQ12" s="318" t="s">
        <v>520</v>
      </c>
      <c r="AR12" s="319" t="s">
        <v>520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522</v>
      </c>
      <c r="AL13" s="1228"/>
      <c r="AM13" s="1228"/>
      <c r="AN13" s="1229"/>
      <c r="AO13" s="317" t="s">
        <v>520</v>
      </c>
      <c r="AP13" s="317" t="s">
        <v>520</v>
      </c>
      <c r="AQ13" s="318">
        <v>7864</v>
      </c>
      <c r="AR13" s="319" t="s">
        <v>520</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523</v>
      </c>
      <c r="AL14" s="1228"/>
      <c r="AM14" s="1228"/>
      <c r="AN14" s="1229"/>
      <c r="AO14" s="317" t="s">
        <v>520</v>
      </c>
      <c r="AP14" s="317" t="s">
        <v>520</v>
      </c>
      <c r="AQ14" s="318">
        <v>6185</v>
      </c>
      <c r="AR14" s="319" t="s">
        <v>520</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524</v>
      </c>
      <c r="AL15" s="1231"/>
      <c r="AM15" s="1231"/>
      <c r="AN15" s="1232"/>
      <c r="AO15" s="317">
        <v>-34019</v>
      </c>
      <c r="AP15" s="317">
        <v>-32184</v>
      </c>
      <c r="AQ15" s="318">
        <v>-18737</v>
      </c>
      <c r="AR15" s="319">
        <v>71.8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186</v>
      </c>
      <c r="AL16" s="1231"/>
      <c r="AM16" s="1231"/>
      <c r="AN16" s="1232"/>
      <c r="AO16" s="317">
        <v>494211</v>
      </c>
      <c r="AP16" s="317">
        <v>467560</v>
      </c>
      <c r="AQ16" s="318">
        <v>263276</v>
      </c>
      <c r="AR16" s="319">
        <v>77.599999999999994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526</v>
      </c>
      <c r="AP20" s="326" t="s">
        <v>527</v>
      </c>
      <c r="AQ20" s="327" t="s">
        <v>528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529</v>
      </c>
      <c r="AL21" s="1234"/>
      <c r="AM21" s="1234"/>
      <c r="AN21" s="1235"/>
      <c r="AO21" s="330">
        <v>56.76</v>
      </c>
      <c r="AP21" s="331">
        <v>24.56</v>
      </c>
      <c r="AQ21" s="332">
        <v>32.200000000000003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530</v>
      </c>
      <c r="AL22" s="1234"/>
      <c r="AM22" s="1234"/>
      <c r="AN22" s="1235"/>
      <c r="AO22" s="335">
        <v>93.6</v>
      </c>
      <c r="AP22" s="336">
        <v>94.3</v>
      </c>
      <c r="AQ22" s="337">
        <v>-0.7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512</v>
      </c>
      <c r="AP30" s="305"/>
      <c r="AQ30" s="306" t="s">
        <v>513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514</v>
      </c>
      <c r="AQ31" s="312" t="s">
        <v>515</v>
      </c>
      <c r="AR31" s="313" t="s">
        <v>516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534</v>
      </c>
      <c r="AL32" s="1217"/>
      <c r="AM32" s="1217"/>
      <c r="AN32" s="1218"/>
      <c r="AO32" s="345">
        <v>245525</v>
      </c>
      <c r="AP32" s="345">
        <v>232285</v>
      </c>
      <c r="AQ32" s="346">
        <v>149198</v>
      </c>
      <c r="AR32" s="347">
        <v>55.7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535</v>
      </c>
      <c r="AL33" s="1217"/>
      <c r="AM33" s="1217"/>
      <c r="AN33" s="1218"/>
      <c r="AO33" s="345" t="s">
        <v>520</v>
      </c>
      <c r="AP33" s="345" t="s">
        <v>520</v>
      </c>
      <c r="AQ33" s="346" t="s">
        <v>520</v>
      </c>
      <c r="AR33" s="347" t="s">
        <v>520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536</v>
      </c>
      <c r="AL34" s="1217"/>
      <c r="AM34" s="1217"/>
      <c r="AN34" s="1218"/>
      <c r="AO34" s="345" t="s">
        <v>520</v>
      </c>
      <c r="AP34" s="345" t="s">
        <v>520</v>
      </c>
      <c r="AQ34" s="346" t="s">
        <v>520</v>
      </c>
      <c r="AR34" s="347" t="s">
        <v>520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537</v>
      </c>
      <c r="AL35" s="1217"/>
      <c r="AM35" s="1217"/>
      <c r="AN35" s="1218"/>
      <c r="AO35" s="345">
        <v>36695</v>
      </c>
      <c r="AP35" s="345">
        <v>34716</v>
      </c>
      <c r="AQ35" s="346">
        <v>31871</v>
      </c>
      <c r="AR35" s="347">
        <v>8.9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538</v>
      </c>
      <c r="AL36" s="1217"/>
      <c r="AM36" s="1217"/>
      <c r="AN36" s="1218"/>
      <c r="AO36" s="345" t="s">
        <v>520</v>
      </c>
      <c r="AP36" s="345" t="s">
        <v>520</v>
      </c>
      <c r="AQ36" s="346">
        <v>4984</v>
      </c>
      <c r="AR36" s="347" t="s">
        <v>520</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539</v>
      </c>
      <c r="AL37" s="1217"/>
      <c r="AM37" s="1217"/>
      <c r="AN37" s="1218"/>
      <c r="AO37" s="345" t="s">
        <v>520</v>
      </c>
      <c r="AP37" s="345" t="s">
        <v>520</v>
      </c>
      <c r="AQ37" s="346">
        <v>1220</v>
      </c>
      <c r="AR37" s="347" t="s">
        <v>520</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540</v>
      </c>
      <c r="AL38" s="1214"/>
      <c r="AM38" s="1214"/>
      <c r="AN38" s="1215"/>
      <c r="AO38" s="348">
        <v>355</v>
      </c>
      <c r="AP38" s="348">
        <v>336</v>
      </c>
      <c r="AQ38" s="349">
        <v>35</v>
      </c>
      <c r="AR38" s="337">
        <v>860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541</v>
      </c>
      <c r="AL39" s="1214"/>
      <c r="AM39" s="1214"/>
      <c r="AN39" s="1215"/>
      <c r="AO39" s="345" t="s">
        <v>520</v>
      </c>
      <c r="AP39" s="345" t="s">
        <v>520</v>
      </c>
      <c r="AQ39" s="346">
        <v>-8070</v>
      </c>
      <c r="AR39" s="347" t="s">
        <v>520</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542</v>
      </c>
      <c r="AL40" s="1217"/>
      <c r="AM40" s="1217"/>
      <c r="AN40" s="1218"/>
      <c r="AO40" s="345">
        <v>-201890</v>
      </c>
      <c r="AP40" s="345">
        <v>-191003</v>
      </c>
      <c r="AQ40" s="346">
        <v>-130648</v>
      </c>
      <c r="AR40" s="347">
        <v>46.2</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298</v>
      </c>
      <c r="AL41" s="1220"/>
      <c r="AM41" s="1220"/>
      <c r="AN41" s="1221"/>
      <c r="AO41" s="345">
        <v>80685</v>
      </c>
      <c r="AP41" s="345">
        <v>76334</v>
      </c>
      <c r="AQ41" s="346">
        <v>48590</v>
      </c>
      <c r="AR41" s="347">
        <v>57.1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512</v>
      </c>
      <c r="AN49" s="1224" t="s">
        <v>546</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547</v>
      </c>
      <c r="AO50" s="362" t="s">
        <v>548</v>
      </c>
      <c r="AP50" s="363" t="s">
        <v>549</v>
      </c>
      <c r="AQ50" s="364" t="s">
        <v>550</v>
      </c>
      <c r="AR50" s="365" t="s">
        <v>551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552</v>
      </c>
      <c r="AL51" s="358"/>
      <c r="AM51" s="366">
        <v>413495</v>
      </c>
      <c r="AN51" s="367">
        <v>349531</v>
      </c>
      <c r="AO51" s="368">
        <v>-16</v>
      </c>
      <c r="AP51" s="369">
        <v>310300</v>
      </c>
      <c r="AQ51" s="370">
        <v>10.6</v>
      </c>
      <c r="AR51" s="371">
        <v>-26.6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553</v>
      </c>
      <c r="AM52" s="374">
        <v>345032</v>
      </c>
      <c r="AN52" s="375">
        <v>291658</v>
      </c>
      <c r="AO52" s="376">
        <v>1.6</v>
      </c>
      <c r="AP52" s="377">
        <v>157576</v>
      </c>
      <c r="AQ52" s="378">
        <v>23.8</v>
      </c>
      <c r="AR52" s="379">
        <v>-22.2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554</v>
      </c>
      <c r="AL53" s="358"/>
      <c r="AM53" s="366">
        <v>472873</v>
      </c>
      <c r="AN53" s="367">
        <v>409060</v>
      </c>
      <c r="AO53" s="368">
        <v>17</v>
      </c>
      <c r="AP53" s="369">
        <v>317319</v>
      </c>
      <c r="AQ53" s="370">
        <v>2.2999999999999998</v>
      </c>
      <c r="AR53" s="371">
        <v>14.7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553</v>
      </c>
      <c r="AM54" s="374">
        <v>232592</v>
      </c>
      <c r="AN54" s="375">
        <v>201204</v>
      </c>
      <c r="AO54" s="376">
        <v>-31</v>
      </c>
      <c r="AP54" s="377">
        <v>164214</v>
      </c>
      <c r="AQ54" s="378">
        <v>4.2</v>
      </c>
      <c r="AR54" s="379">
        <v>-35.200000000000003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555</v>
      </c>
      <c r="AL55" s="358"/>
      <c r="AM55" s="366">
        <v>477286</v>
      </c>
      <c r="AN55" s="367">
        <v>426529</v>
      </c>
      <c r="AO55" s="368">
        <v>4.3</v>
      </c>
      <c r="AP55" s="369">
        <v>289738</v>
      </c>
      <c r="AQ55" s="370">
        <v>-8.6999999999999993</v>
      </c>
      <c r="AR55" s="371">
        <v>13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553</v>
      </c>
      <c r="AM56" s="374">
        <v>179286</v>
      </c>
      <c r="AN56" s="375">
        <v>160220</v>
      </c>
      <c r="AO56" s="376">
        <v>-20.399999999999999</v>
      </c>
      <c r="AP56" s="377">
        <v>156238</v>
      </c>
      <c r="AQ56" s="378">
        <v>-4.9000000000000004</v>
      </c>
      <c r="AR56" s="379">
        <v>-15.5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556</v>
      </c>
      <c r="AL57" s="358"/>
      <c r="AM57" s="366">
        <v>284384</v>
      </c>
      <c r="AN57" s="367">
        <v>260903</v>
      </c>
      <c r="AO57" s="368">
        <v>-38.799999999999997</v>
      </c>
      <c r="AP57" s="369">
        <v>316937</v>
      </c>
      <c r="AQ57" s="370">
        <v>9.4</v>
      </c>
      <c r="AR57" s="371">
        <v>-48.2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553</v>
      </c>
      <c r="AM58" s="374">
        <v>187423</v>
      </c>
      <c r="AN58" s="375">
        <v>171948</v>
      </c>
      <c r="AO58" s="376">
        <v>7.3</v>
      </c>
      <c r="AP58" s="377">
        <v>199150</v>
      </c>
      <c r="AQ58" s="378">
        <v>27.5</v>
      </c>
      <c r="AR58" s="379">
        <v>-20.2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557</v>
      </c>
      <c r="AL59" s="358"/>
      <c r="AM59" s="366">
        <v>222646</v>
      </c>
      <c r="AN59" s="367">
        <v>210640</v>
      </c>
      <c r="AO59" s="368">
        <v>-19.3</v>
      </c>
      <c r="AP59" s="369">
        <v>332350</v>
      </c>
      <c r="AQ59" s="370">
        <v>4.9000000000000004</v>
      </c>
      <c r="AR59" s="371">
        <v>-24.2</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553</v>
      </c>
      <c r="AM60" s="374">
        <v>177949</v>
      </c>
      <c r="AN60" s="375">
        <v>168353</v>
      </c>
      <c r="AO60" s="376">
        <v>-2.1</v>
      </c>
      <c r="AP60" s="377">
        <v>200453</v>
      </c>
      <c r="AQ60" s="378">
        <v>0.7</v>
      </c>
      <c r="AR60" s="379">
        <v>-2.8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558</v>
      </c>
      <c r="AL61" s="380"/>
      <c r="AM61" s="381">
        <v>374137</v>
      </c>
      <c r="AN61" s="382">
        <v>331333</v>
      </c>
      <c r="AO61" s="383">
        <v>-10.6</v>
      </c>
      <c r="AP61" s="384">
        <v>313329</v>
      </c>
      <c r="AQ61" s="385">
        <v>3.7</v>
      </c>
      <c r="AR61" s="371">
        <v>-14.3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553</v>
      </c>
      <c r="AM62" s="374">
        <v>224456</v>
      </c>
      <c r="AN62" s="375">
        <v>198677</v>
      </c>
      <c r="AO62" s="376">
        <v>-8.9</v>
      </c>
      <c r="AP62" s="377">
        <v>175526</v>
      </c>
      <c r="AQ62" s="378">
        <v>10.3</v>
      </c>
      <c r="AR62" s="379">
        <v>-19.2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n9bjgWFa/FqsBCYKYqkSh9s8JlAkDerNd+t80AJc0IZWIY6clH7TtR7Eo60dGNhylsKUMa1HIHT0oj3FuH8HZQ==" saltValue="23R7To9ZA7N5TOnQaQmCx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row r="120" spans="125:125" ht="13.5" hidden="1" customHeight="1" x14ac:dyDescent="0.15"/>
    <row r="121" spans="125:125" ht="13.5" hidden="1" customHeight="1" x14ac:dyDescent="0.15">
      <c r="DU121" s="292"/>
    </row>
  </sheetData>
  <sheetProtection algorithmName="SHA-512" hashValue="xgiS2Xf3EKXi5IwXtHcwwjSR3gagOOmcrUsVEaOzTNZjPL2dlBJ463zqcVcOCN+jd7a8j6HPbJ2i60Tcw0Pkog==" saltValue="mQ0vgZ0Z4KxxCsIQuaAlw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561</v>
      </c>
    </row>
  </sheetData>
  <sheetProtection algorithmName="SHA-512" hashValue="lxiDHRFMhJWcrlPYhdV0az/T2iL/TGECZ5vIv0J+CV7IlM3K4Co7RFX4TRzABJZOEJJfQb/qbfnSUnDbZsVpcw==" saltValue="W1aBLYO+o7c14Zm6CVnER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38" t="s">
        <v>3</v>
      </c>
      <c r="D47" s="1238"/>
      <c r="E47" s="1239"/>
      <c r="F47" s="11">
        <v>103.46</v>
      </c>
      <c r="G47" s="12">
        <v>111.61</v>
      </c>
      <c r="H47" s="12">
        <v>116.46</v>
      </c>
      <c r="I47" s="12">
        <v>109.06</v>
      </c>
      <c r="J47" s="13">
        <v>99.7</v>
      </c>
    </row>
    <row r="48" spans="2:10" ht="57.75" customHeight="1" x14ac:dyDescent="0.15">
      <c r="B48" s="14"/>
      <c r="C48" s="1240" t="s">
        <v>4</v>
      </c>
      <c r="D48" s="1240"/>
      <c r="E48" s="1241"/>
      <c r="F48" s="15">
        <v>7.96</v>
      </c>
      <c r="G48" s="16">
        <v>7.44</v>
      </c>
      <c r="H48" s="16">
        <v>9.1199999999999992</v>
      </c>
      <c r="I48" s="16">
        <v>6.89</v>
      </c>
      <c r="J48" s="17">
        <v>9.69</v>
      </c>
    </row>
    <row r="49" spans="2:10" ht="57.75" customHeight="1" thickBot="1" x14ac:dyDescent="0.2">
      <c r="B49" s="18"/>
      <c r="C49" s="1242" t="s">
        <v>5</v>
      </c>
      <c r="D49" s="1242"/>
      <c r="E49" s="1243"/>
      <c r="F49" s="19" t="s">
        <v>567</v>
      </c>
      <c r="G49" s="20" t="s">
        <v>568</v>
      </c>
      <c r="H49" s="20" t="s">
        <v>569</v>
      </c>
      <c r="I49" s="20" t="s">
        <v>570</v>
      </c>
      <c r="J49" s="21">
        <v>0.22</v>
      </c>
    </row>
    <row r="50" spans="2:10" ht="13.5" customHeight="1" x14ac:dyDescent="0.15"/>
  </sheetData>
  <sheetProtection algorithmName="SHA-512" hashValue="a+how20kfeu7PWzYCanO/FY3mWN+jpT6/8AdiTaEozaQMTMXD+TKh1nKnSSi3gn0p3D1wLx832LirI0TjjMohQ==" saltValue="Sl2Bs3fBsAiXnnD2dpr2A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2022-03-23T04:30:09Z</cp:lastPrinted>
  <dcterms:created xsi:type="dcterms:W3CDTF">2022-02-02T05:36:01Z</dcterms:created>
  <dcterms:modified xsi:type="dcterms:W3CDTF">2022-09-30T02:54:58Z</dcterms:modified>
  <cp:category/>
</cp:coreProperties>
</file>