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63" i="12" l="1"/>
  <c r="AF88" i="12" l="1"/>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E34" i="10" l="1"/>
  <c r="BE35" i="10" s="1"/>
  <c r="BE36" i="10" s="1"/>
  <c r="BW34" i="10" l="1"/>
  <c r="BW35" i="10" l="1"/>
  <c r="BW36" i="10" s="1"/>
  <c r="BW37" i="10" s="1"/>
  <c r="BW38" i="10" s="1"/>
  <c r="BW39" i="10" s="1"/>
  <c r="BW40" i="10" s="1"/>
  <c r="CO34" i="10" l="1"/>
</calcChain>
</file>

<file path=xl/sharedStrings.xml><?xml version="1.0" encoding="utf-8"?>
<sst xmlns="http://schemas.openxmlformats.org/spreadsheetml/2006/main" count="1210" uniqueCount="600">
  <si>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</si>
  <si>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</si>
  <si>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</si>
  <si>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</si>
  <si>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</si>
  <si>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</si>
  <si>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</si>
  <si>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</si>
  <si>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</si>
  <si>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</si>
  <si>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</si>
  <si>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</si>
  <si>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</si>
  <si>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</si>
  <si>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</si>
  <si>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</si>
  <si>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</si>
  <si>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</si>
  <si>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</si>
  <si>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</si>
  <si>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</si>
  <si>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</si>
  <si>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</si>
  <si>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</si>
  <si>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</si>
  <si>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</si>
  <si>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</si>
  <si>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</si>
  <si>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</si>
  <si>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</si>
  <si>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</si>
  <si>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</si>
  <si>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</si>
  <si>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</si>
  <si>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</si>
  <si>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</si>
  <si>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</si>
  <si>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</si>
  <si>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</si>
  <si>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</si>
  <si>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</si>
  <si>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</si>
  <si>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</si>
  <si>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</si>
  <si>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</si>
  <si>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</si>
  <si>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</si>
  <si>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</si>
  <si>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</si>
  <si>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</si>
  <si>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</si>
  <si>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</si>
  <si>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</si>
  <si>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</si>
  <si>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</si>
  <si>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</si>
  <si>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</si>
  <si>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</si>
  <si>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</si>
  <si>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</si>
  <si>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</si>
  <si>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</si>
  <si>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</si>
  <si>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</si>
  <si>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</si>
  <si>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</si>
  <si>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</si>
  <si>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</si>
  <si>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</si>
  <si>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</si>
  <si>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</si>
  <si>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</si>
  <si>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</si>
  <si>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</si>
  <si>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</si>
  <si>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</si>
  <si>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</si>
  <si>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</si>
  <si>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</si>
  <si>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</si>
  <si>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</si>
  <si>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</si>
  <si>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</si>
  <si>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</si>
  <si>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</si>
  <si>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</si>
  <si>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</si>
  <si>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</si>
  <si>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</si>
  <si>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</si>
  <si>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</si>
  <si>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</si>
  <si>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</si>
  <si>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</si>
  <si>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</si>
  <si>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</si>
  <si>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</si>
  <si>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</si>
  <si>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</si>
  <si>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</si>
  <si>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</si>
  <si>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</si>
  <si>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</si>
  <si>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</si>
  <si>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</si>
  <si>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</si>
  <si>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</si>
  <si>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</si>
  <si>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</si>
  <si>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</si>
  <si>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</si>
  <si>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</si>
  <si>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</si>
  <si>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</si>
  <si>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</si>
  <si>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</si>
  <si>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</si>
  <si>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</si>
  <si>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</si>
  <si>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</si>
  <si>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</si>
  <si>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</si>
  <si>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</si>
  <si>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</si>
  <si>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</si>
  <si>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</si>
  <si>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</si>
  <si>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</si>
  <si>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</si>
  <si>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</si>
  <si>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</si>
  <si>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</si>
  <si>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</si>
  <si>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</si>
  <si>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</si>
  <si>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</si>
  <si>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</si>
  <si>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</si>
  <si>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</si>
  <si>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</si>
  <si>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</si>
  <si>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</si>
  <si>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</si>
  <si>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</si>
  <si>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</si>
  <si>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</si>
  <si>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</si>
  <si>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</si>
  <si>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</si>
  <si>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</si>
  <si>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</si>
  <si>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</si>
  <si>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</si>
  <si>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</si>
  <si>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</si>
  <si>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</si>
  <si>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</si>
  <si>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</si>
  <si>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</si>
  <si>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</si>
  <si>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</si>
  <si>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</si>
  <si>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</si>
  <si>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</si>
  <si>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</si>
  <si>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</si>
  <si>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</si>
  <si>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</si>
  <si>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</si>
  <si>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</si>
  <si>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</si>
  <si>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</si>
  <si>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</si>
  <si>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</si>
  <si>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</si>
  <si>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</si>
  <si>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</si>
  <si>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</si>
  <si>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</si>
  <si>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</si>
  <si>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</si>
  <si>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</si>
  <si>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</si>
  <si>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</si>
  <si>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</si>
  <si>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</si>
  <si>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</si>
  <si>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</si>
  <si>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</si>
  <si>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</si>
  <si>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</si>
  <si>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</si>
  <si>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</si>
  <si>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</si>
  <si>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</si>
  <si>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</si>
  <si>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</si>
  <si>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</si>
  <si>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</si>
  <si>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</si>
  <si>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</si>
  <si>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</si>
  <si>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</si>
  <si>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</si>
  <si>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</si>
  <si>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</si>
  <si>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</si>
  <si>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</si>
  <si>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</si>
  <si>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</si>
  <si>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</si>
  <si>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</si>
  <si>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愛知県東栄町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</si>
  <si>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</si>
  <si>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</si>
  <si>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</si>
  <si>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</si>
  <si>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</si>
  <si>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</si>
  <si>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</si>
  <si>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</si>
  <si>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</si>
  <si>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</si>
  <si>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</si>
  <si>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</si>
  <si>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</si>
  <si>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</si>
  <si>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</si>
  <si>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</si>
  <si>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</si>
  <si>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</si>
  <si>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</si>
  <si>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</si>
  <si>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</si>
  <si>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</si>
  <si>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</si>
  <si>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</si>
  <si>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</si>
  <si>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</si>
  <si>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</si>
  <si>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</si>
  <si>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</si>
  <si>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</si>
  <si>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</si>
  <si>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</si>
  <si>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</si>
  <si>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</si>
  <si>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</si>
  <si>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</si>
  <si>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</si>
  <si>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</si>
  <si>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</si>
  <si>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</si>
  <si>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</si>
  <si>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</si>
  <si>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</si>
  <si>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</si>
  <si>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</si>
  <si>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</si>
  <si>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</si>
  <si>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</si>
  <si>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</si>
  <si>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</si>
  <si>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</si>
  <si>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</si>
  <si>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</si>
  <si>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</si>
  <si>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</si>
  <si>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</si>
  <si>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</si>
  <si>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</si>
  <si>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</si>
  <si>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</si>
  <si>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</si>
  <si>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</si>
  <si>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</si>
  <si>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</si>
  <si>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</si>
  <si>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</si>
  <si>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</si>
  <si>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</si>
  <si>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</si>
  <si>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</si>
  <si>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</si>
  <si>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</si>
  <si>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</si>
  <si>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</si>
  <si>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</si>
  <si>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</si>
  <si>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</si>
  <si>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</si>
  <si>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</si>
  <si>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</si>
  <si>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</si>
  <si>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</si>
  <si>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</si>
  <si>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</si>
  <si>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</si>
  <si>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</si>
  <si>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</si>
  <si>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</si>
  <si>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</si>
  <si>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</si>
  <si>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</si>
  <si>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</si>
  <si>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</si>
  <si>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</si>
  <si>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</si>
  <si>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</si>
  <si>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</si>
  <si>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</si>
  <si>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</si>
  <si>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</si>
  <si>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</si>
  <si>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</si>
  <si>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</si>
  <si>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</si>
  <si>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</si>
  <si>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</si>
  <si>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</si>
  <si>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</si>
  <si>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</si>
  <si>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</si>
  <si>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</si>
  <si>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</si>
  <si>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</si>
  <si>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</si>
  <si>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</si>
  <si>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</si>
  <si>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</si>
  <si>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</si>
  <si>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</si>
  <si>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</si>
  <si>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</si>
  <si>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</si>
  <si>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</si>
  <si>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</si>
  <si>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</si>
  <si>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</si>
  <si>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</si>
  <si>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</si>
  <si>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</si>
  <si>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</si>
  <si>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</si>
  <si>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</si>
  <si>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</si>
  <si>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</si>
  <si>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</si>
  <si>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</si>
  <si>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</si>
  <si>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</si>
  <si>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</si>
  <si>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</si>
  <si>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</si>
  <si>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</si>
  <si>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</si>
  <si>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</si>
  <si>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</si>
  <si>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</si>
  <si>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</si>
  <si>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</si>
  <si>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</si>
  <si>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</si>
  <si>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</si>
  <si>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</si>
  <si>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</si>
  <si>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</si>
  <si>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愛知県東栄町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</si>
  <si>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</si>
  <si>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</si>
  <si>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</si>
  <si>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</si>
  <si>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</si>
  <si>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</si>
  <si>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</si>
  <si>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</si>
  <si>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</si>
  <si>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</si>
  <si>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</si>
  <si>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</si>
  <si>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</si>
  <si>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</si>
  <si>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</si>
  <si>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</si>
  <si>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</si>
  <si>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</si>
  <si>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</si>
  <si>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</si>
  <si>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</si>
  <si>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</si>
  <si>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</si>
  <si>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</si>
  <si>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</si>
  <si>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</si>
  <si>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</si>
  <si>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</si>
  <si>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</si>
  <si>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</si>
  <si>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</si>
  <si>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</si>
  <si>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</si>
  <si>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</si>
  <si>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</si>
  <si>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</si>
  <si>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</si>
  <si>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</si>
  <si>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</si>
  <si>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</si>
  <si>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</si>
  <si>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</si>
  <si>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</si>
  <si>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</si>
  <si>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</si>
  <si>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</si>
  <si>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</si>
  <si>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</si>
  <si>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</si>
  <si>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</si>
  <si>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</si>
  <si>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</si>
  <si>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</si>
  <si>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</si>
  <si>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</si>
  <si>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</si>
  <si>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</si>
  <si>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</si>
  <si>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</si>
  <si>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</si>
  <si>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</si>
  <si>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</si>
  <si>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</si>
  <si>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</si>
  <si>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</si>
  <si>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</si>
  <si>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</si>
  <si>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</si>
  <si>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</si>
  <si>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</si>
  <si>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</si>
  <si>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</si>
  <si>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</si>
  <si>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</si>
  <si>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</si>
  <si>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</si>
  <si>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</si>
  <si>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</si>
  <si>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</si>
  <si>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</si>
  <si>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</si>
  <si>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</si>
  <si>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</si>
  <si>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</si>
  <si>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</si>
  <si>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</si>
  <si>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</si>
  <si>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</si>
  <si>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</si>
  <si>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</si>
  <si>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</si>
  <si>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</si>
  <si>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</si>
  <si>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</si>
  <si>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</si>
  <si>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</si>
  <si>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</si>
  <si>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</si>
  <si>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</si>
  <si>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</si>
  <si>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</si>
  <si>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</si>
  <si>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</si>
  <si>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</si>
  <si>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</si>
  <si>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</si>
  <si>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</si>
  <si>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</si>
  <si>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</si>
  <si>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</si>
  <si>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</si>
  <si>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</si>
  <si>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</si>
  <si>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</si>
  <si>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</si>
  <si>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</si>
  <si>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</si>
  <si>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</si>
  <si>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</si>
  <si>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</si>
  <si>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</si>
  <si>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</si>
  <si>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</si>
  <si>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</si>
  <si>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</si>
  <si>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</si>
  <si>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</si>
  <si>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</si>
  <si>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</si>
  <si>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</si>
  <si>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</si>
  <si>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</si>
  <si>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</si>
  <si>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</si>
  <si>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</si>
  <si>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</si>
  <si>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</si>
  <si>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</si>
  <si>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</si>
  <si>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</si>
  <si>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</si>
  <si>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</si>
  <si>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</si>
  <si>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</si>
  <si>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</si>
  <si>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</si>
  <si>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</si>
  <si>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</si>
  <si>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</si>
  <si>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</si>
  <si>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</si>
  <si>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</si>
  <si>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</si>
  <si>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</si>
  <si>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</si>
  <si>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</si>
  <si>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</si>
  <si>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</si>
  <si>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</si>
  <si>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</si>
  <si>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</si>
  <si>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</si>
  <si>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</si>
  <si>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</si>
  <si>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</si>
  <si>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</si>
  <si>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</si>
  <si>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</si>
  <si>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</si>
  <si>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</si>
  <si>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</si>
  <si>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</si>
  <si>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</si>
  <si>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</si>
  <si>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</si>
  <si>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</si>
  <si>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</si>
  <si>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</si>
  <si>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</si>
  <si>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</si>
  <si>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</si>
  <si>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</si>
  <si>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</si>
  <si>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</si>
  <si>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</si>
  <si>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1.55</t>
  </si>
  <si>
    <t>▲ 6.29</t>
  </si>
  <si>
    <t>▲ 3.61</t>
  </si>
  <si>
    <t>一般会計</t>
  </si>
  <si>
    <t>国民健康保険特別会計</t>
  </si>
  <si>
    <t>簡易水道特別会計</t>
  </si>
  <si>
    <t>公共下水道事業特別会計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</si>
  <si>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</si>
  <si>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</si>
  <si>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</si>
  <si>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</si>
  <si>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</si>
  <si>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</si>
  <si>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</si>
  <si>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</si>
  <si>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</si>
  <si>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</si>
  <si>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</si>
  <si>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新城設楽交通災害共済組合</t>
    <rPh sb="0" eb="2">
      <t>シンシロ</t>
    </rPh>
    <rPh sb="2" eb="4">
      <t>シタラ</t>
    </rPh>
    <rPh sb="4" eb="6">
      <t>コウツウ</t>
    </rPh>
    <rPh sb="6" eb="8">
      <t>サイガイ</t>
    </rPh>
    <rPh sb="8" eb="10">
      <t>キョウサイ</t>
    </rPh>
    <rPh sb="10" eb="12">
      <t>クミアイ</t>
    </rPh>
    <phoneticPr fontId="2"/>
  </si>
  <si>
    <t>北設広域事務組合</t>
    <rPh sb="0" eb="1">
      <t>ホク</t>
    </rPh>
    <rPh sb="1" eb="2">
      <t>セツ</t>
    </rPh>
    <rPh sb="2" eb="4">
      <t>コウイキ</t>
    </rPh>
    <rPh sb="4" eb="6">
      <t>ジム</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</si>
  <si>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</si>
  <si>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病院施設整備費等積立基金</t>
    <rPh sb="0" eb="2">
      <t>ビョウイン</t>
    </rPh>
    <rPh sb="2" eb="4">
      <t>シセツ</t>
    </rPh>
    <rPh sb="4" eb="6">
      <t>セイビ</t>
    </rPh>
    <rPh sb="6" eb="7">
      <t>ヒ</t>
    </rPh>
    <rPh sb="7" eb="8">
      <t>トウ</t>
    </rPh>
    <rPh sb="8" eb="10">
      <t>ツミタテ</t>
    </rPh>
    <rPh sb="10" eb="12">
      <t>キキン</t>
    </rPh>
    <phoneticPr fontId="5"/>
  </si>
  <si>
    <t>庁舎建設等基金</t>
    <rPh sb="0" eb="2">
      <t>チョウシャ</t>
    </rPh>
    <rPh sb="2" eb="4">
      <t>ケンセツ</t>
    </rPh>
    <rPh sb="4" eb="5">
      <t>トウ</t>
    </rPh>
    <rPh sb="5" eb="7">
      <t>キキン</t>
    </rPh>
    <phoneticPr fontId="5"/>
  </si>
  <si>
    <t>住宅開発基金</t>
    <rPh sb="0" eb="2">
      <t>ジュウタク</t>
    </rPh>
    <rPh sb="2" eb="4">
      <t>カイハツ</t>
    </rPh>
    <rPh sb="4" eb="6">
      <t>キキン</t>
    </rPh>
    <phoneticPr fontId="5"/>
  </si>
  <si>
    <t>東栄町森づくり基金</t>
    <rPh sb="0" eb="3">
      <t>トウエイチョウ</t>
    </rPh>
    <rPh sb="3" eb="4">
      <t>モリ</t>
    </rPh>
    <rPh sb="7" eb="9">
      <t>キキン</t>
    </rPh>
    <phoneticPr fontId="5"/>
  </si>
  <si>
    <t>株式会社とうえい</t>
    <rPh sb="0" eb="4">
      <t>カブシキガイシャ</t>
    </rPh>
    <phoneticPr fontId="2"/>
  </si>
  <si>
    <t>-</t>
    <phoneticPr fontId="2"/>
  </si>
  <si>
    <t>-</t>
    <phoneticPr fontId="2"/>
  </si>
  <si>
    <t>宅地分譲用地売払基金</t>
    <rPh sb="0" eb="2">
      <t>タクチ</t>
    </rPh>
    <rPh sb="2" eb="4">
      <t>ブンジョウ</t>
    </rPh>
    <rPh sb="4" eb="6">
      <t>ヨウチ</t>
    </rPh>
    <rPh sb="6" eb="8">
      <t>ウリハラ</t>
    </rPh>
    <rPh sb="8" eb="10">
      <t>キキン</t>
    </rPh>
    <phoneticPr fontId="5"/>
  </si>
  <si>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</si>
  <si>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</si>
  <si>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</si>
  <si>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</si>
  <si>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</si>
  <si>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</si>
  <si>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</si>
  <si>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</si>
  <si>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</si>
  <si>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</si>
  <si>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</si>
  <si>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</si>
  <si>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</si>
  <si>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</si>
  <si>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</si>
  <si>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</si>
  <si>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30年度をもって廃止した東栄病院特別会計の清算金を財政調整基金に積み立てたことにより、令和元年度から将来負担比率の負担額が無くなったため、本分析の数値は皆無。ただし、令和３年度、４年度に実施する診療所・保健福祉センターの建設工事に係る費用に対し多額の起債を行う予定であるため、将来負担が生ずることが見込まれる。
　一方で、有形固定資産減価償却率については、昭和40年～50年の頃に建設された施設が公共施設全体の多くを占めており、85.3%となっている。現在も使用している施設が多いため、今後も高い比率が続いていくと予想される。公共施設等総合管理計画に基づき、公共施設の集約化や除却を進めていく。</t>
    <rPh sb="53" eb="59">
      <t>ショウライフタンヒリツ</t>
    </rPh>
    <rPh sb="72" eb="75">
      <t>ホンブンセキ</t>
    </rPh>
    <rPh sb="76" eb="78">
      <t>スウチ</t>
    </rPh>
    <rPh sb="79" eb="81">
      <t>カイム</t>
    </rPh>
    <rPh sb="160" eb="162">
      <t>イッポウ</t>
    </rPh>
    <rPh sb="164" eb="170">
      <t>ユウケイコテイシサン</t>
    </rPh>
    <rPh sb="170" eb="172">
      <t>ゲンカ</t>
    </rPh>
    <rPh sb="172" eb="174">
      <t>ショウキャク</t>
    </rPh>
    <rPh sb="174" eb="175">
      <t>リツ</t>
    </rPh>
    <rPh sb="181" eb="183">
      <t>ショウワ</t>
    </rPh>
    <rPh sb="201" eb="205">
      <t>コウキョウシセツ</t>
    </rPh>
    <rPh sb="205" eb="207">
      <t>ゼンタイ</t>
    </rPh>
    <rPh sb="208" eb="209">
      <t>オオ</t>
    </rPh>
    <rPh sb="211" eb="212">
      <t>シ</t>
    </rPh>
    <rPh sb="229" eb="231">
      <t>ゲンザイ</t>
    </rPh>
    <rPh sb="232" eb="234">
      <t>シヨウ</t>
    </rPh>
    <rPh sb="238" eb="240">
      <t>シセツ</t>
    </rPh>
    <rPh sb="241" eb="242">
      <t>オオ</t>
    </rPh>
    <rPh sb="246" eb="248">
      <t>コンゴ</t>
    </rPh>
    <rPh sb="249" eb="250">
      <t>タカ</t>
    </rPh>
    <rPh sb="251" eb="253">
      <t>ヒリツ</t>
    </rPh>
    <rPh sb="254" eb="255">
      <t>ツヅ</t>
    </rPh>
    <rPh sb="260" eb="262">
      <t>ヨソウ</t>
    </rPh>
    <rPh sb="266" eb="277">
      <t>コウキョウシセツトウソウゴウカンリケイカク</t>
    </rPh>
    <rPh sb="278" eb="279">
      <t>モト</t>
    </rPh>
    <rPh sb="282" eb="286">
      <t>コウキョウシセツ</t>
    </rPh>
    <rPh sb="287" eb="290">
      <t>シュウヤクカ</t>
    </rPh>
    <rPh sb="291" eb="293">
      <t>ジョキャク</t>
    </rPh>
    <rPh sb="294" eb="295">
      <t>スス</t>
    </rPh>
    <phoneticPr fontId="5"/>
  </si>
  <si>
    <t xml:space="preserve">　将来負担比率については、国民健康保険東栄病院特別会計廃止に伴う清算金を財政調整基金に積み立てたため、数値が生じなくなった。ただし、令和３年度、４年度に実施する診療所・保健福祉センターの建設工事に係る費用に対し多額の起債を行う予定であるため、将来負担が生ずることが見込まれる。
　　実質公債費比率については、過去の大型事業を行った際に発行した地方債の元金償還が本格化してきているため、令和2年度においても公債費が増加し類似団体内平均値を上回る数値となった。
　平成30年度の新保育園建設の元金償還、令和元年度、２年度度の防災行政無線の整備や令和３年度、４年度に行われる診療所・保健福祉センターの建設事業など大型事業が続いており、それらの財源となる地方債の元金償還が控えていることから、実質公債費比率は増加していくことが予想される。事業の取捨選択による地方債の発行抑制や減債基金の活用による財源の確保を行っていく必要が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</si>
</sst>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7B41-4509-9DD3-6FB393EBAA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70285</c:v>
                </c:pt>
                <c:pt idx="1">
                  <c:v>66526</c:v>
                </c:pt>
                <c:pt idx="2">
                  <c:v>226169</c:v>
                </c:pt>
                <c:pt idx="3">
                  <c:v>188799</c:v>
                </c:pt>
                <c:pt idx="4">
                  <c:v>173034</c:v>
                </c:pt>
              </c:numCache>
            </c:numRef>
          </c:val>
          <c:smooth val="0"/>
          <c:extLst>
            <c:ext xmlns:c16="http://schemas.microsoft.com/office/drawing/2014/chart" uri="{C3380CC4-5D6E-409C-BE32-E72D297353CC}">
              <c16:uniqueId val="{00000001-7B41-4509-9DD3-6FB393EBAA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10.74</c:v>
                </c:pt>
                <c:pt idx="1">
                  <c:v>5</c:v>
                </c:pt>
                <c:pt idx="2">
                  <c:v>11.5</c:v>
                </c:pt>
                <c:pt idx="3">
                  <c:v>6.97</c:v>
                </c:pt>
                <c:pt idx="4">
                  <c:v>8.2100000000000009</c:v>
                </c:pt>
              </c:numCache>
            </c:numRef>
          </c:val>
          <c:extLst>
            <c:ext xmlns:c16="http://schemas.microsoft.com/office/drawing/2014/chart" uri="{C3380CC4-5D6E-409C-BE32-E72D297353CC}">
              <c16:uniqueId val="{00000000-C7C5-4CD6-A42F-A9B13A39AD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53.79</c:v>
                </c:pt>
                <c:pt idx="1">
                  <c:v>54.58</c:v>
                </c:pt>
                <c:pt idx="2">
                  <c:v>53.27</c:v>
                </c:pt>
                <c:pt idx="3">
                  <c:v>100.65</c:v>
                </c:pt>
                <c:pt idx="4">
                  <c:v>91.03</c:v>
                </c:pt>
              </c:numCache>
            </c:numRef>
          </c:val>
          <c:extLst>
            <c:ext xmlns:c16="http://schemas.microsoft.com/office/drawing/2014/chart" uri="{C3380CC4-5D6E-409C-BE32-E72D297353CC}">
              <c16:uniqueId val="{00000001-C7C5-4CD6-A42F-A9B13A39AD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-1.55</c:v>
                </c:pt>
                <c:pt idx="1">
                  <c:v>-6.29</c:v>
                </c:pt>
                <c:pt idx="2">
                  <c:v>4.6900000000000004</c:v>
                </c:pt>
                <c:pt idx="3">
                  <c:v>42.96</c:v>
                </c:pt>
                <c:pt idx="4">
                  <c:v>-3.61</c:v>
                </c:pt>
              </c:numCache>
            </c:numRef>
          </c:val>
          <c:smooth val="0"/>
          <c:extLst>
            <c:ext xmlns:c16="http://schemas.microsoft.com/office/drawing/2014/chart" uri="{C3380CC4-5D6E-409C-BE32-E72D297353CC}">
              <c16:uniqueId val="{00000002-C7C5-4CD6-A42F-A9B13A39AD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46.68</c:v>
                </c:pt>
                <c:pt idx="2">
                  <c:v>#N/A</c:v>
                </c:pt>
                <c:pt idx="3">
                  <c:v>51.24</c:v>
                </c:pt>
                <c:pt idx="4">
                  <c:v>#N/A</c:v>
                </c:pt>
                <c:pt idx="5">
                  <c:v>53.82</c:v>
                </c:pt>
                <c:pt idx="6">
                  <c:v>#N/A</c:v>
                </c:pt>
                <c:pt idx="7">
                  <c:v>1.69</c:v>
                </c:pt>
                <c:pt idx="8">
                  <c:v>0</c:v>
                </c:pt>
                <c:pt idx="9">
                  <c:v>0</c:v>
                </c:pt>
              </c:numCache>
            </c:numRef>
          </c:val>
          <c:extLst>
            <c:ext xmlns:c16="http://schemas.microsoft.com/office/drawing/2014/chart" uri="{C3380CC4-5D6E-409C-BE32-E72D297353CC}">
              <c16:uniqueId val="{00000000-B53C-44DE-A4A8-DD9BD75C74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3C-44DE-A4A8-DD9BD75C74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53C-44DE-A4A8-DD9BD75C74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53C-44DE-A4A8-DD9BD75C74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0.01</c:v>
                </c:pt>
                <c:pt idx="4">
                  <c:v>#N/A</c:v>
                </c:pt>
                <c:pt idx="5">
                  <c:v>0.05</c:v>
                </c:pt>
                <c:pt idx="6">
                  <c:v>#N/A</c:v>
                </c:pt>
                <c:pt idx="7">
                  <c:v>0.21</c:v>
                </c:pt>
                <c:pt idx="8">
                  <c:v>#N/A</c:v>
                </c:pt>
                <c:pt idx="9">
                  <c:v>0.06</c:v>
                </c:pt>
              </c:numCache>
            </c:numRef>
          </c:val>
          <c:extLst>
            <c:ext xmlns:c16="http://schemas.microsoft.com/office/drawing/2014/chart" uri="{C3380CC4-5D6E-409C-BE32-E72D297353CC}">
              <c16:uniqueId val="{00000004-B53C-44DE-A4A8-DD9BD75C74E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0.12</c:v>
                </c:pt>
                <c:pt idx="4">
                  <c:v>#N/A</c:v>
                </c:pt>
                <c:pt idx="5">
                  <c:v>0.1</c:v>
                </c:pt>
                <c:pt idx="6">
                  <c:v>#N/A</c:v>
                </c:pt>
                <c:pt idx="7">
                  <c:v>0.11</c:v>
                </c:pt>
                <c:pt idx="8">
                  <c:v>#N/A</c:v>
                </c:pt>
                <c:pt idx="9">
                  <c:v>0.09</c:v>
                </c:pt>
              </c:numCache>
            </c:numRef>
          </c:val>
          <c:extLst>
            <c:ext xmlns:c16="http://schemas.microsoft.com/office/drawing/2014/chart" uri="{C3380CC4-5D6E-409C-BE32-E72D297353CC}">
              <c16:uniqueId val="{00000005-B53C-44DE-A4A8-DD9BD75C74E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c:v>
                </c:pt>
                <c:pt idx="2">
                  <c:v>#N/A</c:v>
                </c:pt>
                <c:pt idx="3">
                  <c:v>0.25</c:v>
                </c:pt>
                <c:pt idx="4">
                  <c:v>#N/A</c:v>
                </c:pt>
                <c:pt idx="5">
                  <c:v>0.16</c:v>
                </c:pt>
                <c:pt idx="6">
                  <c:v>#N/A</c:v>
                </c:pt>
                <c:pt idx="7">
                  <c:v>0.71</c:v>
                </c:pt>
                <c:pt idx="8">
                  <c:v>#N/A</c:v>
                </c:pt>
                <c:pt idx="9">
                  <c:v>0.14000000000000001</c:v>
                </c:pt>
              </c:numCache>
            </c:numRef>
          </c:val>
          <c:extLst>
            <c:ext xmlns:c16="http://schemas.microsoft.com/office/drawing/2014/chart" uri="{C3380CC4-5D6E-409C-BE32-E72D297353CC}">
              <c16:uniqueId val="{00000006-B53C-44DE-A4A8-DD9BD75C74E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0.92</c:v>
                </c:pt>
                <c:pt idx="2">
                  <c:v>#N/A</c:v>
                </c:pt>
                <c:pt idx="3">
                  <c:v>0.44</c:v>
                </c:pt>
                <c:pt idx="4">
                  <c:v>#N/A</c:v>
                </c:pt>
                <c:pt idx="5">
                  <c:v>0.3</c:v>
                </c:pt>
                <c:pt idx="6">
                  <c:v>#N/A</c:v>
                </c:pt>
                <c:pt idx="7">
                  <c:v>0.28000000000000003</c:v>
                </c:pt>
                <c:pt idx="8">
                  <c:v>#N/A</c:v>
                </c:pt>
                <c:pt idx="9">
                  <c:v>0.24</c:v>
                </c:pt>
              </c:numCache>
            </c:numRef>
          </c:val>
          <c:extLst>
            <c:ext xmlns:c16="http://schemas.microsoft.com/office/drawing/2014/chart" uri="{C3380CC4-5D6E-409C-BE32-E72D297353CC}">
              <c16:uniqueId val="{00000007-B53C-44DE-A4A8-DD9BD75C74E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1.26</c:v>
                </c:pt>
                <c:pt idx="2">
                  <c:v>#N/A</c:v>
                </c:pt>
                <c:pt idx="3">
                  <c:v>2.72</c:v>
                </c:pt>
                <c:pt idx="4">
                  <c:v>#N/A</c:v>
                </c:pt>
                <c:pt idx="5">
                  <c:v>1.17</c:v>
                </c:pt>
                <c:pt idx="6">
                  <c:v>#N/A</c:v>
                </c:pt>
                <c:pt idx="7">
                  <c:v>1.0900000000000001</c:v>
                </c:pt>
                <c:pt idx="8">
                  <c:v>#N/A</c:v>
                </c:pt>
                <c:pt idx="9">
                  <c:v>0.99</c:v>
                </c:pt>
              </c:numCache>
            </c:numRef>
          </c:val>
          <c:extLst>
            <c:ext xmlns:c16="http://schemas.microsoft.com/office/drawing/2014/chart" uri="{C3380CC4-5D6E-409C-BE32-E72D297353CC}">
              <c16:uniqueId val="{00000008-B53C-44DE-A4A8-DD9BD75C74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10.74</c:v>
                </c:pt>
                <c:pt idx="2">
                  <c:v>#N/A</c:v>
                </c:pt>
                <c:pt idx="3">
                  <c:v>4.99</c:v>
                </c:pt>
                <c:pt idx="4">
                  <c:v>#N/A</c:v>
                </c:pt>
                <c:pt idx="5">
                  <c:v>11.5</c:v>
                </c:pt>
                <c:pt idx="6">
                  <c:v>#N/A</c:v>
                </c:pt>
                <c:pt idx="7">
                  <c:v>6.96</c:v>
                </c:pt>
                <c:pt idx="8">
                  <c:v>#N/A</c:v>
                </c:pt>
                <c:pt idx="9">
                  <c:v>8.26</c:v>
                </c:pt>
              </c:numCache>
            </c:numRef>
          </c:val>
          <c:extLst>
            <c:ext xmlns:c16="http://schemas.microsoft.com/office/drawing/2014/chart" uri="{C3380CC4-5D6E-409C-BE32-E72D297353CC}">
              <c16:uniqueId val="{00000009-B53C-44DE-A4A8-DD9BD75C74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328</c:v>
                </c:pt>
                <c:pt idx="5">
                  <c:v>331</c:v>
                </c:pt>
                <c:pt idx="8">
                  <c:v>339</c:v>
                </c:pt>
                <c:pt idx="11">
                  <c:v>338</c:v>
                </c:pt>
                <c:pt idx="14">
                  <c:v>343</c:v>
                </c:pt>
              </c:numCache>
            </c:numRef>
          </c:val>
          <c:extLst>
            <c:ext xmlns:c16="http://schemas.microsoft.com/office/drawing/2014/chart" uri="{C3380CC4-5D6E-409C-BE32-E72D297353CC}">
              <c16:uniqueId val="{00000000-ECCB-4F8B-8078-715866BB28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CB-4F8B-8078-715866BB28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CB-4F8B-8078-715866BB28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CB-4F8B-8078-715866BB28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127</c:v>
                </c:pt>
                <c:pt idx="3">
                  <c:v>124</c:v>
                </c:pt>
                <c:pt idx="6">
                  <c:v>117</c:v>
                </c:pt>
                <c:pt idx="9">
                  <c:v>103</c:v>
                </c:pt>
                <c:pt idx="12">
                  <c:v>110</c:v>
                </c:pt>
              </c:numCache>
            </c:numRef>
          </c:val>
          <c:extLst>
            <c:ext xmlns:c16="http://schemas.microsoft.com/office/drawing/2014/chart" uri="{C3380CC4-5D6E-409C-BE32-E72D297353CC}">
              <c16:uniqueId val="{00000004-ECCB-4F8B-8078-715866BB28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CB-4F8B-8078-715866BB28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CB-4F8B-8078-715866BB28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332</c:v>
                </c:pt>
                <c:pt idx="3">
                  <c:v>364</c:v>
                </c:pt>
                <c:pt idx="6">
                  <c:v>380</c:v>
                </c:pt>
                <c:pt idx="9">
                  <c:v>389</c:v>
                </c:pt>
                <c:pt idx="12">
                  <c:v>399</c:v>
                </c:pt>
              </c:numCache>
            </c:numRef>
          </c:val>
          <c:extLst>
            <c:ext xmlns:c16="http://schemas.microsoft.com/office/drawing/2014/chart" uri="{C3380CC4-5D6E-409C-BE32-E72D297353CC}">
              <c16:uniqueId val="{00000007-ECCB-4F8B-8078-715866BB28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131</c:v>
                </c:pt>
                <c:pt idx="2">
                  <c:v>#N/A</c:v>
                </c:pt>
                <c:pt idx="3">
                  <c:v>#N/A</c:v>
                </c:pt>
                <c:pt idx="4">
                  <c:v>157</c:v>
                </c:pt>
                <c:pt idx="5">
                  <c:v>#N/A</c:v>
                </c:pt>
                <c:pt idx="6">
                  <c:v>#N/A</c:v>
                </c:pt>
                <c:pt idx="7">
                  <c:v>158</c:v>
                </c:pt>
                <c:pt idx="8">
                  <c:v>#N/A</c:v>
                </c:pt>
                <c:pt idx="9">
                  <c:v>#N/A</c:v>
                </c:pt>
                <c:pt idx="10">
                  <c:v>154</c:v>
                </c:pt>
                <c:pt idx="11">
                  <c:v>#N/A</c:v>
                </c:pt>
                <c:pt idx="12">
                  <c:v>#N/A</c:v>
                </c:pt>
                <c:pt idx="13">
                  <c:v>166</c:v>
                </c:pt>
                <c:pt idx="14">
                  <c:v>#N/A</c:v>
                </c:pt>
              </c:numCache>
            </c:numRef>
          </c:val>
          <c:smooth val="0"/>
          <c:extLst>
            <c:ext xmlns:c16="http://schemas.microsoft.com/office/drawing/2014/chart" uri="{C3380CC4-5D6E-409C-BE32-E72D297353CC}">
              <c16:uniqueId val="{00000008-ECCB-4F8B-8078-715866BB28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3267</c:v>
                </c:pt>
                <c:pt idx="5">
                  <c:v>3128</c:v>
                </c:pt>
                <c:pt idx="8">
                  <c:v>3149</c:v>
                </c:pt>
                <c:pt idx="11">
                  <c:v>3194</c:v>
                </c:pt>
                <c:pt idx="14">
                  <c:v>3300</c:v>
                </c:pt>
              </c:numCache>
            </c:numRef>
          </c:val>
          <c:extLst>
            <c:ext xmlns:c16="http://schemas.microsoft.com/office/drawing/2014/chart" uri="{C3380CC4-5D6E-409C-BE32-E72D297353CC}">
              <c16:uniqueId val="{00000000-74CE-4916-B01D-DA0CCDCA9E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CE-4916-B01D-DA0CCDCA9E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2729</c:v>
                </c:pt>
                <c:pt idx="5">
                  <c:v>2716</c:v>
                </c:pt>
                <c:pt idx="8">
                  <c:v>2320</c:v>
                </c:pt>
                <c:pt idx="11">
                  <c:v>3275</c:v>
                </c:pt>
                <c:pt idx="14">
                  <c:v>3290</c:v>
                </c:pt>
              </c:numCache>
            </c:numRef>
          </c:val>
          <c:extLst>
            <c:ext xmlns:c16="http://schemas.microsoft.com/office/drawing/2014/chart" uri="{C3380CC4-5D6E-409C-BE32-E72D297353CC}">
              <c16:uniqueId val="{00000002-74CE-4916-B01D-DA0CCDCA9E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CE-4916-B01D-DA0CCDCA9E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CE-4916-B01D-DA0CCDCA9E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CE-4916-B01D-DA0CCDCA9E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1241</c:v>
                </c:pt>
                <c:pt idx="3">
                  <c:v>1196</c:v>
                </c:pt>
                <c:pt idx="6">
                  <c:v>1040</c:v>
                </c:pt>
                <c:pt idx="9">
                  <c:v>1010</c:v>
                </c:pt>
                <c:pt idx="12">
                  <c:v>1262</c:v>
                </c:pt>
              </c:numCache>
            </c:numRef>
          </c:val>
          <c:extLst>
            <c:ext xmlns:c16="http://schemas.microsoft.com/office/drawing/2014/chart" uri="{C3380CC4-5D6E-409C-BE32-E72D297353CC}">
              <c16:uniqueId val="{00000006-74CE-4916-B01D-DA0CCDCA9E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4CE-4916-B01D-DA0CCDCA9E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1768</c:v>
                </c:pt>
                <c:pt idx="3">
                  <c:v>1683</c:v>
                </c:pt>
                <c:pt idx="6">
                  <c:v>1572</c:v>
                </c:pt>
                <c:pt idx="9">
                  <c:v>1330</c:v>
                </c:pt>
                <c:pt idx="12">
                  <c:v>1266</c:v>
                </c:pt>
              </c:numCache>
            </c:numRef>
          </c:val>
          <c:extLst>
            <c:ext xmlns:c16="http://schemas.microsoft.com/office/drawing/2014/chart" uri="{C3380CC4-5D6E-409C-BE32-E72D297353CC}">
              <c16:uniqueId val="{00000008-74CE-4916-B01D-DA0CCDCA9E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4CE-4916-B01D-DA0CCDCA9E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3481</c:v>
                </c:pt>
                <c:pt idx="3">
                  <c:v>3357</c:v>
                </c:pt>
                <c:pt idx="6">
                  <c:v>3398</c:v>
                </c:pt>
                <c:pt idx="9">
                  <c:v>3521</c:v>
                </c:pt>
                <c:pt idx="12">
                  <c:v>3707</c:v>
                </c:pt>
              </c:numCache>
            </c:numRef>
          </c:val>
          <c:extLst>
            <c:ext xmlns:c16="http://schemas.microsoft.com/office/drawing/2014/chart" uri="{C3380CC4-5D6E-409C-BE32-E72D297353CC}">
              <c16:uniqueId val="{0000000A-74CE-4916-B01D-DA0CCDCA9E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493</c:v>
                </c:pt>
                <c:pt idx="2">
                  <c:v>#N/A</c:v>
                </c:pt>
                <c:pt idx="3">
                  <c:v>#N/A</c:v>
                </c:pt>
                <c:pt idx="4">
                  <c:v>392</c:v>
                </c:pt>
                <c:pt idx="5">
                  <c:v>#N/A</c:v>
                </c:pt>
                <c:pt idx="6">
                  <c:v>#N/A</c:v>
                </c:pt>
                <c:pt idx="7">
                  <c:v>541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CE-4916-B01D-DA0CCDCA9E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1090</c:v>
                </c:pt>
                <c:pt idx="1">
                  <c:v>2064</c:v>
                </c:pt>
                <c:pt idx="2">
                  <c:v>1953</c:v>
                </c:pt>
              </c:numCache>
            </c:numRef>
          </c:val>
          <c:extLst>
            <c:ext xmlns:c16="http://schemas.microsoft.com/office/drawing/2014/chart" uri="{C3380CC4-5D6E-409C-BE32-E72D297353CC}">
              <c16:uniqueId val="{00000000-7505-4490-854A-14F21C0F34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344</c:v>
                </c:pt>
                <c:pt idx="1">
                  <c:v>344</c:v>
                </c:pt>
                <c:pt idx="2">
                  <c:v>344</c:v>
                </c:pt>
              </c:numCache>
            </c:numRef>
          </c:val>
          <c:extLst>
            <c:ext xmlns:c16="http://schemas.microsoft.com/office/drawing/2014/chart" uri="{C3380CC4-5D6E-409C-BE32-E72D297353CC}">
              <c16:uniqueId val="{00000001-7505-4490-854A-14F21C0F34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880</c:v>
                </c:pt>
                <c:pt idx="1">
                  <c:v>861</c:v>
                </c:pt>
                <c:pt idx="2">
                  <c:v>889</c:v>
                </c:pt>
              </c:numCache>
            </c:numRef>
          </c:val>
          <c:extLst>
            <c:ext xmlns:c16="http://schemas.microsoft.com/office/drawing/2014/chart" uri="{C3380CC4-5D6E-409C-BE32-E72D297353CC}">
              <c16:uniqueId val="{00000002-7505-4490-854A-14F21C0F34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{52BB7864-AA98-4ECC-8787-23288285E89B}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875-4708-96EF-92B496E1EF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{DF4DFD82-ADBE-48B8-A72F-17C5BCECB178}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75-4708-96EF-92B496E1EF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{2E2D2746-047F-4F1E-A938-2C5C9A294596}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75-4708-96EF-92B496E1EF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{97046781-1DFC-45CF-8EAD-D0725F66202E}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75-4708-96EF-92B496E1EF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{417BEAF3-1CEA-495B-AEA2-C8A4FE481AFD}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75-4708-96EF-92B496E1EF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{FFA9C0DE-18C0-4CC7-9BFF-49A351C4F962}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875-4708-96EF-92B496E1EF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{C1DA0CD8-2245-4804-9C97-CA8332DCF8A5}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875-4708-96EF-92B496E1EF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{722F740E-83D1-4517-88EA-6C9115A6009A}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875-4708-96EF-92B496E1EF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{BF4EEDFB-73C8-45AC-9704-B22E17866469}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875-4708-96EF-92B496E1EF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85.3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75-4708-96EF-92B496E1EF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{7FA1B37C-96BE-4C67-A485-4959065BC293}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875-4708-96EF-92B496E1EF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{A048EBE3-0E63-494A-8B60-14A45C2BDBA4}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75-4708-96EF-92B496E1EF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{B6DA7F77-507C-40EB-ACEC-736BB1579361}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75-4708-96EF-92B496E1EF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{7E7313AC-F306-4181-BB38-FF933DF4C47D}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75-4708-96EF-92B496E1EF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{9DB98811-048E-440F-8F72-A7007D258D55}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75-4708-96EF-92B496E1EF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{416B7631-2E71-468C-94E5-60BB71EC807A}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875-4708-96EF-92B496E1EF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{372464E3-CD39-498F-8767-42DADA05CD19}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875-4708-96EF-92B496E1EF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{29AD63E1-2165-488D-BB71-55FBA1CD30AF}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875-4708-96EF-92B496E1EF7A}"/>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{1BFD78A8-C816-414B-A6C7-833CCB6C22C1}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875-4708-96EF-92B496E1EF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61.5</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9875-4708-96EF-92B496E1EF7A}"/>
            </c:ext>
          </c:extLst>
        </c:ser>
        <c:dLbls>
          <c:showLegendKey val="0"/>
          <c:showVal val="1"/>
          <c:showCatName val="0"/>
          <c:showSerName val="0"/>
          <c:showPercent val="0"/>
          <c:showBubbleSize val="0"/>
        </c:dLbls>
        <c:axId val="46179840"/>
        <c:axId val="46181760"/>
      </c:scatterChart>
      <c:valAx>
        <c:axId val="46179840"/>
        <c:scaling>
          <c:orientation val="maxMin"/>
          <c:max val="73.8"/>
          <c:min val="49.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{22704C2D-4820-4A16-9613-BD1C8AE887C6}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707-4FF3-A8A6-F3A65D4D8E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{ED513944-46D3-441D-BC54-05CB81FA68B2}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07-4FF3-A8A6-F3A65D4D8E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{B781548F-4B6A-4B51-8F87-7C9E0B414B40}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07-4FF3-A8A6-F3A65D4D8E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{2231FB5A-076C-4015-BCFB-A4A41EB69CDD}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07-4FF3-A8A6-F3A65D4D8E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{3C02B0D4-8C06-498E-A853-0962203DCD22}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07-4FF3-A8A6-F3A65D4D8E4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{D1E18D2A-E6CB-4284-AA22-F19537A0FD39}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707-4FF3-A8A6-F3A65D4D8E4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{B713BE2C-A198-4735-A4A3-7B4F16CE21D7}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707-4FF3-A8A6-F3A65D4D8E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{0B567C8D-2C1D-437E-9896-01ADBC8DBD66}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707-4FF3-A8A6-F3A65D4D8E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{572A9A88-D228-4FAE-98C0-4E76EBF96ED6}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707-4FF3-A8A6-F3A65D4D8E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7.4</c:v>
                </c:pt>
                <c:pt idx="16">
                  <c:v>8.4</c:v>
                </c:pt>
                <c:pt idx="24">
                  <c:v>9</c:v>
                </c:pt>
                <c:pt idx="32">
                  <c:v>9.1</c:v>
                </c:pt>
              </c:numCache>
            </c:numRef>
          </c:xVal>
          <c:yVal>
            <c:numRef>
              <c:f>公会計指標分析・財政指標組合せ分析表!$BP$73:$DC$73</c:f>
              <c:numCache>
                <c:formatCode>#,##0.0;"▲ "#,##0.0</c:formatCode>
                <c:ptCount val="40"/>
                <c:pt idx="0">
                  <c:v>27.4</c:v>
                </c:pt>
                <c:pt idx="8">
                  <c:v>22.6</c:v>
                </c:pt>
                <c:pt idx="16">
                  <c:v>31.6</c:v>
                </c:pt>
              </c:numCache>
            </c:numRef>
          </c:yVal>
          <c:smooth val="0"/>
          <c:extLst>
            <c:ext xmlns:c16="http://schemas.microsoft.com/office/drawing/2014/chart" uri="{C3380CC4-5D6E-409C-BE32-E72D297353CC}">
              <c16:uniqueId val="{00000009-3707-4FF3-A8A6-F3A65D4D8E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{9E4FA7CA-339E-4EB7-92A2-D44A4F2E5267}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707-4FF3-A8A6-F3A65D4D8E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{FDAC9ADC-810D-437A-85A3-D779AC8FD6FB}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07-4FF3-A8A6-F3A65D4D8E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{836FA853-681D-4A67-B1D5-22BFBBB2662C}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07-4FF3-A8A6-F3A65D4D8E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{907F5F00-BD95-4EAD-8266-1F238C46B2D2}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07-4FF3-A8A6-F3A65D4D8E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{30446A10-2FBB-45A3-883E-8625F68F1356}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07-4FF3-A8A6-F3A65D4D8E4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{3D5F3485-54C4-4B23-9E5F-BB24292125D3}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707-4FF3-A8A6-F3A65D4D8E4B}"/>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{C25A37D9-91D3-461C-B958-70262BE59A2C}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707-4FF3-A8A6-F3A65D4D8E4B}"/>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{26610EC8-4DB1-4A5C-89B2-0F2E82FDDCD7}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707-4FF3-A8A6-F3A65D4D8E4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{6259184E-F429-43B3-A9A3-E260BA681701}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707-4FF3-A8A6-F3A65D4D8E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07-4FF3-A8A6-F3A65D4D8E4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中央簡易水道建設事業の一般会計起債分の元金償還が始まったことにより公債費が上昇しており、平成２６年度以降増加傾向が続いている。令和元年度の保育園建設、令和２年度の防災行政無線の建設などの元金償還の開始が控えているため今後もこの増加傾向が続く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過疎対策事業債や辺地対策事業債など財政措置の有利な起債を発行してきたため、算入公債費は依然として高くなっている。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基準財政需要額算入見込額のうち、地域振興費の算入額が増加し、森林環境譲与税を財源として積立てを行っている東栄町森づくり基金の基金額が増加していることから充当可能財源が増加した。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ただし、令和３、４年度に予定している診療所・保健福祉センターの建設においてその財源を起債で賄う予定であるため、地方債の現在高は今後増加することから将来負担率の分子は増加する見込みである。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したがって、各種事業費の見直しや計画的な基金の積立てなどによって財源確保を行っていく必要がある。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財政調整基金を一般財源の不足を補うために約１億円の取崩しを行い、他の基金の積立額を上回ったため、全体額としては約８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４００万円の減少となった。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東栄病院特別会計の廃止に伴う清算金を財政調整基金に積み立てたため基金残高が大幅に増加した。しかし、令和３年度から４年度にかけて診療所・保健福祉センターの建設事業費約１０億円に病院施設整備等積立基金３億９５００万円の取崩しを見込んでおり、施設の移転費用については財源の確保手段として財政調整基金の活用も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行政のデジタル化の移行などの費用が生じ今後も財政調整基金の取崩しの必要が生じることも予測されるが、自然災害への対応など突発的な事態に対応できるよう一定額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・病院施設整備等積立基金：診療施設の整備に係る費用に充てる。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・庁舎建設等基金：庁舎の建設費用に充てる。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・住宅開発基金：住宅の整備に係る費用に充てる。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・東栄町森づくり基金：森林の整備等や木材の活用に係る費用に充てる。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森林環境譲与税を財源として東栄町森づくり基金を約２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７００万円積み立てたため増加となった。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ヘリポートの整備に係る地方債の償還に充てるヘリポート整備基金の取崩しを行い、令和３年３月をもって当該基金の残高は０となった。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病院施設整備等積立基金については診療所・保健福祉センターの建設費用に充当するため、令和３年度、４年度にかけて取崩しを行う。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については、庁舎の建設計画の見込みが立っていないことから取崩し時期は未定である。しかし、庁舎の老朽化等により庁舎の整備が必要になることが考えられることから、今後の収支状況を鑑みながら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令和２年度末の基金残高は約１９億５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３００万円となっており、前年度から約１億円の減少となっている。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令和２年度においては、国道工事等公共事業の用地として提供した町有地の売却費用を積み立てたが、一般財源の不足を補うために取崩しを行ったことが要因で減少となった。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令和３年度から４年度にかけての診療所・保健福祉センターの施設移転費用の財源に財政調整基金の活用も考えているため残高の減少が見込まれる。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の確保については具体的な数値目標は定めていないものの、自然災害や社会情勢の変化への対応など突発的な対応を要する場合への財源確保として一定額の財政調整基金の確保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当初予算では取崩を予定していたが、他の財源で目途がついたため取崩を行わなかった。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大型事業が連続したことが原因で平成２６年度以降の公債費が増加しており、今後数年間が元利償還額のピークとなる。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がって、元利償還金の財源として減債基金の取崩しについても選択肢の一つとして活用する必要がある。現時点では大きな積立てを行う予定はなく、残高の数値目標は設けていないため、今後の財源不足額と償還見込額を勘案しながら一定額の残高が保たれるよ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AE93EF-CEB6-44B5-9820-B3B05A268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CC18EB9-C72D-4125-A76B-4A041CA45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3D91FA33-4B35-40F3-98D0-D85015E4CB6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C605CAF8-890E-4AF3-8D68-8D521B714EF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84084329-D35B-4062-994D-36A2F6187FA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08DA8674-528B-4B57-A117-FE3EA7D0AD9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CABA787A-2DBD-422C-8F6F-9FCD9C8E1E8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786E6355-88C8-4806-AEB3-DDF819E0AA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3A1D5C69-68BE-431D-8008-1BFB86CE4A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259A83A8-9EF0-4BA7-B95C-511CE727E6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3D2A953E-A355-45D5-B483-86613FC860D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73952B7C-3773-47D3-9381-183A302455D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A65269EE-20A7-47B7-8A44-B434C000F15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19371F03-E30F-41CD-8AF2-0AC08F71B46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30073CB8-0B7E-4593-8296-AEFA2637409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3,052
3,035
123.38
4,252,500
3,990,555
176,231
2,145,793
3,706,667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1F319C1B-2598-41A3-8F4A-60BE77F609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349D7A16-A1FD-40A9-8F50-DA46A9F360B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2E88C019-4A96-468E-9954-192AEB5EB16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4CF0D251-8275-45DC-B388-94FE5FD306B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2AB24EBF-CF6E-4F32-A187-E6337D755CC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66760C42-6DF3-43A5-9FE4-B34089D101C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BDD4D33A-5BBF-4044-B522-99E8AC82F1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759B1D8B-6104-44CB-9180-A125550469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826AC799-1CB4-4524-A0C5-BB989CED714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03C8DE32-F805-49DC-A0B6-A0C09BCA12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C1DB6B12-8565-4584-AB08-B8615B5275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E41A22CC-7B99-41BA-B540-5214BEF2C13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07F1FCCB-8F9C-4FF7-B99A-576821E87EC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54612BFA-2EB6-499F-89CA-44BB75C0C05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84216226-CD3C-48B4-A021-404CF529AC8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E6571B81-856F-4DBC-83D0-5689522535A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589A8B88-9113-44C0-BDF2-C25A3DF04B4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id="{D054DEE0-B32E-4DE4-909D-21816BB1F6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id="{7B1A36E3-6BB7-41EB-B589-844A721786C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6" name="テキスト ボックス 35">
          <a:extLst>
            <a:ext uri="{FF2B5EF4-FFF2-40B4-BE49-F238E27FC236}">
              <a16:creationId xmlns:a16="http://schemas.microsoft.com/office/drawing/2014/main" id="{19C8F069-1FBD-443A-861D-D28F9DFFDFD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id="{6ED385FC-013E-4978-93A6-B4372328706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id="{3DEFD3E4-E9B7-4EB5-B07C-19325A68D72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C3E09CAB-57F8-4AE4-9576-EE1EB911A5D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2C45191D-8745-440E-98EA-33617067A48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B7F5978E-E83A-4479-90BA-7071F0EF4F9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B0064F8C-554E-4208-A854-360AC488364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2C4857ED-0272-4E82-8395-A1F003A551A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78199E78-EFD0-4652-BDEC-A1E53C374A1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930C48A4-4C9F-4E82-ACAC-8092A7FCB13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BE0F82E4-2F30-4FAA-B24E-124D9387E02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38CEA53F-2758-4227-BBC5-778DAA2672F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24449DDC-E84D-459F-B67E-74B5A8D85E3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F0426158-F7CF-4731-911C-BB2ED602912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44CE37F2-919F-48C7-983C-BC4E8A4B62F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7C038797-2A02-4A4F-BD34-2FFACF51721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の中では最も高く、全国平均及び県内平均以上の数値となっている。現在も使用している公共施設の多くが老朽化しており、施設の除却及び建替えが喫緊の課題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年度に策定した公共施設等総合管理計画個別施設計画においては、令和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年度までに公共施設の延べ床面積を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％削減する目標を掲げ、各施設の今後の管理方針を設定した。本計画に沿って実行し、進捗管理を行いながら、最適な施設の配置を目指す。</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8D4D1E48-A2AC-4812-80E9-C71F0AD3C2A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5209FC52-3684-4215-A583-B27A59DAF1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4" name="テキスト ボックス 53">
          <a:extLst>
            <a:ext uri="{FF2B5EF4-FFF2-40B4-BE49-F238E27FC236}">
              <a16:creationId xmlns:a16="http://schemas.microsoft.com/office/drawing/2014/main" id="{D682DD7A-7A27-4EED-B1A4-833368EA492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6A983FE5-91CF-4E02-BA29-726559D72F7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6AE9A2EB-CD43-4592-A623-5490321CBD5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7C9A9441-CE19-4558-8C8D-1189E4166CC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25D183DE-AC60-4600-B211-A9DFD6F0412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4C7A9ED7-88A0-4E92-824D-C157B7CBB2B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64B6706E-6C8C-4862-806B-6E9EE9424D8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2D6948AB-199C-470D-86BD-33083FDAE56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DC5453C8-8D9B-4A60-9EC6-E4E723E4946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65D8381A-AFE9-4135-92D4-6ADFC2A6C31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57FFAAAE-6F49-4190-9998-749109CA149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A4436C95-97B6-4755-B754-D5A2CFAB7CD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5B978A18-8FDE-4C9E-8896-CD821ED1F12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8906B287-BC04-4485-BD88-F23A25B615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93F7E90E-993B-408D-93A8-EB9C2948D00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8DB5F45B-3850-4248-AF57-948B125D890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0" name="直線コネクタ 69">
          <a:extLst>
            <a:ext uri="{FF2B5EF4-FFF2-40B4-BE49-F238E27FC236}">
              <a16:creationId xmlns:a16="http://schemas.microsoft.com/office/drawing/2014/main" id="{58CF7FB0-005A-4DB5-960F-F643E947D9CA}"/>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1" name="有形固定資産減価償却率最小値テキスト">
          <a:extLst>
            <a:ext uri="{FF2B5EF4-FFF2-40B4-BE49-F238E27FC236}">
              <a16:creationId xmlns:a16="http://schemas.microsoft.com/office/drawing/2014/main" id="{71E4D51A-6419-4515-A0EB-D1F3236DC366}"/>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2" name="直線コネクタ 71">
          <a:extLst>
            <a:ext uri="{FF2B5EF4-FFF2-40B4-BE49-F238E27FC236}">
              <a16:creationId xmlns:a16="http://schemas.microsoft.com/office/drawing/2014/main" id="{6A05F87A-82A9-4EB4-9D46-3FDC2ED18D28}"/>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3" name="有形固定資産減価償却率最大値テキスト">
          <a:extLst>
            <a:ext uri="{FF2B5EF4-FFF2-40B4-BE49-F238E27FC236}">
              <a16:creationId xmlns:a16="http://schemas.microsoft.com/office/drawing/2014/main" id="{75FC362D-BD2D-497D-B26D-5C651F12B552}"/>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4" name="直線コネクタ 73">
          <a:extLst>
            <a:ext uri="{FF2B5EF4-FFF2-40B4-BE49-F238E27FC236}">
              <a16:creationId xmlns:a16="http://schemas.microsoft.com/office/drawing/2014/main" id="{EEFF201F-D5D5-4F4C-982E-42F8C61B9B15}"/>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5" name="有形固定資産減価償却率平均値テキスト">
          <a:extLst>
            <a:ext uri="{FF2B5EF4-FFF2-40B4-BE49-F238E27FC236}">
              <a16:creationId xmlns:a16="http://schemas.microsoft.com/office/drawing/2014/main" id="{C7808302-813B-492B-8D3A-0D2D1B7623E5}"/>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6" name="フローチャート: 判断 75">
          <a:extLst>
            <a:ext uri="{FF2B5EF4-FFF2-40B4-BE49-F238E27FC236}">
              <a16:creationId xmlns:a16="http://schemas.microsoft.com/office/drawing/2014/main" id="{F2592626-6EF3-45A1-9DCB-EF4B387863FE}"/>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7" name="フローチャート: 判断 76">
          <a:extLst>
            <a:ext uri="{FF2B5EF4-FFF2-40B4-BE49-F238E27FC236}">
              <a16:creationId xmlns:a16="http://schemas.microsoft.com/office/drawing/2014/main" id="{E44E68F2-3BE5-46FD-903E-735FC112AB1E}"/>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8" name="フローチャート: 判断 77">
          <a:extLst>
            <a:ext uri="{FF2B5EF4-FFF2-40B4-BE49-F238E27FC236}">
              <a16:creationId xmlns:a16="http://schemas.microsoft.com/office/drawing/2014/main" id="{B3E60818-9C85-4A3B-BD3B-08DAC48ADE79}"/>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9" name="フローチャート: 判断 78">
          <a:extLst>
            <a:ext uri="{FF2B5EF4-FFF2-40B4-BE49-F238E27FC236}">
              <a16:creationId xmlns:a16="http://schemas.microsoft.com/office/drawing/2014/main" id="{BA3D3B25-6FEA-4A9A-A971-1A11826FF77B}"/>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0" name="フローチャート: 判断 79">
          <a:extLst>
            <a:ext uri="{FF2B5EF4-FFF2-40B4-BE49-F238E27FC236}">
              <a16:creationId xmlns:a16="http://schemas.microsoft.com/office/drawing/2014/main" id="{D4946EF3-3F5C-4ED0-82EF-041B978F4455}"/>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ADB5CB1-8A80-4B57-B0DA-9775C8E9813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8E8E808-95C8-4230-8A7D-AF885DE1515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2934127-7A29-467A-8FC9-7062E917C15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8F06313-1DD7-41BC-B728-29DAA797D54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3C4038D-E6A6-41ED-8418-7E1D2984BF4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6985</xdr:rowOff>
    </xdr:from>
    <xdr:to>
      <xdr:col>23</xdr:col>
      <xdr:colOff>136525</xdr:colOff>
      <xdr:row>34</xdr:row>
      <xdr:rowOff>108585</xdr:rowOff>
    </xdr:to>
    <xdr:sp macro="" textlink="">
      <xdr:nvSpPr>
        <xdr:cNvPr id="86" name="楕円 85">
          <a:extLst>
            <a:ext uri="{FF2B5EF4-FFF2-40B4-BE49-F238E27FC236}">
              <a16:creationId xmlns:a16="http://schemas.microsoft.com/office/drawing/2014/main" id="{36EB521E-9BE6-49C2-B934-C7699C4A4E0F}"/>
            </a:ext>
          </a:extLst>
        </xdr:cNvPr>
        <xdr:cNvSpPr/>
      </xdr:nvSpPr>
      <xdr:spPr>
        <a:xfrm>
          <a:off x="47117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93362</xdr:rowOff>
    </xdr:from>
    <xdr:ext cx="405111" cy="259045"/>
    <xdr:sp macro="" textlink="">
      <xdr:nvSpPr>
        <xdr:cNvPr id="87" name="有形固定資産減価償却率該当値テキスト">
          <a:extLst>
            <a:ext uri="{FF2B5EF4-FFF2-40B4-BE49-F238E27FC236}">
              <a16:creationId xmlns:a16="http://schemas.microsoft.com/office/drawing/2014/main" id="{DEFB849E-3448-4B13-B9B5-1E29468341DD}"/>
            </a:ext>
          </a:extLst>
        </xdr:cNvPr>
        <xdr:cNvSpPr txBox="1"/>
      </xdr:nvSpPr>
      <xdr:spPr>
        <a:xfrm>
          <a:off x="48133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42925</xdr:rowOff>
    </xdr:from>
    <xdr:ext cx="405111" cy="259045"/>
    <xdr:sp macro="" textlink="">
      <xdr:nvSpPr>
        <xdr:cNvPr id="88" name="n_1aveValue有形固定資産減価償却率">
          <a:extLst>
            <a:ext uri="{FF2B5EF4-FFF2-40B4-BE49-F238E27FC236}">
              <a16:creationId xmlns:a16="http://schemas.microsoft.com/office/drawing/2014/main" id="{FA042352-52F0-4F51-83BF-83D59983F066}"/>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9" name="n_2aveValue有形固定資産減価償却率">
          <a:extLst>
            <a:ext uri="{FF2B5EF4-FFF2-40B4-BE49-F238E27FC236}">
              <a16:creationId xmlns:a16="http://schemas.microsoft.com/office/drawing/2014/main" id="{291499BB-DCA3-449B-A31D-F026BC539342}"/>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0" name="n_3aveValue有形固定資産減価償却率">
          <a:extLst>
            <a:ext uri="{FF2B5EF4-FFF2-40B4-BE49-F238E27FC236}">
              <a16:creationId xmlns:a16="http://schemas.microsoft.com/office/drawing/2014/main" id="{5896CDAE-79D5-4BE9-9056-628728871C8B}"/>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1" name="n_4aveValue有形固定資産減価償却率">
          <a:extLst>
            <a:ext uri="{FF2B5EF4-FFF2-40B4-BE49-F238E27FC236}">
              <a16:creationId xmlns:a16="http://schemas.microsoft.com/office/drawing/2014/main" id="{6D5BBBE2-F8C3-4C2C-BE14-0754FC2362F6}"/>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3AF982A2-CC72-46A7-ACBD-95FA7308CF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FE7065EE-1074-40A2-925D-C3A02DAC1FC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876F99A-D1EF-481C-8354-04FCDC85DFD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A2AFA480-0CB8-487C-A7B0-2F143B28E5E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9DC37B84-D8EC-4CEC-B575-25AE5CC76FA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E9B7601A-D839-4FEF-B15E-8BF1CC8161F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CB14CC1E-9178-449F-B153-7E652EA1FB6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63553D23-2014-45AC-96E2-7C396D3EDB7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53E56E5A-AE88-4A50-83D6-966EBFB228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B9A52CC5-B55A-4E76-9FB2-B81B4625AD2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6384BAC6-B926-47B5-90EC-403987EF45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E29CACF2-F937-4715-AA6F-A146D75896C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A235B66E-4C3F-4513-AE04-BFC9499CFB1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大型事業を行った際に多額の町債を発行しており、また、税収などといった自主財源となる歳入も年々減少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状況であるが、償還が進んできたこともあり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より低い数値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、この状況は短期的なものであり、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防災行政無線整備や新診療施設建設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などといった大型事業が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償還が本格化するため、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年度以前の値に戻り推移するのではないかと思われる。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4CA137F-0B20-4291-A904-5EA4FF61C58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2144F6A8-2BE3-43EB-A625-023BDA99566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E1E4FF44-2D71-4CDA-BC20-F52CF9DF86C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5D1509A9-D1BE-42C6-907C-FDC672A7EE9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id="{2FC3085F-8158-4C6B-BDD3-85F78738456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63D73C88-991F-4293-9A1B-55B85A47BC4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B7DC85F9-6410-46F1-92CA-9F3AA7EDB2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15FA3194-8774-4706-9B22-D005CBED776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A56E8848-708C-4474-9F8C-7A85D7FD6B1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CF4523C8-206B-40D8-BCCC-DC2CD0480A3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4E7970DF-00AE-4B84-8CDD-B86F5EA041C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F19D1517-0ADC-4493-89FA-E2190BAA046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a16="http://schemas.microsoft.com/office/drawing/2014/main" id="{729CDCE4-97EE-49F2-B5FF-BCBDCA84121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AF50DB8C-3271-43D3-8BCA-2A1A98D642E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6986B6B7-B382-4152-A850-986AAD250EF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0" name="直線コネクタ 119">
          <a:extLst>
            <a:ext uri="{FF2B5EF4-FFF2-40B4-BE49-F238E27FC236}">
              <a16:creationId xmlns:a16="http://schemas.microsoft.com/office/drawing/2014/main" id="{44111A60-29D2-43FA-A7F2-9ED83CEB7A6A}"/>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21" name="債務償還比率最小値テキスト">
          <a:extLst>
            <a:ext uri="{FF2B5EF4-FFF2-40B4-BE49-F238E27FC236}">
              <a16:creationId xmlns:a16="http://schemas.microsoft.com/office/drawing/2014/main" id="{A81CF400-F300-466A-816F-E4F798D11974}"/>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22" name="直線コネクタ 121">
          <a:extLst>
            <a:ext uri="{FF2B5EF4-FFF2-40B4-BE49-F238E27FC236}">
              <a16:creationId xmlns:a16="http://schemas.microsoft.com/office/drawing/2014/main" id="{EA9C0A46-75C6-47C8-8692-67940B23EA94}"/>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a16="http://schemas.microsoft.com/office/drawing/2014/main" id="{4CE61084-40C6-4C45-8AF5-086B8ED9484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a16="http://schemas.microsoft.com/office/drawing/2014/main" id="{64DF6ED7-5120-4D25-B84F-556E8686B2B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25" name="債務償還比率平均値テキスト">
          <a:extLst>
            <a:ext uri="{FF2B5EF4-FFF2-40B4-BE49-F238E27FC236}">
              <a16:creationId xmlns:a16="http://schemas.microsoft.com/office/drawing/2014/main" id="{90A6D608-D8C0-4904-AE61-40E49B2B9520}"/>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26" name="フローチャート: 判断 125">
          <a:extLst>
            <a:ext uri="{FF2B5EF4-FFF2-40B4-BE49-F238E27FC236}">
              <a16:creationId xmlns:a16="http://schemas.microsoft.com/office/drawing/2014/main" id="{31AAEC8A-8DE2-4BFC-851E-55E1D95EADB8}"/>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27" name="フローチャート: 判断 126">
          <a:extLst>
            <a:ext uri="{FF2B5EF4-FFF2-40B4-BE49-F238E27FC236}">
              <a16:creationId xmlns:a16="http://schemas.microsoft.com/office/drawing/2014/main" id="{7B3D6FD4-FF3A-447B-ACFC-AD94D6195B72}"/>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28" name="フローチャート: 判断 127">
          <a:extLst>
            <a:ext uri="{FF2B5EF4-FFF2-40B4-BE49-F238E27FC236}">
              <a16:creationId xmlns:a16="http://schemas.microsoft.com/office/drawing/2014/main" id="{CE9226CC-61BC-4041-819E-9E6FF562A30A}"/>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29" name="フローチャート: 判断 128">
          <a:extLst>
            <a:ext uri="{FF2B5EF4-FFF2-40B4-BE49-F238E27FC236}">
              <a16:creationId xmlns:a16="http://schemas.microsoft.com/office/drawing/2014/main" id="{E2D698F6-A947-4F2B-8127-A8F6EDC005AA}"/>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0" name="フローチャート: 判断 129">
          <a:extLst>
            <a:ext uri="{FF2B5EF4-FFF2-40B4-BE49-F238E27FC236}">
              <a16:creationId xmlns:a16="http://schemas.microsoft.com/office/drawing/2014/main" id="{56C2023E-2C8F-4EC9-A596-D9FA1771ED96}"/>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7919FFA4-A8B6-4BB4-9A1E-11DB7AC9195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B111769-E8A6-40D9-9962-2C2E027BBAE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AEB86A8-0CAC-4E81-9EA0-A1F6A5911A9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869C2B6-F3DB-468C-9529-4E7717A0C3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49256B5-03C0-4B02-88C7-4F8C0597D53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40506</xdr:rowOff>
    </xdr:from>
    <xdr:to>
      <xdr:col>76</xdr:col>
      <xdr:colOff>73025</xdr:colOff>
      <xdr:row>28</xdr:row>
      <xdr:rowOff>142106</xdr:rowOff>
    </xdr:to>
    <xdr:sp macro="" textlink="">
      <xdr:nvSpPr>
        <xdr:cNvPr id="136" name="楕円 135">
          <a:extLst>
            <a:ext uri="{FF2B5EF4-FFF2-40B4-BE49-F238E27FC236}">
              <a16:creationId xmlns:a16="http://schemas.microsoft.com/office/drawing/2014/main" id="{FB32772A-F78D-4359-A6D8-0CB9514F5A6D}"/>
            </a:ext>
          </a:extLst>
        </xdr:cNvPr>
        <xdr:cNvSpPr/>
      </xdr:nvSpPr>
      <xdr:spPr>
        <a:xfrm>
          <a:off x="14744700" y="56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63383</xdr:rowOff>
    </xdr:from>
    <xdr:ext cx="469744" cy="259045"/>
    <xdr:sp macro="" textlink="">
      <xdr:nvSpPr>
        <xdr:cNvPr id="137" name="債務償還比率該当値テキスト">
          <a:extLst>
            <a:ext uri="{FF2B5EF4-FFF2-40B4-BE49-F238E27FC236}">
              <a16:creationId xmlns:a16="http://schemas.microsoft.com/office/drawing/2014/main" id="{450FEDB4-EED1-452F-91F4-495A8D31B581}"/>
            </a:ext>
          </a:extLst>
        </xdr:cNvPr>
        <xdr:cNvSpPr txBox="1"/>
      </xdr:nvSpPr>
      <xdr:spPr>
        <a:xfrm>
          <a:off x="14846300" y="54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50821</xdr:rowOff>
    </xdr:from>
    <xdr:to>
      <xdr:col>72</xdr:col>
      <xdr:colOff>123825</xdr:colOff>
      <xdr:row>28</xdr:row>
      <xdr:rowOff>152421</xdr:rowOff>
    </xdr:to>
    <xdr:sp macro="" textlink="">
      <xdr:nvSpPr>
        <xdr:cNvPr id="138" name="楕円 137">
          <a:extLst>
            <a:ext uri="{FF2B5EF4-FFF2-40B4-BE49-F238E27FC236}">
              <a16:creationId xmlns:a16="http://schemas.microsoft.com/office/drawing/2014/main" id="{A2DEC2C3-877B-4315-8113-CCAF47BA98C5}"/>
            </a:ext>
          </a:extLst>
        </xdr:cNvPr>
        <xdr:cNvSpPr/>
      </xdr:nvSpPr>
      <xdr:spPr>
        <a:xfrm>
          <a:off x="14033500" y="562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91306</xdr:rowOff>
    </xdr:from>
    <xdr:to>
      <xdr:col>76</xdr:col>
      <xdr:colOff>22225</xdr:colOff>
      <xdr:row>28</xdr:row>
      <xdr:rowOff>101621</xdr:rowOff>
    </xdr:to>
    <xdr:cxnSp macro="">
      <xdr:nvCxnSpPr>
        <xdr:cNvPr id="139" name="直線コネクタ 138">
          <a:extLst>
            <a:ext uri="{FF2B5EF4-FFF2-40B4-BE49-F238E27FC236}">
              <a16:creationId xmlns:a16="http://schemas.microsoft.com/office/drawing/2014/main" id="{72A222F7-FAE5-4D74-81FF-0E667E25AA5C}"/>
            </a:ext>
          </a:extLst>
        </xdr:cNvPr>
        <xdr:cNvCxnSpPr/>
      </xdr:nvCxnSpPr>
      <xdr:spPr>
        <a:xfrm flipV="1">
          <a:off x="14084300" y="5663431"/>
          <a:ext cx="7112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10012</xdr:rowOff>
    </xdr:from>
    <xdr:to>
      <xdr:col>68</xdr:col>
      <xdr:colOff>123825</xdr:colOff>
      <xdr:row>31</xdr:row>
      <xdr:rowOff>111612</xdr:rowOff>
    </xdr:to>
    <xdr:sp macro="" textlink="">
      <xdr:nvSpPr>
        <xdr:cNvPr id="140" name="楕円 139">
          <a:extLst>
            <a:ext uri="{FF2B5EF4-FFF2-40B4-BE49-F238E27FC236}">
              <a16:creationId xmlns:a16="http://schemas.microsoft.com/office/drawing/2014/main" id="{BBD53959-BF9F-4799-AD8B-CAA780B96A6C}"/>
            </a:ext>
          </a:extLst>
        </xdr:cNvPr>
        <xdr:cNvSpPr/>
      </xdr:nvSpPr>
      <xdr:spPr>
        <a:xfrm>
          <a:off x="13271500" y="60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101621</xdr:rowOff>
    </xdr:from>
    <xdr:to>
      <xdr:col>72</xdr:col>
      <xdr:colOff>73025</xdr:colOff>
      <xdr:row>31</xdr:row>
      <xdr:rowOff>60812</xdr:rowOff>
    </xdr:to>
    <xdr:cxnSp macro="">
      <xdr:nvCxnSpPr>
        <xdr:cNvPr id="141" name="直線コネクタ 140">
          <a:extLst>
            <a:ext uri="{FF2B5EF4-FFF2-40B4-BE49-F238E27FC236}">
              <a16:creationId xmlns:a16="http://schemas.microsoft.com/office/drawing/2014/main" id="{5AECF333-F168-4CF1-8D24-7D82B8C7DE16}"/>
            </a:ext>
          </a:extLst>
        </xdr:cNvPr>
        <xdr:cNvCxnSpPr/>
      </xdr:nvCxnSpPr>
      <xdr:spPr>
        <a:xfrm flipV="1">
          <a:off x="13322300" y="5673746"/>
          <a:ext cx="762000" cy="4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5934</xdr:rowOff>
    </xdr:from>
    <xdr:to>
      <xdr:col>64</xdr:col>
      <xdr:colOff>123825</xdr:colOff>
      <xdr:row>31</xdr:row>
      <xdr:rowOff>107534</xdr:rowOff>
    </xdr:to>
    <xdr:sp macro="" textlink="">
      <xdr:nvSpPr>
        <xdr:cNvPr id="142" name="楕円 141">
          <a:extLst>
            <a:ext uri="{FF2B5EF4-FFF2-40B4-BE49-F238E27FC236}">
              <a16:creationId xmlns:a16="http://schemas.microsoft.com/office/drawing/2014/main" id="{734BBC3A-9697-42FF-9EBC-A3E73D1F9E95}"/>
            </a:ext>
          </a:extLst>
        </xdr:cNvPr>
        <xdr:cNvSpPr/>
      </xdr:nvSpPr>
      <xdr:spPr>
        <a:xfrm>
          <a:off x="12509500" y="60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56734</xdr:rowOff>
    </xdr:from>
    <xdr:to>
      <xdr:col>68</xdr:col>
      <xdr:colOff>73025</xdr:colOff>
      <xdr:row>31</xdr:row>
      <xdr:rowOff>60812</xdr:rowOff>
    </xdr:to>
    <xdr:cxnSp macro="">
      <xdr:nvCxnSpPr>
        <xdr:cNvPr id="143" name="直線コネクタ 142">
          <a:extLst>
            <a:ext uri="{FF2B5EF4-FFF2-40B4-BE49-F238E27FC236}">
              <a16:creationId xmlns:a16="http://schemas.microsoft.com/office/drawing/2014/main" id="{8F90DD9B-640C-41B2-90D0-BB40AB4D4917}"/>
            </a:ext>
          </a:extLst>
        </xdr:cNvPr>
        <xdr:cNvCxnSpPr/>
      </xdr:nvCxnSpPr>
      <xdr:spPr>
        <a:xfrm>
          <a:off x="12560300" y="6143209"/>
          <a:ext cx="762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118731</xdr:rowOff>
    </xdr:from>
    <xdr:to>
      <xdr:col>60</xdr:col>
      <xdr:colOff>123825</xdr:colOff>
      <xdr:row>31</xdr:row>
      <xdr:rowOff>48881</xdr:rowOff>
    </xdr:to>
    <xdr:sp macro="" textlink="">
      <xdr:nvSpPr>
        <xdr:cNvPr id="144" name="楕円 143">
          <a:extLst>
            <a:ext uri="{FF2B5EF4-FFF2-40B4-BE49-F238E27FC236}">
              <a16:creationId xmlns:a16="http://schemas.microsoft.com/office/drawing/2014/main" id="{DE060976-79E9-4EC4-81A1-1BD9716B804A}"/>
            </a:ext>
          </a:extLst>
        </xdr:cNvPr>
        <xdr:cNvSpPr/>
      </xdr:nvSpPr>
      <xdr:spPr>
        <a:xfrm>
          <a:off x="11747500" y="6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169531</xdr:rowOff>
    </xdr:from>
    <xdr:to>
      <xdr:col>64</xdr:col>
      <xdr:colOff>73025</xdr:colOff>
      <xdr:row>31</xdr:row>
      <xdr:rowOff>56734</xdr:rowOff>
    </xdr:to>
    <xdr:cxnSp macro="">
      <xdr:nvCxnSpPr>
        <xdr:cNvPr id="145" name="直線コネクタ 144">
          <a:extLst>
            <a:ext uri="{FF2B5EF4-FFF2-40B4-BE49-F238E27FC236}">
              <a16:creationId xmlns:a16="http://schemas.microsoft.com/office/drawing/2014/main" id="{8B1F6A21-FC20-4A95-B9C6-8714F4F95762}"/>
            </a:ext>
          </a:extLst>
        </xdr:cNvPr>
        <xdr:cNvCxnSpPr/>
      </xdr:nvCxnSpPr>
      <xdr:spPr>
        <a:xfrm>
          <a:off x="11798300" y="6084556"/>
          <a:ext cx="762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46" name="n_1aveValue債務償還比率">
          <a:extLst>
            <a:ext uri="{FF2B5EF4-FFF2-40B4-BE49-F238E27FC236}">
              <a16:creationId xmlns:a16="http://schemas.microsoft.com/office/drawing/2014/main" id="{5F2C8392-6075-411B-AAF0-04CD207622DB}"/>
            </a:ext>
          </a:extLst>
        </xdr:cNvPr>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47" name="n_2aveValue債務償還比率">
          <a:extLst>
            <a:ext uri="{FF2B5EF4-FFF2-40B4-BE49-F238E27FC236}">
              <a16:creationId xmlns:a16="http://schemas.microsoft.com/office/drawing/2014/main" id="{5E829FE5-4AAC-4B72-8D1F-4E7FB6ED0E69}"/>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48" name="n_3aveValue債務償還比率">
          <a:extLst>
            <a:ext uri="{FF2B5EF4-FFF2-40B4-BE49-F238E27FC236}">
              <a16:creationId xmlns:a16="http://schemas.microsoft.com/office/drawing/2014/main" id="{493508D6-E6E8-4A43-AC4A-EB02BF71E067}"/>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49" name="n_4aveValue債務償還比率">
          <a:extLst>
            <a:ext uri="{FF2B5EF4-FFF2-40B4-BE49-F238E27FC236}">
              <a16:creationId xmlns:a16="http://schemas.microsoft.com/office/drawing/2014/main" id="{B07E4291-2F8B-4C84-9E6B-933B7474F402}"/>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168948</xdr:rowOff>
    </xdr:from>
    <xdr:ext cx="469744" cy="259045"/>
    <xdr:sp macro="" textlink="">
      <xdr:nvSpPr>
        <xdr:cNvPr id="150" name="n_1mainValue債務償還比率">
          <a:extLst>
            <a:ext uri="{FF2B5EF4-FFF2-40B4-BE49-F238E27FC236}">
              <a16:creationId xmlns:a16="http://schemas.microsoft.com/office/drawing/2014/main" id="{F00A94E9-2C2A-4FCD-B9E8-C3A87740C64C}"/>
            </a:ext>
          </a:extLst>
        </xdr:cNvPr>
        <xdr:cNvSpPr txBox="1"/>
      </xdr:nvSpPr>
      <xdr:spPr>
        <a:xfrm>
          <a:off x="13836727" y="539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102739</xdr:rowOff>
    </xdr:from>
    <xdr:ext cx="469744" cy="259045"/>
    <xdr:sp macro="" textlink="">
      <xdr:nvSpPr>
        <xdr:cNvPr id="151" name="n_2mainValue債務償還比率">
          <a:extLst>
            <a:ext uri="{FF2B5EF4-FFF2-40B4-BE49-F238E27FC236}">
              <a16:creationId xmlns:a16="http://schemas.microsoft.com/office/drawing/2014/main" id="{357300B3-6B2E-4F49-8960-047EC1EE5EA4}"/>
            </a:ext>
          </a:extLst>
        </xdr:cNvPr>
        <xdr:cNvSpPr txBox="1"/>
      </xdr:nvSpPr>
      <xdr:spPr>
        <a:xfrm>
          <a:off x="13087427" y="618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98661</xdr:rowOff>
    </xdr:from>
    <xdr:ext cx="469744" cy="259045"/>
    <xdr:sp macro="" textlink="">
      <xdr:nvSpPr>
        <xdr:cNvPr id="152" name="n_3mainValue債務償還比率">
          <a:extLst>
            <a:ext uri="{FF2B5EF4-FFF2-40B4-BE49-F238E27FC236}">
              <a16:creationId xmlns:a16="http://schemas.microsoft.com/office/drawing/2014/main" id="{4D14873D-83EF-42F4-9674-E0FD0B9D07AD}"/>
            </a:ext>
          </a:extLst>
        </xdr:cNvPr>
        <xdr:cNvSpPr txBox="1"/>
      </xdr:nvSpPr>
      <xdr:spPr>
        <a:xfrm>
          <a:off x="12325427" y="61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40008</xdr:rowOff>
    </xdr:from>
    <xdr:ext cx="469744" cy="259045"/>
    <xdr:sp macro="" textlink="">
      <xdr:nvSpPr>
        <xdr:cNvPr id="153" name="n_4mainValue債務償還比率">
          <a:extLst>
            <a:ext uri="{FF2B5EF4-FFF2-40B4-BE49-F238E27FC236}">
              <a16:creationId xmlns:a16="http://schemas.microsoft.com/office/drawing/2014/main" id="{8422D9BA-9571-4D7E-8D47-AFCE787A0E74}"/>
            </a:ext>
          </a:extLst>
        </xdr:cNvPr>
        <xdr:cNvSpPr txBox="1"/>
      </xdr:nvSpPr>
      <xdr:spPr>
        <a:xfrm>
          <a:off x="11563427" y="61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348ED6FB-874F-4396-8C77-DD9EE95B350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7BFC4B3F-D321-460B-8275-A3B4FD7BFD4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273281BB-D820-47D0-B3E2-E43DA131BB8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AFE037B9-076A-4080-8DF8-C1EFD98666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A9019FF5-4355-4088-B3D6-5B1EFD0661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277296DF-B837-493B-85DB-85F596EACF9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92146E-3BBD-4D5B-821E-921AD6286A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47FAB7-EFD6-437C-93C0-F58F610829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B7EE3E-06E4-4AD5-965A-5ED6EEA1E0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5491B7-FFD8-4A8B-A8BA-3237E29531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494CD1-A447-4D9C-9EAC-2034D07994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F067D2-F571-49FD-B978-5F17F118D1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7BA8996-F7FF-43DB-A5A7-DF95F117E6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886295-5F08-47C9-936F-E6FEFB0E3C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6179CA-BDCC-410D-85D4-81DD13B24D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57017B-75F9-4BDF-9219-68B1A40277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3,052
3,035
123.38
4,252,500
3,990,555
176,231
2,145,793
3,706,667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F3E891-08F6-4773-BF8A-70ECF500A2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6CC986-45AA-4E5A-967A-BB91639DFBC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CECD0B-606D-4D49-AA37-C0D6A893DA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B9A277-A720-4458-BB6C-A3ECA5FE8D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9BBF83-213B-4E44-AD92-5AA62B8DA6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B10CAC-BDF9-4A53-AD8F-DB626FB5DA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547976-CADD-4789-9129-24C6AD411F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B685F7-BFB2-4B3F-A512-12F99DB820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738CD5-820F-43B7-93EF-E30D478687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4561D2-EB22-4348-ABAC-55AFE2A969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C84D11-979B-42AD-B14B-966007DE8E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AED08D-B2F8-4C10-A488-74728933DA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0560AE-A9F6-4366-9E60-8045F86B3F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AC2DCE-5C08-4E52-AE4D-2B818CF65D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1834FD-9CB6-4696-8E85-7D5328EE8D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59C6EE-6B24-4732-BCF3-F14EB38F68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FC8C02-FCAE-46A2-96C2-E9D3AE6B81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73F7F5-2745-4BCE-AC32-FB6286B5C6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9A5A33-A14F-41AC-AB1D-04DF1731BA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EE41F3D-C634-430C-909D-DC35927D8B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3A5E72-C655-407B-BE17-85EBDC14DD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860460-6752-4115-8992-5B648EE0BD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5CD6C0-CC49-4FFF-9B6B-A5BA1AD308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04B681-A52C-49FA-A2D8-0EE1D8DB40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3A288E-0EF8-44F4-8D2C-59BE4B6030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AAF479-C259-4F5C-A91D-33AF197176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E92BB15-3EEA-4E10-BE5D-34A386CD8F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437922-D4BE-4FE6-B2C8-9F6B22662D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0E646AA-688A-4E8D-BD6E-70FCFB8AA8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A359915-9F76-4B1B-97E3-0446378E456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A624E9-313B-4183-B400-99BAB88CF9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C459A2-9DAF-49A8-97C8-9F9D588C7E4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866116D-4E47-43CE-918B-7BCA6051A46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00E978C-5513-40B4-8E30-2B188108ACA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913F82A-53F6-4771-B9ED-72494E60F5B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A3A017-0467-4655-8AC9-4E36DF4CC92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22FFD97-66B9-44C3-8F5B-982B4609061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91C5037-5FB2-43BF-B08C-18209842AB5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7BF75E9-1257-49AF-B3CE-2E787B3479D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F06E6FF-4720-480E-A04D-BB6F832D65B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58930E2-1170-410E-93A6-FC79A2C6323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AA3C152-A1DB-4172-B590-152C00B727A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D10FBFA-CC13-40E7-A65F-2BD86D75AB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BFF52DD-A1D9-4322-B943-815BDA261E5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44B1B66-A220-4C6C-8316-3C66E5C6D3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12329366-E254-46A7-B98C-E44F84648B85}"/>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1C32BA12-B910-4F8B-8878-D63407149D8A}"/>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F69BC9A4-2D69-4E03-A5BE-5D85C6EBE8AD}"/>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6BA7135A-4C67-45B4-AD72-76F23F4579B1}"/>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7CCE0DE8-E5DF-4493-9692-6627048CED7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CEDEACD1-B9DD-4E96-9E6F-7B35B7282D1D}"/>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66563BE3-4E19-4F7C-98B7-98FA23B99892}"/>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1910858-4DD1-4D6F-ABAB-B6F35CCAF87E}"/>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A998EB11-138A-4BC5-9105-74111FBDE07E}"/>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9FD5039-07A1-4B9E-974C-C4870528DAE6}"/>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975D8D5F-0347-47A4-972A-F7A745CE8E54}"/>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65D078-052A-4D31-A1A8-41B8E92E3B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128BA1C-94B7-4476-B100-FC29CB0DBE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CC5734-6086-4729-82B4-FDA9463A8B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AE863D1-2933-4ED9-967C-99C1B77155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DCAFA00-9A59-49E0-9528-00B066ACAC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101600</xdr:rowOff>
    </xdr:from>
    <xdr:to>
      <xdr:col>24</xdr:col>
      <xdr:colOff>114300</xdr:colOff>
      <xdr:row>41</xdr:row>
      <xdr:rowOff>31750</xdr:rowOff>
    </xdr:to>
    <xdr:sp macro="" textlink="">
      <xdr:nvSpPr>
        <xdr:cNvPr id="73" name="楕円 72">
          <a:extLst>
            <a:ext uri="{FF2B5EF4-FFF2-40B4-BE49-F238E27FC236}">
              <a16:creationId xmlns:a16="http://schemas.microsoft.com/office/drawing/2014/main" id="{0A856F82-F955-43F5-936C-37A234B1648B}"/>
            </a:ext>
          </a:extLst>
        </xdr:cNvPr>
        <xdr:cNvSpPr/>
      </xdr:nvSpPr>
      <xdr:spPr>
        <a:xfrm>
          <a:off x="4584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80027</xdr:rowOff>
    </xdr:from>
    <xdr:ext cx="405111" cy="259045"/>
    <xdr:sp macro="" textlink="">
      <xdr:nvSpPr>
        <xdr:cNvPr id="74" name="【道路】&#10;有形固定資産減価償却率該当値テキスト">
          <a:extLst>
            <a:ext uri="{FF2B5EF4-FFF2-40B4-BE49-F238E27FC236}">
              <a16:creationId xmlns:a16="http://schemas.microsoft.com/office/drawing/2014/main" id="{C47A2FCD-23F5-481E-B754-1D3C8FC8E5D9}"/>
            </a:ext>
          </a:extLst>
        </xdr:cNvPr>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80662</xdr:rowOff>
    </xdr:from>
    <xdr:ext cx="405111" cy="259045"/>
    <xdr:sp macro="" textlink="">
      <xdr:nvSpPr>
        <xdr:cNvPr id="75" name="n_1aveValue【道路】&#10;有形固定資産減価償却率">
          <a:extLst>
            <a:ext uri="{FF2B5EF4-FFF2-40B4-BE49-F238E27FC236}">
              <a16:creationId xmlns:a16="http://schemas.microsoft.com/office/drawing/2014/main" id="{FA9218D7-BD89-4AE6-9657-7E75C7942A0D}"/>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76" name="n_2aveValue【道路】&#10;有形固定資産減価償却率">
          <a:extLst>
            <a:ext uri="{FF2B5EF4-FFF2-40B4-BE49-F238E27FC236}">
              <a16:creationId xmlns:a16="http://schemas.microsoft.com/office/drawing/2014/main" id="{8940BBCD-3DEE-4DE0-AFF3-9A819D42EDE0}"/>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77" name="n_3aveValue【道路】&#10;有形固定資産減価償却率">
          <a:extLst>
            <a:ext uri="{FF2B5EF4-FFF2-40B4-BE49-F238E27FC236}">
              <a16:creationId xmlns:a16="http://schemas.microsoft.com/office/drawing/2014/main" id="{1F24E018-DC85-41FB-8B7E-3C83BA41F6E2}"/>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78" name="n_4aveValue【道路】&#10;有形固定資産減価償却率">
          <a:extLst>
            <a:ext uri="{FF2B5EF4-FFF2-40B4-BE49-F238E27FC236}">
              <a16:creationId xmlns:a16="http://schemas.microsoft.com/office/drawing/2014/main" id="{5F539E94-0E69-44E9-8509-F99CB762605B}"/>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10A9C3CD-A686-414B-B57E-BBBCBE2EB7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59A7BF8A-0709-42D7-A4D8-21D4FA5F82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7BFF07AB-5DDE-4554-8070-243CA732E1D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EF2FEB75-37A7-4D85-BCC8-41B6AEA1A6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FF4D15FA-10C7-41A4-A2F2-AC48967178D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98AA418B-EC93-48B2-A4B6-0D0DD36996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FF082109-AD47-4745-B0B2-BFD48C54F0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E990E5C-9113-4153-BFC2-2E051F1F33E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922A3B38-DF03-4323-92D5-06C814CCA17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E666B6F8-266B-4423-AE17-4CE54B718CA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BCDAC87C-484D-4656-9849-E06516E3137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390EEF4F-4492-446A-8A50-CE7FCCA9DFE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5CA1C5C4-9F64-4164-AE39-2829385CF07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2" name="テキスト ボックス 91">
          <a:extLst>
            <a:ext uri="{FF2B5EF4-FFF2-40B4-BE49-F238E27FC236}">
              <a16:creationId xmlns:a16="http://schemas.microsoft.com/office/drawing/2014/main" id="{606692D4-6DBA-4B50-B002-CEE5CA872AF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3FDAA05E-73B4-439E-8D87-07EBDC3ADF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4" name="テキスト ボックス 93">
          <a:extLst>
            <a:ext uri="{FF2B5EF4-FFF2-40B4-BE49-F238E27FC236}">
              <a16:creationId xmlns:a16="http://schemas.microsoft.com/office/drawing/2014/main" id="{C568D833-5D3D-4AC1-8589-7D32584C4D3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C410449D-95DC-4ADD-98E4-6943E7BB346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6" name="テキスト ボックス 95">
          <a:extLst>
            <a:ext uri="{FF2B5EF4-FFF2-40B4-BE49-F238E27FC236}">
              <a16:creationId xmlns:a16="http://schemas.microsoft.com/office/drawing/2014/main" id="{953E600F-C9C8-4E3F-95F1-4797458469B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6DED02A-908A-4139-AB5A-1F4AF63C66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387DA45-8A67-48D5-8A9F-2165C8CCD81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FC55ADDD-D9E3-48FC-ACD9-AC6B442690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0" name="直線コネクタ 99">
          <a:extLst>
            <a:ext uri="{FF2B5EF4-FFF2-40B4-BE49-F238E27FC236}">
              <a16:creationId xmlns:a16="http://schemas.microsoft.com/office/drawing/2014/main" id="{6968B3AE-BE97-4C07-A913-41B17661C793}"/>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01" name="【道路】&#10;一人当たり延長最小値テキスト">
          <a:extLst>
            <a:ext uri="{FF2B5EF4-FFF2-40B4-BE49-F238E27FC236}">
              <a16:creationId xmlns:a16="http://schemas.microsoft.com/office/drawing/2014/main" id="{5AA6C261-233E-4339-B492-6E3061066E0F}"/>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02" name="直線コネクタ 101">
          <a:extLst>
            <a:ext uri="{FF2B5EF4-FFF2-40B4-BE49-F238E27FC236}">
              <a16:creationId xmlns:a16="http://schemas.microsoft.com/office/drawing/2014/main" id="{E7FAA534-D74D-418F-98BF-F7B8D61FA43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03" name="【道路】&#10;一人当たり延長最大値テキスト">
          <a:extLst>
            <a:ext uri="{FF2B5EF4-FFF2-40B4-BE49-F238E27FC236}">
              <a16:creationId xmlns:a16="http://schemas.microsoft.com/office/drawing/2014/main" id="{1AEB4671-2A49-4FFA-9144-D388345D14DD}"/>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04" name="直線コネクタ 103">
          <a:extLst>
            <a:ext uri="{FF2B5EF4-FFF2-40B4-BE49-F238E27FC236}">
              <a16:creationId xmlns:a16="http://schemas.microsoft.com/office/drawing/2014/main" id="{01AAC6D8-F947-4ADB-8D45-00FF751C2682}"/>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05" name="【道路】&#10;一人当たり延長平均値テキスト">
          <a:extLst>
            <a:ext uri="{FF2B5EF4-FFF2-40B4-BE49-F238E27FC236}">
              <a16:creationId xmlns:a16="http://schemas.microsoft.com/office/drawing/2014/main" id="{E2F9E0EB-4F69-4A86-AD6F-B06164400BE4}"/>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06" name="フローチャート: 判断 105">
          <a:extLst>
            <a:ext uri="{FF2B5EF4-FFF2-40B4-BE49-F238E27FC236}">
              <a16:creationId xmlns:a16="http://schemas.microsoft.com/office/drawing/2014/main" id="{7E1AFA63-783D-410F-9992-F3A1471D2A5C}"/>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07" name="フローチャート: 判断 106">
          <a:extLst>
            <a:ext uri="{FF2B5EF4-FFF2-40B4-BE49-F238E27FC236}">
              <a16:creationId xmlns:a16="http://schemas.microsoft.com/office/drawing/2014/main" id="{F6D6F577-79C5-4BFF-94C8-A33D697BB24C}"/>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08" name="フローチャート: 判断 107">
          <a:extLst>
            <a:ext uri="{FF2B5EF4-FFF2-40B4-BE49-F238E27FC236}">
              <a16:creationId xmlns:a16="http://schemas.microsoft.com/office/drawing/2014/main" id="{299E1EA5-001F-4B64-A511-ACCDB3F8506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09" name="フローチャート: 判断 108">
          <a:extLst>
            <a:ext uri="{FF2B5EF4-FFF2-40B4-BE49-F238E27FC236}">
              <a16:creationId xmlns:a16="http://schemas.microsoft.com/office/drawing/2014/main" id="{2D7DF8B3-8112-4DBC-8AD2-ED8130B7AC91}"/>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0" name="フローチャート: 判断 109">
          <a:extLst>
            <a:ext uri="{FF2B5EF4-FFF2-40B4-BE49-F238E27FC236}">
              <a16:creationId xmlns:a16="http://schemas.microsoft.com/office/drawing/2014/main" id="{B817AADF-E169-4614-8F7D-696CFFE083FC}"/>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22D83D2-689D-4ED9-859C-2CD27CF556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41481E1-C45A-46CB-B3E7-168DAFA6F6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A4D0E3F-C614-4D26-B0C3-F044FD81EE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C8DFD5B-DF36-4826-AC8B-F1F67D2C1CE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9D11880-CF3D-4A8A-ABCF-570B084D68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38746</xdr:rowOff>
    </xdr:from>
    <xdr:to>
      <xdr:col>55</xdr:col>
      <xdr:colOff>50800</xdr:colOff>
      <xdr:row>40</xdr:row>
      <xdr:rowOff>140346</xdr:rowOff>
    </xdr:to>
    <xdr:sp macro="" textlink="">
      <xdr:nvSpPr>
        <xdr:cNvPr id="116" name="楕円 115">
          <a:extLst>
            <a:ext uri="{FF2B5EF4-FFF2-40B4-BE49-F238E27FC236}">
              <a16:creationId xmlns:a16="http://schemas.microsoft.com/office/drawing/2014/main" id="{3E6E8297-EAF4-455E-A072-FE64519C6974}"/>
            </a:ext>
          </a:extLst>
        </xdr:cNvPr>
        <xdr:cNvSpPr/>
      </xdr:nvSpPr>
      <xdr:spPr>
        <a:xfrm>
          <a:off x="10426700" y="68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61623</xdr:rowOff>
    </xdr:from>
    <xdr:ext cx="534377" cy="259045"/>
    <xdr:sp macro="" textlink="">
      <xdr:nvSpPr>
        <xdr:cNvPr id="117" name="【道路】&#10;一人当たり延長該当値テキスト">
          <a:extLst>
            <a:ext uri="{FF2B5EF4-FFF2-40B4-BE49-F238E27FC236}">
              <a16:creationId xmlns:a16="http://schemas.microsoft.com/office/drawing/2014/main" id="{6E4DF5AC-B69E-4330-AC64-281579F2744C}"/>
            </a:ext>
          </a:extLst>
        </xdr:cNvPr>
        <xdr:cNvSpPr txBox="1"/>
      </xdr:nvSpPr>
      <xdr:spPr>
        <a:xfrm>
          <a:off x="10515600" y="67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73692</xdr:rowOff>
    </xdr:from>
    <xdr:ext cx="534377" cy="259045"/>
    <xdr:sp macro="" textlink="">
      <xdr:nvSpPr>
        <xdr:cNvPr id="118" name="n_1aveValue【道路】&#10;一人当たり延長">
          <a:extLst>
            <a:ext uri="{FF2B5EF4-FFF2-40B4-BE49-F238E27FC236}">
              <a16:creationId xmlns:a16="http://schemas.microsoft.com/office/drawing/2014/main" id="{196127E9-5A5D-4239-9D56-B0AB6AC56EEE}"/>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19" name="n_2aveValue【道路】&#10;一人当たり延長">
          <a:extLst>
            <a:ext uri="{FF2B5EF4-FFF2-40B4-BE49-F238E27FC236}">
              <a16:creationId xmlns:a16="http://schemas.microsoft.com/office/drawing/2014/main" id="{8856FDF8-D133-40F1-ACA0-405BE61E24A0}"/>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20" name="n_3aveValue【道路】&#10;一人当たり延長">
          <a:extLst>
            <a:ext uri="{FF2B5EF4-FFF2-40B4-BE49-F238E27FC236}">
              <a16:creationId xmlns:a16="http://schemas.microsoft.com/office/drawing/2014/main" id="{F615D0A9-84D4-4C30-8F38-2BB38A19F42F}"/>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21" name="n_4aveValue【道路】&#10;一人当たり延長">
          <a:extLst>
            <a:ext uri="{FF2B5EF4-FFF2-40B4-BE49-F238E27FC236}">
              <a16:creationId xmlns:a16="http://schemas.microsoft.com/office/drawing/2014/main" id="{6DE48AD6-7935-4537-AE60-DAB05E865DC9}"/>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DB4FEF58-AA5D-4E84-B285-08519F5DAD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68AB7B7F-04F2-42D2-BD3B-9D8B6CBF52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B38F5A0A-0457-4781-B266-B6F27AE10B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9980749D-CD26-4593-BA91-3532EF9A9D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8DB24185-EAC5-4607-8E2C-C0FDE8FED1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0F6732B5-2196-41FF-BE05-78E13E336D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96FF4EF6-2DF1-495E-B69B-E8A00721A2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D90020A-653E-4241-95A4-3D8802763A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A9B25A42-E8F2-4317-9766-6E0E14EBA0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2B52FEDC-4E50-4C76-AA43-D354FD507D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a:extLst>
            <a:ext uri="{FF2B5EF4-FFF2-40B4-BE49-F238E27FC236}">
              <a16:creationId xmlns:a16="http://schemas.microsoft.com/office/drawing/2014/main" id="{6930CEFA-5E1C-4086-AAA2-FB0CD8C9624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0EEEE8B0-B59B-4A90-B869-97E9A5D19F6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4" name="テキスト ボックス 133">
          <a:extLst>
            <a:ext uri="{FF2B5EF4-FFF2-40B4-BE49-F238E27FC236}">
              <a16:creationId xmlns:a16="http://schemas.microsoft.com/office/drawing/2014/main" id="{6D21C57B-FC84-42EE-95B8-09C67D35CAF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C4FECC38-A498-4D56-B371-1AFDEA10DB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6745F09A-EBD3-4A8C-B2B2-6CD5034DD25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D5592924-1360-4234-A14A-A5E3477BAC2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12E3673E-418E-40FE-A406-84CCD011570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1B1FDC2A-1632-4709-8BB1-20E6B5CE09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2F5705F1-6B9D-43F7-AB82-99D2109067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1A45F2B6-897A-423D-8229-55F3791B1F2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974E0837-3F60-4DD8-8C9C-AEEF0B4B3F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978A4045-6A92-459C-9C78-C8F9F3032F5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4" name="テキスト ボックス 143">
          <a:extLst>
            <a:ext uri="{FF2B5EF4-FFF2-40B4-BE49-F238E27FC236}">
              <a16:creationId xmlns:a16="http://schemas.microsoft.com/office/drawing/2014/main" id="{0E501020-A3F9-412A-AC68-C9D6CF623F9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145BC39B-FF88-40C8-A91D-B0C6345CB8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BA5B9887-410A-44D3-8D18-C58F4AE687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47" name="直線コネクタ 146">
          <a:extLst>
            <a:ext uri="{FF2B5EF4-FFF2-40B4-BE49-F238E27FC236}">
              <a16:creationId xmlns:a16="http://schemas.microsoft.com/office/drawing/2014/main" id="{DAF89515-2752-4318-A695-5E2E63000A5E}"/>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3CE5EC6D-E1B4-492D-B228-5496A8C7B164}"/>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49" name="直線コネクタ 148">
          <a:extLst>
            <a:ext uri="{FF2B5EF4-FFF2-40B4-BE49-F238E27FC236}">
              <a16:creationId xmlns:a16="http://schemas.microsoft.com/office/drawing/2014/main" id="{7271EFEC-6750-4D4E-8599-8BF0015CF3B3}"/>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50" name="【橋りょう・トンネル】&#10;有形固定資産減価償却率最大値テキスト">
          <a:extLst>
            <a:ext uri="{FF2B5EF4-FFF2-40B4-BE49-F238E27FC236}">
              <a16:creationId xmlns:a16="http://schemas.microsoft.com/office/drawing/2014/main" id="{812BAE7E-4AEF-4940-B163-BC937668A4AB}"/>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51" name="直線コネクタ 150">
          <a:extLst>
            <a:ext uri="{FF2B5EF4-FFF2-40B4-BE49-F238E27FC236}">
              <a16:creationId xmlns:a16="http://schemas.microsoft.com/office/drawing/2014/main" id="{0874E1B4-5C04-4DD4-88A7-FA8CDB339248}"/>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21D940DC-FA1E-4D64-B434-2E50866540D0}"/>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53" name="フローチャート: 判断 152">
          <a:extLst>
            <a:ext uri="{FF2B5EF4-FFF2-40B4-BE49-F238E27FC236}">
              <a16:creationId xmlns:a16="http://schemas.microsoft.com/office/drawing/2014/main" id="{626E4067-7582-4B29-8E76-278B9861C0F1}"/>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54" name="フローチャート: 判断 153">
          <a:extLst>
            <a:ext uri="{FF2B5EF4-FFF2-40B4-BE49-F238E27FC236}">
              <a16:creationId xmlns:a16="http://schemas.microsoft.com/office/drawing/2014/main" id="{AACB6AF8-00EF-4C27-9269-033315C30A08}"/>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55" name="フローチャート: 判断 154">
          <a:extLst>
            <a:ext uri="{FF2B5EF4-FFF2-40B4-BE49-F238E27FC236}">
              <a16:creationId xmlns:a16="http://schemas.microsoft.com/office/drawing/2014/main" id="{0C37D514-B9CD-4659-9CD9-46045A91F02B}"/>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56" name="フローチャート: 判断 155">
          <a:extLst>
            <a:ext uri="{FF2B5EF4-FFF2-40B4-BE49-F238E27FC236}">
              <a16:creationId xmlns:a16="http://schemas.microsoft.com/office/drawing/2014/main" id="{A18E15E4-560E-4789-960E-4AA8F2110846}"/>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57" name="フローチャート: 判断 156">
          <a:extLst>
            <a:ext uri="{FF2B5EF4-FFF2-40B4-BE49-F238E27FC236}">
              <a16:creationId xmlns:a16="http://schemas.microsoft.com/office/drawing/2014/main" id="{9AAA886C-C817-44D3-A07F-0AB0F55A02B5}"/>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62F5F551-A47F-4E95-BE53-DC6005DB81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894EA93-B217-4D39-82E9-E45AB18ED3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7E45F0DE-9330-4892-B5A3-5ABB0AAC15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CEAF94F-4F42-4CA4-867B-A640838B0C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214EC6F-3EBF-4F62-82C3-E61649205B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140244</xdr:rowOff>
    </xdr:from>
    <xdr:to>
      <xdr:col>24</xdr:col>
      <xdr:colOff>114300</xdr:colOff>
      <xdr:row>64</xdr:row>
      <xdr:rowOff>70394</xdr:rowOff>
    </xdr:to>
    <xdr:sp macro="" textlink="">
      <xdr:nvSpPr>
        <xdr:cNvPr id="163" name="楕円 162">
          <a:extLst>
            <a:ext uri="{FF2B5EF4-FFF2-40B4-BE49-F238E27FC236}">
              <a16:creationId xmlns:a16="http://schemas.microsoft.com/office/drawing/2014/main" id="{7C522BEC-833D-4CCC-A540-2592EAC54BF5}"/>
            </a:ext>
          </a:extLst>
        </xdr:cNvPr>
        <xdr:cNvSpPr/>
      </xdr:nvSpPr>
      <xdr:spPr>
        <a:xfrm>
          <a:off x="4584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55171</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A327C58F-9E02-4056-8FEC-65A5B673FB1B}"/>
            </a:ext>
          </a:extLst>
        </xdr:cNvPr>
        <xdr:cNvSpPr txBox="1"/>
      </xdr:nvSpPr>
      <xdr:spPr>
        <a:xfrm>
          <a:off x="4673600" y="108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101617</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9BFCF93D-C270-4D56-9319-AFB963E330EB}"/>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FD1F6E7F-E965-429E-B9D0-2362DBCD08E3}"/>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206CE144-0FA1-4168-B916-84EDAE738CE4}"/>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68" name="n_4aveValue【橋りょう・トンネル】&#10;有形固定資産減価償却率">
          <a:extLst>
            <a:ext uri="{FF2B5EF4-FFF2-40B4-BE49-F238E27FC236}">
              <a16:creationId xmlns:a16="http://schemas.microsoft.com/office/drawing/2014/main" id="{BEF3E384-8504-4FB8-AACB-6B19A50E91D6}"/>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15DD1B0D-CAF7-43EB-B490-866AA38E5E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006C4748-C32E-47D7-B97C-2CAE8B2A329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12E29678-3795-40D6-A3ED-9C16CC68B1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5253888E-BA83-4533-B789-109F7721E6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A0885E30-11A4-4CBA-B56A-6B7A30794D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6CB2990B-2D7B-42AE-AC1F-7ED6E2115C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B0EBA234-2166-4A6A-9343-CCCBF40CD3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9B6A21BB-883B-438B-8E77-795DA35648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076321AE-7C30-47D2-945D-A8ABC53FCC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D7BAEB8C-1ACF-4FEC-930C-68F1715C71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CB4F1901-0D3C-4A73-B5DC-A9D45F3400C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a:extLst>
            <a:ext uri="{FF2B5EF4-FFF2-40B4-BE49-F238E27FC236}">
              <a16:creationId xmlns:a16="http://schemas.microsoft.com/office/drawing/2014/main" id="{D4ABCB18-1446-44AC-8618-DCC5449D594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2A441A7A-3823-42A6-A3A4-EB4D84CE6F4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2" name="テキスト ボックス 181">
          <a:extLst>
            <a:ext uri="{FF2B5EF4-FFF2-40B4-BE49-F238E27FC236}">
              <a16:creationId xmlns:a16="http://schemas.microsoft.com/office/drawing/2014/main" id="{2F4974E8-61FD-44BD-A1FF-283C8AE7A54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E6B91896-CC5C-46B4-BC68-A0354AA8A8C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a:extLst>
            <a:ext uri="{FF2B5EF4-FFF2-40B4-BE49-F238E27FC236}">
              <a16:creationId xmlns:a16="http://schemas.microsoft.com/office/drawing/2014/main" id="{CE1CFDDC-44DF-40F9-90AD-A8864EF712D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571A85F5-330A-4466-9778-C50AFEC46DC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a:extLst>
            <a:ext uri="{FF2B5EF4-FFF2-40B4-BE49-F238E27FC236}">
              <a16:creationId xmlns:a16="http://schemas.microsoft.com/office/drawing/2014/main" id="{E679404C-D59A-4BCE-A1F3-417EA076757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7B266C33-0BEF-4AE6-9C4E-B651C667644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88" name="テキスト ボックス 187">
          <a:extLst>
            <a:ext uri="{FF2B5EF4-FFF2-40B4-BE49-F238E27FC236}">
              <a16:creationId xmlns:a16="http://schemas.microsoft.com/office/drawing/2014/main" id="{C635DF38-3C54-4388-8360-E33C8BA8B648}"/>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E18C41B8-5AFB-494D-98FF-DB83F44346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0" name="テキスト ボックス 189">
          <a:extLst>
            <a:ext uri="{FF2B5EF4-FFF2-40B4-BE49-F238E27FC236}">
              <a16:creationId xmlns:a16="http://schemas.microsoft.com/office/drawing/2014/main" id="{ACB450B4-9C91-40F8-86C5-90B709D6189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952F5206-386B-4314-A680-D77DE7778F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192" name="直線コネクタ 191">
          <a:extLst>
            <a:ext uri="{FF2B5EF4-FFF2-40B4-BE49-F238E27FC236}">
              <a16:creationId xmlns:a16="http://schemas.microsoft.com/office/drawing/2014/main" id="{E6AD0BA9-FBA1-491A-9939-713FF7460F22}"/>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4B996238-2868-49DC-8474-F416DC6CDC8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194" name="直線コネクタ 193">
          <a:extLst>
            <a:ext uri="{FF2B5EF4-FFF2-40B4-BE49-F238E27FC236}">
              <a16:creationId xmlns:a16="http://schemas.microsoft.com/office/drawing/2014/main" id="{76EF98A4-3E3E-45A5-8C9E-266D002B9D59}"/>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195" name="【橋りょう・トンネル】&#10;一人当たり有形固定資産（償却資産）額最大値テキスト">
          <a:extLst>
            <a:ext uri="{FF2B5EF4-FFF2-40B4-BE49-F238E27FC236}">
              <a16:creationId xmlns:a16="http://schemas.microsoft.com/office/drawing/2014/main" id="{28E4AB67-62A2-40A2-A95C-E21BF017C0EA}"/>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196" name="直線コネクタ 195">
          <a:extLst>
            <a:ext uri="{FF2B5EF4-FFF2-40B4-BE49-F238E27FC236}">
              <a16:creationId xmlns:a16="http://schemas.microsoft.com/office/drawing/2014/main" id="{FD18C9DE-0EB9-4F3E-8926-E75245601E7C}"/>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197" name="【橋りょう・トンネル】&#10;一人当たり有形固定資産（償却資産）額平均値テキスト">
          <a:extLst>
            <a:ext uri="{FF2B5EF4-FFF2-40B4-BE49-F238E27FC236}">
              <a16:creationId xmlns:a16="http://schemas.microsoft.com/office/drawing/2014/main" id="{46DDC2A1-C506-46C0-B884-FBC76A8D58BE}"/>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198" name="フローチャート: 判断 197">
          <a:extLst>
            <a:ext uri="{FF2B5EF4-FFF2-40B4-BE49-F238E27FC236}">
              <a16:creationId xmlns:a16="http://schemas.microsoft.com/office/drawing/2014/main" id="{AC5E1CAC-1F94-4957-BBEC-A2A398A7BE45}"/>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199" name="フローチャート: 判断 198">
          <a:extLst>
            <a:ext uri="{FF2B5EF4-FFF2-40B4-BE49-F238E27FC236}">
              <a16:creationId xmlns:a16="http://schemas.microsoft.com/office/drawing/2014/main" id="{EFD552E1-16C6-43EB-AE51-B921518184B5}"/>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00" name="フローチャート: 判断 199">
          <a:extLst>
            <a:ext uri="{FF2B5EF4-FFF2-40B4-BE49-F238E27FC236}">
              <a16:creationId xmlns:a16="http://schemas.microsoft.com/office/drawing/2014/main" id="{F59A7DDC-CD84-4369-9B95-E6725BD6B085}"/>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01" name="フローチャート: 判断 200">
          <a:extLst>
            <a:ext uri="{FF2B5EF4-FFF2-40B4-BE49-F238E27FC236}">
              <a16:creationId xmlns:a16="http://schemas.microsoft.com/office/drawing/2014/main" id="{B27650C9-1360-48EB-955D-240C9A9A37DB}"/>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02" name="フローチャート: 判断 201">
          <a:extLst>
            <a:ext uri="{FF2B5EF4-FFF2-40B4-BE49-F238E27FC236}">
              <a16:creationId xmlns:a16="http://schemas.microsoft.com/office/drawing/2014/main" id="{569A6523-816E-4370-B989-CBCE131FAA9B}"/>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505F2CC2-E379-4F86-A4FC-CC60F80E465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F751EBEE-D964-4EAA-B1B3-1CC1BDB0F7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660DB6B6-38D4-4EDE-90B9-FE620D347E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AB4F3A45-A5DC-495C-AF76-C5E26B39DA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AD704DD3-56E0-400E-B5B7-66B8E394EE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166784</xdr:rowOff>
    </xdr:from>
    <xdr:to>
      <xdr:col>55</xdr:col>
      <xdr:colOff>50800</xdr:colOff>
      <xdr:row>64</xdr:row>
      <xdr:rowOff>96934</xdr:rowOff>
    </xdr:to>
    <xdr:sp macro="" textlink="">
      <xdr:nvSpPr>
        <xdr:cNvPr id="208" name="楕円 207">
          <a:extLst>
            <a:ext uri="{FF2B5EF4-FFF2-40B4-BE49-F238E27FC236}">
              <a16:creationId xmlns:a16="http://schemas.microsoft.com/office/drawing/2014/main" id="{51D050AD-8816-4673-B15F-5646024A3900}"/>
            </a:ext>
          </a:extLst>
        </xdr:cNvPr>
        <xdr:cNvSpPr/>
      </xdr:nvSpPr>
      <xdr:spPr>
        <a:xfrm>
          <a:off x="10426700" y="109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81711</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9351594F-AF6A-426B-BCBC-D6B74CE66031}"/>
            </a:ext>
          </a:extLst>
        </xdr:cNvPr>
        <xdr:cNvSpPr txBox="1"/>
      </xdr:nvSpPr>
      <xdr:spPr>
        <a:xfrm>
          <a:off x="10515600" y="1088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100330</xdr:rowOff>
    </xdr:from>
    <xdr:ext cx="690189" cy="259045"/>
    <xdr:sp macro="" textlink="">
      <xdr:nvSpPr>
        <xdr:cNvPr id="210" name="n_1aveValue【橋りょう・トンネル】&#10;一人当たり有形固定資産（償却資産）額">
          <a:extLst>
            <a:ext uri="{FF2B5EF4-FFF2-40B4-BE49-F238E27FC236}">
              <a16:creationId xmlns:a16="http://schemas.microsoft.com/office/drawing/2014/main" id="{1E53DB10-52F1-4040-BA06-7A710D650EF7}"/>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11" name="n_2aveValue【橋りょう・トンネル】&#10;一人当たり有形固定資産（償却資産）額">
          <a:extLst>
            <a:ext uri="{FF2B5EF4-FFF2-40B4-BE49-F238E27FC236}">
              <a16:creationId xmlns:a16="http://schemas.microsoft.com/office/drawing/2014/main" id="{CD5CCB4B-A298-4476-9D2F-C5C0EDC4A793}"/>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12" name="n_3aveValue【橋りょう・トンネル】&#10;一人当たり有形固定資産（償却資産）額">
          <a:extLst>
            <a:ext uri="{FF2B5EF4-FFF2-40B4-BE49-F238E27FC236}">
              <a16:creationId xmlns:a16="http://schemas.microsoft.com/office/drawing/2014/main" id="{7CD7B967-2007-40FF-AED9-C297D9441F46}"/>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13" name="n_4aveValue【橋りょう・トンネル】&#10;一人当たり有形固定資産（償却資産）額">
          <a:extLst>
            <a:ext uri="{FF2B5EF4-FFF2-40B4-BE49-F238E27FC236}">
              <a16:creationId xmlns:a16="http://schemas.microsoft.com/office/drawing/2014/main" id="{E6B6EF8E-A359-4118-A29D-831EFA57B7D5}"/>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B068AB57-2EFE-4F94-8599-DBA1E4F4CE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4453806A-66DF-4B9C-ACA4-AA1BE87509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201DB8EB-1076-4ECF-AB00-1F793E800D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C5966ABC-8272-42E1-AC05-7B952B0654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F3807BFA-3E6E-4B0F-9453-AC21087F0C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5C24F5AE-BF09-43BB-948E-BAC4CC123F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A1EBB394-8C6C-4945-BB0D-2E5DC05DE2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5031EBE5-01F1-4DE0-9E29-9FA1BB5ABF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7DED5314-7FFE-40CE-85D7-46AD1E03237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D6E019CB-37D6-449F-A4C4-C2ECBAD8DA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16E89AAD-6C6D-47BD-AE20-57C9621F99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id="{AEEB85F6-8388-4F72-B225-01C47B2E069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6" name="テキスト ボックス 225">
          <a:extLst>
            <a:ext uri="{FF2B5EF4-FFF2-40B4-BE49-F238E27FC236}">
              <a16:creationId xmlns:a16="http://schemas.microsoft.com/office/drawing/2014/main" id="{7D7A019E-1CE6-4D2B-AFAC-16A52555B04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id="{699E4422-38F7-44E1-BEBA-867632CB7A3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id="{5266D2D1-66A6-467B-A151-BC3FC783541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id="{AFA026DB-F192-4DA1-90EB-5DDE8108867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id="{881D7C73-19EC-4F5C-B845-02D3433215A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id="{BC449B5C-D5A9-4FD1-85B6-54D1B1B4A0A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id="{3D1BA37C-2252-4573-B71F-FCC772695DD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id="{6CC6D3A8-13A8-4848-B1F4-1AA05F714BF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id="{68BC4B42-10F0-40E1-B696-701058B7390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id="{00815411-B998-4845-8545-A6B316BDB64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6" name="テキスト ボックス 235">
          <a:extLst>
            <a:ext uri="{FF2B5EF4-FFF2-40B4-BE49-F238E27FC236}">
              <a16:creationId xmlns:a16="http://schemas.microsoft.com/office/drawing/2014/main" id="{41A38AA4-3A93-43E6-A413-A2B20E2CE0E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5F2F36E9-4B7B-426C-BB34-E1DCC43B816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113B4C83-841F-48B9-B20A-EE67B0C2F1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39" name="直線コネクタ 238">
          <a:extLst>
            <a:ext uri="{FF2B5EF4-FFF2-40B4-BE49-F238E27FC236}">
              <a16:creationId xmlns:a16="http://schemas.microsoft.com/office/drawing/2014/main" id="{7B42021A-D5C1-4D50-ABA1-2DA47C849E97}"/>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0" name="【公営住宅】&#10;有形固定資産減価償却率最小値テキスト">
          <a:extLst>
            <a:ext uri="{FF2B5EF4-FFF2-40B4-BE49-F238E27FC236}">
              <a16:creationId xmlns:a16="http://schemas.microsoft.com/office/drawing/2014/main" id="{DB110C28-ED0F-4344-8D68-86124F6C6F8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1" name="直線コネクタ 240">
          <a:extLst>
            <a:ext uri="{FF2B5EF4-FFF2-40B4-BE49-F238E27FC236}">
              <a16:creationId xmlns:a16="http://schemas.microsoft.com/office/drawing/2014/main" id="{A646C97D-D4F8-4B78-A151-CCB2E73CA5C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42" name="【公営住宅】&#10;有形固定資産減価償却率最大値テキスト">
          <a:extLst>
            <a:ext uri="{FF2B5EF4-FFF2-40B4-BE49-F238E27FC236}">
              <a16:creationId xmlns:a16="http://schemas.microsoft.com/office/drawing/2014/main" id="{A88247B3-1FE0-4E8D-9006-C9BED3C0BE7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43" name="直線コネクタ 242">
          <a:extLst>
            <a:ext uri="{FF2B5EF4-FFF2-40B4-BE49-F238E27FC236}">
              <a16:creationId xmlns:a16="http://schemas.microsoft.com/office/drawing/2014/main" id="{E3DEF298-1EC8-42E4-B423-8AFC0FE7B68F}"/>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7C09D9B6-1469-43DD-8638-A6F4914BAAD8}"/>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45" name="フローチャート: 判断 244">
          <a:extLst>
            <a:ext uri="{FF2B5EF4-FFF2-40B4-BE49-F238E27FC236}">
              <a16:creationId xmlns:a16="http://schemas.microsoft.com/office/drawing/2014/main" id="{7B1FFFE6-C642-46B3-84DD-58D77BA232F1}"/>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46" name="フローチャート: 判断 245">
          <a:extLst>
            <a:ext uri="{FF2B5EF4-FFF2-40B4-BE49-F238E27FC236}">
              <a16:creationId xmlns:a16="http://schemas.microsoft.com/office/drawing/2014/main" id="{FFF50C32-F24B-420D-9A08-EE23A99BDACD}"/>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47" name="フローチャート: 判断 246">
          <a:extLst>
            <a:ext uri="{FF2B5EF4-FFF2-40B4-BE49-F238E27FC236}">
              <a16:creationId xmlns:a16="http://schemas.microsoft.com/office/drawing/2014/main" id="{E3B0C12B-F5E3-43BB-9944-7915D8594E15}"/>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48" name="フローチャート: 判断 247">
          <a:extLst>
            <a:ext uri="{FF2B5EF4-FFF2-40B4-BE49-F238E27FC236}">
              <a16:creationId xmlns:a16="http://schemas.microsoft.com/office/drawing/2014/main" id="{1668AE8D-B51A-4A3E-A472-E1B96D8D3DD7}"/>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49" name="フローチャート: 判断 248">
          <a:extLst>
            <a:ext uri="{FF2B5EF4-FFF2-40B4-BE49-F238E27FC236}">
              <a16:creationId xmlns:a16="http://schemas.microsoft.com/office/drawing/2014/main" id="{80D57524-60F2-47C4-AB66-7F8BBBD1F92F}"/>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69E1BF3A-98D6-4913-9511-EE6A37CEEA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ADF68830-8E3C-4706-A307-DAE5E88230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9800150-E27A-47EC-ABF6-B5E0C219BE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22A423B-408A-44DE-AAC6-627C498CE13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BDB9FC87-0A42-40A0-B27F-E9728CF1364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148952</xdr:rowOff>
    </xdr:from>
    <xdr:to>
      <xdr:col>24</xdr:col>
      <xdr:colOff>114300</xdr:colOff>
      <xdr:row>81</xdr:row>
      <xdr:rowOff>79102</xdr:rowOff>
    </xdr:to>
    <xdr:sp macro="" textlink="">
      <xdr:nvSpPr>
        <xdr:cNvPr id="255" name="楕円 254">
          <a:extLst>
            <a:ext uri="{FF2B5EF4-FFF2-40B4-BE49-F238E27FC236}">
              <a16:creationId xmlns:a16="http://schemas.microsoft.com/office/drawing/2014/main" id="{A10F3852-B4EF-44AF-BF06-0AE22D654DEA}"/>
            </a:ext>
          </a:extLst>
        </xdr:cNvPr>
        <xdr:cNvSpPr/>
      </xdr:nvSpPr>
      <xdr:spPr>
        <a:xfrm>
          <a:off x="45847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C0ED9060-8124-4864-8A3C-697706AD07EC}"/>
            </a:ext>
          </a:extLst>
        </xdr:cNvPr>
        <xdr:cNvSpPr txBox="1"/>
      </xdr:nvSpPr>
      <xdr:spPr>
        <a:xfrm>
          <a:off x="4673600" y="137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121756</xdr:rowOff>
    </xdr:from>
    <xdr:ext cx="405111" cy="259045"/>
    <xdr:sp macro="" textlink="">
      <xdr:nvSpPr>
        <xdr:cNvPr id="257" name="n_1aveValue【公営住宅】&#10;有形固定資産減価償却率">
          <a:extLst>
            <a:ext uri="{FF2B5EF4-FFF2-40B4-BE49-F238E27FC236}">
              <a16:creationId xmlns:a16="http://schemas.microsoft.com/office/drawing/2014/main" id="{7CF72728-C78F-4682-A47A-FEEC09E12DD4}"/>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58" name="n_2aveValue【公営住宅】&#10;有形固定資産減価償却率">
          <a:extLst>
            <a:ext uri="{FF2B5EF4-FFF2-40B4-BE49-F238E27FC236}">
              <a16:creationId xmlns:a16="http://schemas.microsoft.com/office/drawing/2014/main" id="{EBD64F7E-0630-4928-B945-22A57F458D9D}"/>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259" name="n_3aveValue【公営住宅】&#10;有形固定資産減価償却率">
          <a:extLst>
            <a:ext uri="{FF2B5EF4-FFF2-40B4-BE49-F238E27FC236}">
              <a16:creationId xmlns:a16="http://schemas.microsoft.com/office/drawing/2014/main" id="{00F6D0BB-20F7-4FF9-AF9C-3EC6D4FD0296}"/>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260" name="n_4aveValue【公営住宅】&#10;有形固定資産減価償却率">
          <a:extLst>
            <a:ext uri="{FF2B5EF4-FFF2-40B4-BE49-F238E27FC236}">
              <a16:creationId xmlns:a16="http://schemas.microsoft.com/office/drawing/2014/main" id="{AB8F162F-0113-4EB7-B4B0-52C80AB88663}"/>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CBA5B25D-07F6-4546-B753-5B4B1653EC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677D6F0B-B31B-420F-BC42-0A92292344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1D2FEE11-13D1-4CAF-AFFF-1F039B8B38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2E31F404-5580-4978-B928-BD505F672E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8F9F4073-354C-4196-8450-2B2EB5A5C8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21557F19-2277-4703-A473-29997881EA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9B33618F-FC8F-42FD-ADD3-FE3C9DEDA5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1263FDEE-6E20-4B3E-872E-93AB2434D6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a:extLst>
            <a:ext uri="{FF2B5EF4-FFF2-40B4-BE49-F238E27FC236}">
              <a16:creationId xmlns:a16="http://schemas.microsoft.com/office/drawing/2014/main" id="{21E98422-9FB5-409F-B90A-A5DA5FA27A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a:extLst>
            <a:ext uri="{FF2B5EF4-FFF2-40B4-BE49-F238E27FC236}">
              <a16:creationId xmlns:a16="http://schemas.microsoft.com/office/drawing/2014/main" id="{815B2948-B693-4C89-B8B3-F1C4497BEF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a:extLst>
            <a:ext uri="{FF2B5EF4-FFF2-40B4-BE49-F238E27FC236}">
              <a16:creationId xmlns:a16="http://schemas.microsoft.com/office/drawing/2014/main" id="{B38D6300-AEFF-47C7-9569-546A138AA74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D63434C6-28D6-48A5-90A6-AE1C0F82E00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a:extLst>
            <a:ext uri="{FF2B5EF4-FFF2-40B4-BE49-F238E27FC236}">
              <a16:creationId xmlns:a16="http://schemas.microsoft.com/office/drawing/2014/main" id="{1F5C0E02-3B38-4AE8-94DB-B2EB16F163C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4" name="テキスト ボックス 273">
          <a:extLst>
            <a:ext uri="{FF2B5EF4-FFF2-40B4-BE49-F238E27FC236}">
              <a16:creationId xmlns:a16="http://schemas.microsoft.com/office/drawing/2014/main" id="{D4DFC138-8363-4F40-95B0-7AF20ADC6BCF}"/>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a:extLst>
            <a:ext uri="{FF2B5EF4-FFF2-40B4-BE49-F238E27FC236}">
              <a16:creationId xmlns:a16="http://schemas.microsoft.com/office/drawing/2014/main" id="{8FA6B50A-7454-415A-B991-0F180FBE9E5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6" name="テキスト ボックス 275">
          <a:extLst>
            <a:ext uri="{FF2B5EF4-FFF2-40B4-BE49-F238E27FC236}">
              <a16:creationId xmlns:a16="http://schemas.microsoft.com/office/drawing/2014/main" id="{4729B59F-AC92-4A4C-8B1A-1790ACE1364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a:extLst>
            <a:ext uri="{FF2B5EF4-FFF2-40B4-BE49-F238E27FC236}">
              <a16:creationId xmlns:a16="http://schemas.microsoft.com/office/drawing/2014/main" id="{40683E77-B21D-4EF6-A6CA-77CF28A1274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8" name="テキスト ボックス 277">
          <a:extLst>
            <a:ext uri="{FF2B5EF4-FFF2-40B4-BE49-F238E27FC236}">
              <a16:creationId xmlns:a16="http://schemas.microsoft.com/office/drawing/2014/main" id="{9DCEFF79-54FE-4D46-AF83-A352D1796B7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id="{B38233D4-78FE-4DCF-8F75-9016EC3F96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0" name="テキスト ボックス 279">
          <a:extLst>
            <a:ext uri="{FF2B5EF4-FFF2-40B4-BE49-F238E27FC236}">
              <a16:creationId xmlns:a16="http://schemas.microsoft.com/office/drawing/2014/main" id="{113DD183-8ED8-4CD4-9CDF-D18A4EB7A5A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a:extLst>
            <a:ext uri="{FF2B5EF4-FFF2-40B4-BE49-F238E27FC236}">
              <a16:creationId xmlns:a16="http://schemas.microsoft.com/office/drawing/2014/main" id="{3E3AE17C-4C50-4EF6-B3AF-CF2E204BA7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282" name="直線コネクタ 281">
          <a:extLst>
            <a:ext uri="{FF2B5EF4-FFF2-40B4-BE49-F238E27FC236}">
              <a16:creationId xmlns:a16="http://schemas.microsoft.com/office/drawing/2014/main" id="{96DB3F98-8FC3-4EB9-8DF5-0680FE916B66}"/>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283" name="【公営住宅】&#10;一人当たり面積最小値テキスト">
          <a:extLst>
            <a:ext uri="{FF2B5EF4-FFF2-40B4-BE49-F238E27FC236}">
              <a16:creationId xmlns:a16="http://schemas.microsoft.com/office/drawing/2014/main" id="{C2388B10-7B6D-4B19-AF95-9C80EECA4865}"/>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284" name="直線コネクタ 283">
          <a:extLst>
            <a:ext uri="{FF2B5EF4-FFF2-40B4-BE49-F238E27FC236}">
              <a16:creationId xmlns:a16="http://schemas.microsoft.com/office/drawing/2014/main" id="{183E5722-9EF7-49F4-BA74-E0C3E954B7A4}"/>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285" name="【公営住宅】&#10;一人当たり面積最大値テキスト">
          <a:extLst>
            <a:ext uri="{FF2B5EF4-FFF2-40B4-BE49-F238E27FC236}">
              <a16:creationId xmlns:a16="http://schemas.microsoft.com/office/drawing/2014/main" id="{75C762EA-13DA-47B2-8503-023520F6E911}"/>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286" name="直線コネクタ 285">
          <a:extLst>
            <a:ext uri="{FF2B5EF4-FFF2-40B4-BE49-F238E27FC236}">
              <a16:creationId xmlns:a16="http://schemas.microsoft.com/office/drawing/2014/main" id="{0C43E73D-9A67-4040-B441-F1F5CE9E2EE6}"/>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287" name="【公営住宅】&#10;一人当たり面積平均値テキスト">
          <a:extLst>
            <a:ext uri="{FF2B5EF4-FFF2-40B4-BE49-F238E27FC236}">
              <a16:creationId xmlns:a16="http://schemas.microsoft.com/office/drawing/2014/main" id="{A2715964-A5F3-49C1-B219-0A1BC7313184}"/>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288" name="フローチャート: 判断 287">
          <a:extLst>
            <a:ext uri="{FF2B5EF4-FFF2-40B4-BE49-F238E27FC236}">
              <a16:creationId xmlns:a16="http://schemas.microsoft.com/office/drawing/2014/main" id="{1A3F7E5C-25D1-4C5F-88A9-7B70777B53B1}"/>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289" name="フローチャート: 判断 288">
          <a:extLst>
            <a:ext uri="{FF2B5EF4-FFF2-40B4-BE49-F238E27FC236}">
              <a16:creationId xmlns:a16="http://schemas.microsoft.com/office/drawing/2014/main" id="{E8418FC4-6CDD-49E6-8C5F-FEF8F22E7EEA}"/>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290" name="フローチャート: 判断 289">
          <a:extLst>
            <a:ext uri="{FF2B5EF4-FFF2-40B4-BE49-F238E27FC236}">
              <a16:creationId xmlns:a16="http://schemas.microsoft.com/office/drawing/2014/main" id="{860D3155-06A4-4AA7-8125-9B3025E222C4}"/>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291" name="フローチャート: 判断 290">
          <a:extLst>
            <a:ext uri="{FF2B5EF4-FFF2-40B4-BE49-F238E27FC236}">
              <a16:creationId xmlns:a16="http://schemas.microsoft.com/office/drawing/2014/main" id="{BC5C7DCB-598B-4AAF-A1C1-BB88E64A2FBA}"/>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292" name="フローチャート: 判断 291">
          <a:extLst>
            <a:ext uri="{FF2B5EF4-FFF2-40B4-BE49-F238E27FC236}">
              <a16:creationId xmlns:a16="http://schemas.microsoft.com/office/drawing/2014/main" id="{C1CA1524-B10F-4095-931E-F9143E9A110C}"/>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382411FE-71B9-4B25-AE2A-3DBD0D5ACE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03F6C06-4873-4147-8E45-C91CE97D95B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834FDF4-80A7-45FB-B446-4CA39CA193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2D24924-0EBA-4048-BF63-B4349224EF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2F856E5-5117-4332-8ADB-8507948E2A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55468</xdr:rowOff>
    </xdr:from>
    <xdr:to>
      <xdr:col>55</xdr:col>
      <xdr:colOff>50800</xdr:colOff>
      <xdr:row>85</xdr:row>
      <xdr:rowOff>157068</xdr:rowOff>
    </xdr:to>
    <xdr:sp macro="" textlink="">
      <xdr:nvSpPr>
        <xdr:cNvPr id="298" name="楕円 297">
          <a:extLst>
            <a:ext uri="{FF2B5EF4-FFF2-40B4-BE49-F238E27FC236}">
              <a16:creationId xmlns:a16="http://schemas.microsoft.com/office/drawing/2014/main" id="{A553382B-2A7A-40E3-9564-262847D82ECE}"/>
            </a:ext>
          </a:extLst>
        </xdr:cNvPr>
        <xdr:cNvSpPr/>
      </xdr:nvSpPr>
      <xdr:spPr>
        <a:xfrm>
          <a:off x="10426700" y="146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141845</xdr:rowOff>
    </xdr:from>
    <xdr:ext cx="469744" cy="259045"/>
    <xdr:sp macro="" textlink="">
      <xdr:nvSpPr>
        <xdr:cNvPr id="299" name="【公営住宅】&#10;一人当たり面積該当値テキスト">
          <a:extLst>
            <a:ext uri="{FF2B5EF4-FFF2-40B4-BE49-F238E27FC236}">
              <a16:creationId xmlns:a16="http://schemas.microsoft.com/office/drawing/2014/main" id="{E7410C1D-59C2-4910-ABAC-98B3E22EE1F0}"/>
            </a:ext>
          </a:extLst>
        </xdr:cNvPr>
        <xdr:cNvSpPr txBox="1"/>
      </xdr:nvSpPr>
      <xdr:spPr>
        <a:xfrm>
          <a:off x="10515600" y="14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69491</xdr:rowOff>
    </xdr:from>
    <xdr:ext cx="469744" cy="259045"/>
    <xdr:sp macro="" textlink="">
      <xdr:nvSpPr>
        <xdr:cNvPr id="300" name="n_1aveValue【公営住宅】&#10;一人当たり面積">
          <a:extLst>
            <a:ext uri="{FF2B5EF4-FFF2-40B4-BE49-F238E27FC236}">
              <a16:creationId xmlns:a16="http://schemas.microsoft.com/office/drawing/2014/main" id="{8B1C3141-A4BF-45E9-8112-ECE653970DD9}"/>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01" name="n_2aveValue【公営住宅】&#10;一人当たり面積">
          <a:extLst>
            <a:ext uri="{FF2B5EF4-FFF2-40B4-BE49-F238E27FC236}">
              <a16:creationId xmlns:a16="http://schemas.microsoft.com/office/drawing/2014/main" id="{C6352568-1DAE-4546-A498-DC90D674B0E9}"/>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02" name="n_3aveValue【公営住宅】&#10;一人当たり面積">
          <a:extLst>
            <a:ext uri="{FF2B5EF4-FFF2-40B4-BE49-F238E27FC236}">
              <a16:creationId xmlns:a16="http://schemas.microsoft.com/office/drawing/2014/main" id="{3026F721-425F-4AB1-BBB4-62E03EEBA935}"/>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03" name="n_4aveValue【公営住宅】&#10;一人当たり面積">
          <a:extLst>
            <a:ext uri="{FF2B5EF4-FFF2-40B4-BE49-F238E27FC236}">
              <a16:creationId xmlns:a16="http://schemas.microsoft.com/office/drawing/2014/main" id="{4EAC6614-C01A-40BD-9F78-2FDDEC440F1D}"/>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2E0BBBE4-FD15-49A8-8031-7B141C28AC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CB99679E-FF7E-463B-A1F6-9C215FFB84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02445D5C-5541-4456-A2A2-7DBAECC43F0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AC730209-9DF5-4F0C-97EE-5956799445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A97137E0-A910-4DA6-B7A7-291854B7D86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7B0CC964-5FC5-4EF4-A572-A035A5D6A7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E36DA786-4905-443C-8CF9-B02FB9DA1A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9C11CD6F-46B4-473D-BC16-307EA3E4D4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0760F03F-56B2-455A-AFDC-D1ECFE3AD6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B001B6BE-7920-4249-A6E0-6FC8043E94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C653828D-1B65-45DC-9307-F1152DC1A1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8A900689-23CB-4B06-9BC2-542178E010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2B2054DD-9D34-489E-84C7-D258BCCDE2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E3201B0A-6874-46FC-97AE-03BB2E8FFF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7AB2137E-912C-4299-BB1B-234A6A1428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420CCBE2-9C20-4C0C-A73A-9589C0E57F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a:extLst>
            <a:ext uri="{FF2B5EF4-FFF2-40B4-BE49-F238E27FC236}">
              <a16:creationId xmlns:a16="http://schemas.microsoft.com/office/drawing/2014/main" id="{A2BEBE6D-3734-4093-BB97-D2280F1942C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a:extLst>
            <a:ext uri="{FF2B5EF4-FFF2-40B4-BE49-F238E27FC236}">
              <a16:creationId xmlns:a16="http://schemas.microsoft.com/office/drawing/2014/main" id="{4C51D123-6370-40BD-97F9-B3ADB7F2AFA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a:extLst>
            <a:ext uri="{FF2B5EF4-FFF2-40B4-BE49-F238E27FC236}">
              <a16:creationId xmlns:a16="http://schemas.microsoft.com/office/drawing/2014/main" id="{3BB40C3E-EA9C-4319-9A92-6AD65171898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a:extLst>
            <a:ext uri="{FF2B5EF4-FFF2-40B4-BE49-F238E27FC236}">
              <a16:creationId xmlns:a16="http://schemas.microsoft.com/office/drawing/2014/main" id="{F9EAF938-5E2A-4A7B-9CB4-D2B70F531E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a:extLst>
            <a:ext uri="{FF2B5EF4-FFF2-40B4-BE49-F238E27FC236}">
              <a16:creationId xmlns:a16="http://schemas.microsoft.com/office/drawing/2014/main" id="{77FFB806-F95E-481C-B081-43367CEB2D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a:extLst>
            <a:ext uri="{FF2B5EF4-FFF2-40B4-BE49-F238E27FC236}">
              <a16:creationId xmlns:a16="http://schemas.microsoft.com/office/drawing/2014/main" id="{C63F5788-741B-43C9-AD53-10C9280ECE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a:extLst>
            <a:ext uri="{FF2B5EF4-FFF2-40B4-BE49-F238E27FC236}">
              <a16:creationId xmlns:a16="http://schemas.microsoft.com/office/drawing/2014/main" id="{F74BBA40-CE65-4D90-A76D-DF7FC55884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a:extLst>
            <a:ext uri="{FF2B5EF4-FFF2-40B4-BE49-F238E27FC236}">
              <a16:creationId xmlns:a16="http://schemas.microsoft.com/office/drawing/2014/main" id="{0B6A6C8F-9138-4ED1-B386-5157D5EB6C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a:extLst>
            <a:ext uri="{FF2B5EF4-FFF2-40B4-BE49-F238E27FC236}">
              <a16:creationId xmlns:a16="http://schemas.microsoft.com/office/drawing/2014/main" id="{DD8C6A32-E8AF-4EC9-8EA9-D2882CC1EC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a:extLst>
            <a:ext uri="{FF2B5EF4-FFF2-40B4-BE49-F238E27FC236}">
              <a16:creationId xmlns:a16="http://schemas.microsoft.com/office/drawing/2014/main" id="{34966ABB-102A-4F01-B7C6-70E39DCA29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0" name="テキスト ボックス 329">
          <a:extLst>
            <a:ext uri="{FF2B5EF4-FFF2-40B4-BE49-F238E27FC236}">
              <a16:creationId xmlns:a16="http://schemas.microsoft.com/office/drawing/2014/main" id="{F2CCDE08-2E8D-43F4-83B5-530844715D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a:extLst>
            <a:ext uri="{FF2B5EF4-FFF2-40B4-BE49-F238E27FC236}">
              <a16:creationId xmlns:a16="http://schemas.microsoft.com/office/drawing/2014/main" id="{66491E54-F61F-4862-9F0F-9E4DB07EE05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2" name="テキスト ボックス 331">
          <a:extLst>
            <a:ext uri="{FF2B5EF4-FFF2-40B4-BE49-F238E27FC236}">
              <a16:creationId xmlns:a16="http://schemas.microsoft.com/office/drawing/2014/main" id="{3BDAAFA6-5AC8-46C6-80A5-A7EDC0D93FF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a:extLst>
            <a:ext uri="{FF2B5EF4-FFF2-40B4-BE49-F238E27FC236}">
              <a16:creationId xmlns:a16="http://schemas.microsoft.com/office/drawing/2014/main" id="{65C2492A-A2D7-4DF5-9EF8-FA1BA87FA94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a:extLst>
            <a:ext uri="{FF2B5EF4-FFF2-40B4-BE49-F238E27FC236}">
              <a16:creationId xmlns:a16="http://schemas.microsoft.com/office/drawing/2014/main" id="{9EE92F88-8C81-411A-B0C3-8224BC23FA7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a:extLst>
            <a:ext uri="{FF2B5EF4-FFF2-40B4-BE49-F238E27FC236}">
              <a16:creationId xmlns:a16="http://schemas.microsoft.com/office/drawing/2014/main" id="{BB5636DB-C347-4DFF-A3D8-613B7B68BA7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a:extLst>
            <a:ext uri="{FF2B5EF4-FFF2-40B4-BE49-F238E27FC236}">
              <a16:creationId xmlns:a16="http://schemas.microsoft.com/office/drawing/2014/main" id="{EF7D5F81-0801-43A0-8C6E-B375DEB65BE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a:extLst>
            <a:ext uri="{FF2B5EF4-FFF2-40B4-BE49-F238E27FC236}">
              <a16:creationId xmlns:a16="http://schemas.microsoft.com/office/drawing/2014/main" id="{FF15A0B6-9197-41E5-B461-53E474F2FE8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a:extLst>
            <a:ext uri="{FF2B5EF4-FFF2-40B4-BE49-F238E27FC236}">
              <a16:creationId xmlns:a16="http://schemas.microsoft.com/office/drawing/2014/main" id="{395365C0-7284-4807-A2A2-6CA87BA35C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a:extLst>
            <a:ext uri="{FF2B5EF4-FFF2-40B4-BE49-F238E27FC236}">
              <a16:creationId xmlns:a16="http://schemas.microsoft.com/office/drawing/2014/main" id="{F7F1999C-3CFB-45C9-A253-F64E04B3F94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0" name="テキスト ボックス 339">
          <a:extLst>
            <a:ext uri="{FF2B5EF4-FFF2-40B4-BE49-F238E27FC236}">
              <a16:creationId xmlns:a16="http://schemas.microsoft.com/office/drawing/2014/main" id="{A96AABB0-F406-4907-B468-643E0861F19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a:extLst>
            <a:ext uri="{FF2B5EF4-FFF2-40B4-BE49-F238E27FC236}">
              <a16:creationId xmlns:a16="http://schemas.microsoft.com/office/drawing/2014/main" id="{43A18E46-B411-4F4C-A17F-CB6AAA925C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a:extLst>
            <a:ext uri="{FF2B5EF4-FFF2-40B4-BE49-F238E27FC236}">
              <a16:creationId xmlns:a16="http://schemas.microsoft.com/office/drawing/2014/main" id="{48A60D9E-DD5C-4FEB-A992-BC57F38D7D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3" name="直線コネクタ 342">
          <a:extLst>
            <a:ext uri="{FF2B5EF4-FFF2-40B4-BE49-F238E27FC236}">
              <a16:creationId xmlns:a16="http://schemas.microsoft.com/office/drawing/2014/main" id="{7A0A414A-9993-419E-BBA6-7CEF93D622D6}"/>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44" name="【認定こども園・幼稚園・保育所】&#10;有形固定資産減価償却率最小値テキスト">
          <a:extLst>
            <a:ext uri="{FF2B5EF4-FFF2-40B4-BE49-F238E27FC236}">
              <a16:creationId xmlns:a16="http://schemas.microsoft.com/office/drawing/2014/main" id="{2882F702-FC33-48D3-95C1-1C688BF67413}"/>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45" name="直線コネクタ 344">
          <a:extLst>
            <a:ext uri="{FF2B5EF4-FFF2-40B4-BE49-F238E27FC236}">
              <a16:creationId xmlns:a16="http://schemas.microsoft.com/office/drawing/2014/main" id="{26632C5F-601F-4C40-AA28-0C4E50EC3B9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46" name="【認定こども園・幼稚園・保育所】&#10;有形固定資産減価償却率最大値テキスト">
          <a:extLst>
            <a:ext uri="{FF2B5EF4-FFF2-40B4-BE49-F238E27FC236}">
              <a16:creationId xmlns:a16="http://schemas.microsoft.com/office/drawing/2014/main" id="{48B3D015-79A7-4379-BF63-25D47A14893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7" name="直線コネクタ 346">
          <a:extLst>
            <a:ext uri="{FF2B5EF4-FFF2-40B4-BE49-F238E27FC236}">
              <a16:creationId xmlns:a16="http://schemas.microsoft.com/office/drawing/2014/main" id="{CEF1BA57-DDA2-4610-BBC4-2EF7490C67F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348" name="【認定こども園・幼稚園・保育所】&#10;有形固定資産減価償却率平均値テキスト">
          <a:extLst>
            <a:ext uri="{FF2B5EF4-FFF2-40B4-BE49-F238E27FC236}">
              <a16:creationId xmlns:a16="http://schemas.microsoft.com/office/drawing/2014/main" id="{641D6080-9210-41BE-81D5-B306D015AF28}"/>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49" name="フローチャート: 判断 348">
          <a:extLst>
            <a:ext uri="{FF2B5EF4-FFF2-40B4-BE49-F238E27FC236}">
              <a16:creationId xmlns:a16="http://schemas.microsoft.com/office/drawing/2014/main" id="{D5C61649-FFAB-402E-ADF0-A86B7EE88EEB}"/>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50" name="フローチャート: 判断 349">
          <a:extLst>
            <a:ext uri="{FF2B5EF4-FFF2-40B4-BE49-F238E27FC236}">
              <a16:creationId xmlns:a16="http://schemas.microsoft.com/office/drawing/2014/main" id="{F929D2E5-9103-4BAC-9D48-734B32ECAC65}"/>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51" name="フローチャート: 判断 350">
          <a:extLst>
            <a:ext uri="{FF2B5EF4-FFF2-40B4-BE49-F238E27FC236}">
              <a16:creationId xmlns:a16="http://schemas.microsoft.com/office/drawing/2014/main" id="{25271CF3-0134-4157-8186-DEA5B5AEA342}"/>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352" name="フローチャート: 判断 351">
          <a:extLst>
            <a:ext uri="{FF2B5EF4-FFF2-40B4-BE49-F238E27FC236}">
              <a16:creationId xmlns:a16="http://schemas.microsoft.com/office/drawing/2014/main" id="{422B4195-2562-4735-85D0-2AB735AC9B71}"/>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53" name="フローチャート: 判断 352">
          <a:extLst>
            <a:ext uri="{FF2B5EF4-FFF2-40B4-BE49-F238E27FC236}">
              <a16:creationId xmlns:a16="http://schemas.microsoft.com/office/drawing/2014/main" id="{2E8B81DA-FF0B-4AC1-8F9F-E53F96282E34}"/>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B4161612-85D4-47F0-8BF6-915726A3210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1AC62F02-68A5-40AC-8A83-81F5C3ACB2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5ADFEA01-7D99-418F-97E7-AEE1601332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C6443FA9-2AC6-4EDB-899C-0DA639561C6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A219EAD0-BBA3-4B7D-95CF-4BFB79694B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359" name="楕円 358">
          <a:extLst>
            <a:ext uri="{FF2B5EF4-FFF2-40B4-BE49-F238E27FC236}">
              <a16:creationId xmlns:a16="http://schemas.microsoft.com/office/drawing/2014/main" id="{E6E97E97-6139-492B-843D-D04000ECF15F}"/>
            </a:ext>
          </a:extLst>
        </xdr:cNvPr>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340478" cy="259045"/>
    <xdr:sp macro="" textlink="">
      <xdr:nvSpPr>
        <xdr:cNvPr id="360" name="【認定こども園・幼稚園・保育所】&#10;有形固定資産減価償却率該当値テキスト">
          <a:extLst>
            <a:ext uri="{FF2B5EF4-FFF2-40B4-BE49-F238E27FC236}">
              <a16:creationId xmlns:a16="http://schemas.microsoft.com/office/drawing/2014/main" id="{276ED9D3-1547-4512-A3C8-7F7F942A24EE}"/>
            </a:ext>
          </a:extLst>
        </xdr:cNvPr>
        <xdr:cNvSpPr txBox="1"/>
      </xdr:nvSpPr>
      <xdr:spPr>
        <a:xfrm>
          <a:off x="163576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361" name="n_1aveValue【認定こども園・幼稚園・保育所】&#10;有形固定資産減価償却率">
          <a:extLst>
            <a:ext uri="{FF2B5EF4-FFF2-40B4-BE49-F238E27FC236}">
              <a16:creationId xmlns:a16="http://schemas.microsoft.com/office/drawing/2014/main" id="{E7C66BB0-5405-4384-8AB8-F36974791375}"/>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362" name="n_2aveValue【認定こども園・幼稚園・保育所】&#10;有形固定資産減価償却率">
          <a:extLst>
            <a:ext uri="{FF2B5EF4-FFF2-40B4-BE49-F238E27FC236}">
              <a16:creationId xmlns:a16="http://schemas.microsoft.com/office/drawing/2014/main" id="{7C8D168A-CD63-423A-940B-EF7D5F364DC4}"/>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363" name="n_3aveValue【認定こども園・幼稚園・保育所】&#10;有形固定資産減価償却率">
          <a:extLst>
            <a:ext uri="{FF2B5EF4-FFF2-40B4-BE49-F238E27FC236}">
              <a16:creationId xmlns:a16="http://schemas.microsoft.com/office/drawing/2014/main" id="{085D4010-2D63-4A25-A5E9-08BE17D63E45}"/>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364" name="n_4aveValue【認定こども園・幼稚園・保育所】&#10;有形固定資産減価償却率">
          <a:extLst>
            <a:ext uri="{FF2B5EF4-FFF2-40B4-BE49-F238E27FC236}">
              <a16:creationId xmlns:a16="http://schemas.microsoft.com/office/drawing/2014/main" id="{DC1EAC5B-AF99-48A9-9496-D8567DF1ABAF}"/>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a:extLst>
            <a:ext uri="{FF2B5EF4-FFF2-40B4-BE49-F238E27FC236}">
              <a16:creationId xmlns:a16="http://schemas.microsoft.com/office/drawing/2014/main" id="{89DD0011-5711-458B-B89D-C38A81B490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a:extLst>
            <a:ext uri="{FF2B5EF4-FFF2-40B4-BE49-F238E27FC236}">
              <a16:creationId xmlns:a16="http://schemas.microsoft.com/office/drawing/2014/main" id="{F8F478AB-CEC1-44F3-9E7E-553C816C9B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a:extLst>
            <a:ext uri="{FF2B5EF4-FFF2-40B4-BE49-F238E27FC236}">
              <a16:creationId xmlns:a16="http://schemas.microsoft.com/office/drawing/2014/main" id="{F79F08B7-29B3-4901-8A87-54D6ADED9B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a:extLst>
            <a:ext uri="{FF2B5EF4-FFF2-40B4-BE49-F238E27FC236}">
              <a16:creationId xmlns:a16="http://schemas.microsoft.com/office/drawing/2014/main" id="{A424166C-8F84-46E3-830E-C36F354BB1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a:extLst>
            <a:ext uri="{FF2B5EF4-FFF2-40B4-BE49-F238E27FC236}">
              <a16:creationId xmlns:a16="http://schemas.microsoft.com/office/drawing/2014/main" id="{962A914E-DA04-4676-8AE4-B944B2C63B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a:extLst>
            <a:ext uri="{FF2B5EF4-FFF2-40B4-BE49-F238E27FC236}">
              <a16:creationId xmlns:a16="http://schemas.microsoft.com/office/drawing/2014/main" id="{2BC931C0-D0A0-4598-8AFC-A3AC764DE7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a:extLst>
            <a:ext uri="{FF2B5EF4-FFF2-40B4-BE49-F238E27FC236}">
              <a16:creationId xmlns:a16="http://schemas.microsoft.com/office/drawing/2014/main" id="{78AB3964-3916-43EA-8FA1-5484198E2C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a:extLst>
            <a:ext uri="{FF2B5EF4-FFF2-40B4-BE49-F238E27FC236}">
              <a16:creationId xmlns:a16="http://schemas.microsoft.com/office/drawing/2014/main" id="{026A01D4-994A-4DD1-BD0E-CD76480DE9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a:extLst>
            <a:ext uri="{FF2B5EF4-FFF2-40B4-BE49-F238E27FC236}">
              <a16:creationId xmlns:a16="http://schemas.microsoft.com/office/drawing/2014/main" id="{2B8D13BD-8E98-4604-BF84-3DBD5B5344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a:extLst>
            <a:ext uri="{FF2B5EF4-FFF2-40B4-BE49-F238E27FC236}">
              <a16:creationId xmlns:a16="http://schemas.microsoft.com/office/drawing/2014/main" id="{58B25949-8564-4DC8-950D-BB3821F399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5" name="直線コネクタ 374">
          <a:extLst>
            <a:ext uri="{FF2B5EF4-FFF2-40B4-BE49-F238E27FC236}">
              <a16:creationId xmlns:a16="http://schemas.microsoft.com/office/drawing/2014/main" id="{7B836678-428F-4EE5-A979-442B2164025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6" name="テキスト ボックス 375">
          <a:extLst>
            <a:ext uri="{FF2B5EF4-FFF2-40B4-BE49-F238E27FC236}">
              <a16:creationId xmlns:a16="http://schemas.microsoft.com/office/drawing/2014/main" id="{395D12B8-3301-469C-9355-0E0194B7235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7" name="直線コネクタ 376">
          <a:extLst>
            <a:ext uri="{FF2B5EF4-FFF2-40B4-BE49-F238E27FC236}">
              <a16:creationId xmlns:a16="http://schemas.microsoft.com/office/drawing/2014/main" id="{405F177A-D62C-4576-B1BF-186B3C93B35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8" name="テキスト ボックス 377">
          <a:extLst>
            <a:ext uri="{FF2B5EF4-FFF2-40B4-BE49-F238E27FC236}">
              <a16:creationId xmlns:a16="http://schemas.microsoft.com/office/drawing/2014/main" id="{B3D5F1E0-156B-41A7-B2E2-556AB19C3BC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9" name="直線コネクタ 378">
          <a:extLst>
            <a:ext uri="{FF2B5EF4-FFF2-40B4-BE49-F238E27FC236}">
              <a16:creationId xmlns:a16="http://schemas.microsoft.com/office/drawing/2014/main" id="{72F90181-893E-4093-A063-B49EE4FA766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0" name="テキスト ボックス 379">
          <a:extLst>
            <a:ext uri="{FF2B5EF4-FFF2-40B4-BE49-F238E27FC236}">
              <a16:creationId xmlns:a16="http://schemas.microsoft.com/office/drawing/2014/main" id="{C074E6F3-DDE8-45D8-967B-8C6C95558A2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1" name="直線コネクタ 380">
          <a:extLst>
            <a:ext uri="{FF2B5EF4-FFF2-40B4-BE49-F238E27FC236}">
              <a16:creationId xmlns:a16="http://schemas.microsoft.com/office/drawing/2014/main" id="{ECD5DC6B-AA29-4430-8043-B863330B84B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2" name="テキスト ボックス 381">
          <a:extLst>
            <a:ext uri="{FF2B5EF4-FFF2-40B4-BE49-F238E27FC236}">
              <a16:creationId xmlns:a16="http://schemas.microsoft.com/office/drawing/2014/main" id="{165C624F-C592-41FC-9AE0-1AF46DBAB10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3" name="直線コネクタ 382">
          <a:extLst>
            <a:ext uri="{FF2B5EF4-FFF2-40B4-BE49-F238E27FC236}">
              <a16:creationId xmlns:a16="http://schemas.microsoft.com/office/drawing/2014/main" id="{7FE14525-9927-44D1-87D3-00B96F20895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4" name="テキスト ボックス 383">
          <a:extLst>
            <a:ext uri="{FF2B5EF4-FFF2-40B4-BE49-F238E27FC236}">
              <a16:creationId xmlns:a16="http://schemas.microsoft.com/office/drawing/2014/main" id="{D6CBBA9D-BCF3-4A7B-AC0D-805862542B5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5" name="直線コネクタ 384">
          <a:extLst>
            <a:ext uri="{FF2B5EF4-FFF2-40B4-BE49-F238E27FC236}">
              <a16:creationId xmlns:a16="http://schemas.microsoft.com/office/drawing/2014/main" id="{9BBE216A-B77C-4450-B247-5F026C734FC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DFFF77F3-743A-4C83-8666-5CAB4A13DA3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a:extLst>
            <a:ext uri="{FF2B5EF4-FFF2-40B4-BE49-F238E27FC236}">
              <a16:creationId xmlns:a16="http://schemas.microsoft.com/office/drawing/2014/main" id="{F4AB7E5D-1682-428A-941A-96D9F38AF4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DA422C28-D25F-429E-9642-82A0D13627C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a:extLst>
            <a:ext uri="{FF2B5EF4-FFF2-40B4-BE49-F238E27FC236}">
              <a16:creationId xmlns:a16="http://schemas.microsoft.com/office/drawing/2014/main" id="{F0F7654A-832B-4F7E-9D63-B4FE7FACDAD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390" name="直線コネクタ 389">
          <a:extLst>
            <a:ext uri="{FF2B5EF4-FFF2-40B4-BE49-F238E27FC236}">
              <a16:creationId xmlns:a16="http://schemas.microsoft.com/office/drawing/2014/main" id="{3FDEB868-C09E-46B9-84D9-9778CF61E09D}"/>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391" name="【認定こども園・幼稚園・保育所】&#10;一人当たり面積最小値テキスト">
          <a:extLst>
            <a:ext uri="{FF2B5EF4-FFF2-40B4-BE49-F238E27FC236}">
              <a16:creationId xmlns:a16="http://schemas.microsoft.com/office/drawing/2014/main" id="{A2C07F4F-18BD-415F-B08B-DA55EEC8D9C9}"/>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392" name="直線コネクタ 391">
          <a:extLst>
            <a:ext uri="{FF2B5EF4-FFF2-40B4-BE49-F238E27FC236}">
              <a16:creationId xmlns:a16="http://schemas.microsoft.com/office/drawing/2014/main" id="{C02BDCCF-490E-4899-AA33-DCD9F9AA61F1}"/>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393" name="【認定こども園・幼稚園・保育所】&#10;一人当たり面積最大値テキスト">
          <a:extLst>
            <a:ext uri="{FF2B5EF4-FFF2-40B4-BE49-F238E27FC236}">
              <a16:creationId xmlns:a16="http://schemas.microsoft.com/office/drawing/2014/main" id="{2D1BE8BC-7817-4D0D-AFC6-B83CFE33A456}"/>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394" name="直線コネクタ 393">
          <a:extLst>
            <a:ext uri="{FF2B5EF4-FFF2-40B4-BE49-F238E27FC236}">
              <a16:creationId xmlns:a16="http://schemas.microsoft.com/office/drawing/2014/main" id="{4ECB1009-E593-4C63-900D-A68380B0EF36}"/>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395" name="【認定こども園・幼稚園・保育所】&#10;一人当たり面積平均値テキスト">
          <a:extLst>
            <a:ext uri="{FF2B5EF4-FFF2-40B4-BE49-F238E27FC236}">
              <a16:creationId xmlns:a16="http://schemas.microsoft.com/office/drawing/2014/main" id="{DA5BC452-BA86-45BD-BBEC-AFA9DE21FFF0}"/>
            </a:ext>
          </a:extLst>
        </xdr:cNvPr>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396" name="フローチャート: 判断 395">
          <a:extLst>
            <a:ext uri="{FF2B5EF4-FFF2-40B4-BE49-F238E27FC236}">
              <a16:creationId xmlns:a16="http://schemas.microsoft.com/office/drawing/2014/main" id="{05E03EB6-C01E-4DD5-BBBE-DB787C210A5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397" name="フローチャート: 判断 396">
          <a:extLst>
            <a:ext uri="{FF2B5EF4-FFF2-40B4-BE49-F238E27FC236}">
              <a16:creationId xmlns:a16="http://schemas.microsoft.com/office/drawing/2014/main" id="{77962F6E-E446-4F14-888E-DC93554F0771}"/>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398" name="フローチャート: 判断 397">
          <a:extLst>
            <a:ext uri="{FF2B5EF4-FFF2-40B4-BE49-F238E27FC236}">
              <a16:creationId xmlns:a16="http://schemas.microsoft.com/office/drawing/2014/main" id="{AE8B0E8E-AE42-4ED3-9CA6-FAD573996499}"/>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399" name="フローチャート: 判断 398">
          <a:extLst>
            <a:ext uri="{FF2B5EF4-FFF2-40B4-BE49-F238E27FC236}">
              <a16:creationId xmlns:a16="http://schemas.microsoft.com/office/drawing/2014/main" id="{4D787FAA-819D-4B71-9DF9-8D360B30F071}"/>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00" name="フローチャート: 判断 399">
          <a:extLst>
            <a:ext uri="{FF2B5EF4-FFF2-40B4-BE49-F238E27FC236}">
              <a16:creationId xmlns:a16="http://schemas.microsoft.com/office/drawing/2014/main" id="{AC741DC2-AB35-4065-8CA4-F9247B184FA2}"/>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BF2565C-A17F-422A-8E88-83D07C3878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5867418F-0FF8-4678-8A57-E8ED673D39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9B4BB424-A708-4065-BB8B-F750E6F9ED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D5404519-F7DE-4B2F-939B-33040AECBB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93BE2A13-4497-4F5C-A88E-0E8D06AA7FC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132624</xdr:rowOff>
    </xdr:from>
    <xdr:to>
      <xdr:col>116</xdr:col>
      <xdr:colOff>114300</xdr:colOff>
      <xdr:row>40</xdr:row>
      <xdr:rowOff>62774</xdr:rowOff>
    </xdr:to>
    <xdr:sp macro="" textlink="">
      <xdr:nvSpPr>
        <xdr:cNvPr id="406" name="楕円 405">
          <a:extLst>
            <a:ext uri="{FF2B5EF4-FFF2-40B4-BE49-F238E27FC236}">
              <a16:creationId xmlns:a16="http://schemas.microsoft.com/office/drawing/2014/main" id="{195A7B07-FD2E-4FDF-8A38-6FC65282078F}"/>
            </a:ext>
          </a:extLst>
        </xdr:cNvPr>
        <xdr:cNvSpPr/>
      </xdr:nvSpPr>
      <xdr:spPr>
        <a:xfrm>
          <a:off x="22110700" y="68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111051</xdr:rowOff>
    </xdr:from>
    <xdr:ext cx="469744" cy="259045"/>
    <xdr:sp macro="" textlink="">
      <xdr:nvSpPr>
        <xdr:cNvPr id="407" name="【認定こども園・幼稚園・保育所】&#10;一人当たり面積該当値テキスト">
          <a:extLst>
            <a:ext uri="{FF2B5EF4-FFF2-40B4-BE49-F238E27FC236}">
              <a16:creationId xmlns:a16="http://schemas.microsoft.com/office/drawing/2014/main" id="{D7983699-B220-4A59-A80D-98C832100CDF}"/>
            </a:ext>
          </a:extLst>
        </xdr:cNvPr>
        <xdr:cNvSpPr txBox="1"/>
      </xdr:nvSpPr>
      <xdr:spPr>
        <a:xfrm>
          <a:off x="22199600" y="67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28139</xdr:rowOff>
    </xdr:from>
    <xdr:ext cx="469744" cy="259045"/>
    <xdr:sp macro="" textlink="">
      <xdr:nvSpPr>
        <xdr:cNvPr id="408" name="n_1aveValue【認定こども園・幼稚園・保育所】&#10;一人当たり面積">
          <a:extLst>
            <a:ext uri="{FF2B5EF4-FFF2-40B4-BE49-F238E27FC236}">
              <a16:creationId xmlns:a16="http://schemas.microsoft.com/office/drawing/2014/main" id="{7812C9C3-7FA7-45B1-82EB-2A2F4159F3F7}"/>
            </a:ext>
          </a:extLst>
        </xdr:cNvPr>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09" name="n_2aveValue【認定こども園・幼稚園・保育所】&#10;一人当たり面積">
          <a:extLst>
            <a:ext uri="{FF2B5EF4-FFF2-40B4-BE49-F238E27FC236}">
              <a16:creationId xmlns:a16="http://schemas.microsoft.com/office/drawing/2014/main" id="{1A61EE00-0536-46C1-AEE2-32DBA7C3AAED}"/>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410" name="n_3aveValue【認定こども園・幼稚園・保育所】&#10;一人当たり面積">
          <a:extLst>
            <a:ext uri="{FF2B5EF4-FFF2-40B4-BE49-F238E27FC236}">
              <a16:creationId xmlns:a16="http://schemas.microsoft.com/office/drawing/2014/main" id="{B4A594A5-FD35-4B57-AB08-7EAA05493F7A}"/>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411" name="n_4aveValue【認定こども園・幼稚園・保育所】&#10;一人当たり面積">
          <a:extLst>
            <a:ext uri="{FF2B5EF4-FFF2-40B4-BE49-F238E27FC236}">
              <a16:creationId xmlns:a16="http://schemas.microsoft.com/office/drawing/2014/main" id="{FA8B9B8A-3196-4849-8A5D-19E7CC8FCC98}"/>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596D47CB-CD35-4174-8C73-E484216893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200694B9-7313-4EB0-B6ED-F742394E71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2B85BCD7-F7E2-49D1-995A-9084251195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5EF9D73E-913E-4152-BA0A-683D447E8F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67215971-CA5C-44F5-8A97-02CFD64783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AA5DF0F9-594F-4289-BD66-C6CF230B49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F71AF808-E186-498F-965F-D7F09FB92C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1CD01624-5765-4CF8-83F2-06CB05FFBE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60A903FF-0DF0-4354-A719-F3A633819D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E13B2390-F1C8-4B24-B1E1-49E7A72F59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EC1DB250-E133-4FF9-81E8-EEFB0B98966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A33D6B8A-C03F-4F3C-8575-FF1E980A12B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FB5A7285-5B36-4500-914E-ACF83CA1239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3A14E570-D8AA-441E-B870-4DC9E2138D1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68F13DD6-5FA9-4DEF-9344-183492E012E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6FE54EF-550B-430F-A06C-6ADFA882338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C6DB778E-8788-4F20-B6A3-5BEFDEB4346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D2CD55D0-4554-4B95-B2B2-4982C2EA9EE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43B231EA-605B-4838-B939-AF53FC0168C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821AFDEF-0DF1-4321-9BFB-20BF468A7BA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6B317EE8-5076-4579-9FDF-7696DCE8C5E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40C32243-5377-489F-98B5-27F478C28A9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F0893677-DB10-45F3-B328-1396E0E4B19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42064DBD-CD09-4386-A756-3E0F65BA78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36" name="直線コネクタ 435">
          <a:extLst>
            <a:ext uri="{FF2B5EF4-FFF2-40B4-BE49-F238E27FC236}">
              <a16:creationId xmlns:a16="http://schemas.microsoft.com/office/drawing/2014/main" id="{AE29ABB4-D54B-43BD-8F69-0607D223E87A}"/>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9336E1BA-C417-429B-9968-0538F3C8F342}"/>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8" name="直線コネクタ 437">
          <a:extLst>
            <a:ext uri="{FF2B5EF4-FFF2-40B4-BE49-F238E27FC236}">
              <a16:creationId xmlns:a16="http://schemas.microsoft.com/office/drawing/2014/main" id="{0C6857E0-3656-4E4C-B247-33DBC8D30A44}"/>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B4CB47CF-7D02-4A15-885F-053184D3EE37}"/>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40" name="直線コネクタ 439">
          <a:extLst>
            <a:ext uri="{FF2B5EF4-FFF2-40B4-BE49-F238E27FC236}">
              <a16:creationId xmlns:a16="http://schemas.microsoft.com/office/drawing/2014/main" id="{314D94EA-B8C8-4C55-A087-E3F309B7F921}"/>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3FD779DF-486E-49AD-929E-3B3D7CC39372}"/>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42" name="フローチャート: 判断 441">
          <a:extLst>
            <a:ext uri="{FF2B5EF4-FFF2-40B4-BE49-F238E27FC236}">
              <a16:creationId xmlns:a16="http://schemas.microsoft.com/office/drawing/2014/main" id="{2048A64F-41D1-496F-84BC-080CC73DD5F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43" name="フローチャート: 判断 442">
          <a:extLst>
            <a:ext uri="{FF2B5EF4-FFF2-40B4-BE49-F238E27FC236}">
              <a16:creationId xmlns:a16="http://schemas.microsoft.com/office/drawing/2014/main" id="{4200159F-6B0C-49F1-9028-0F5C71C56433}"/>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44" name="フローチャート: 判断 443">
          <a:extLst>
            <a:ext uri="{FF2B5EF4-FFF2-40B4-BE49-F238E27FC236}">
              <a16:creationId xmlns:a16="http://schemas.microsoft.com/office/drawing/2014/main" id="{E9F7781E-2EDC-4187-8979-69A7576556E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5" name="フローチャート: 判断 444">
          <a:extLst>
            <a:ext uri="{FF2B5EF4-FFF2-40B4-BE49-F238E27FC236}">
              <a16:creationId xmlns:a16="http://schemas.microsoft.com/office/drawing/2014/main" id="{1B71B8D0-0C75-4215-8475-14044D18C49E}"/>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46" name="フローチャート: 判断 445">
          <a:extLst>
            <a:ext uri="{FF2B5EF4-FFF2-40B4-BE49-F238E27FC236}">
              <a16:creationId xmlns:a16="http://schemas.microsoft.com/office/drawing/2014/main" id="{7EAF5B87-D94B-49EC-AD5E-4864D04EEB28}"/>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D6F86A60-2039-4199-B534-D7DA413505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0EA1B96-5A8C-46AB-BC33-780F8AABBF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4DD4E41B-4F26-4EA0-BEB6-BCC2E0A5DE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223CB0D-81D1-47E2-B636-86487FBE46E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1D8C701C-8314-4A91-BC85-302D3C3256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452" name="楕円 451">
          <a:extLst>
            <a:ext uri="{FF2B5EF4-FFF2-40B4-BE49-F238E27FC236}">
              <a16:creationId xmlns:a16="http://schemas.microsoft.com/office/drawing/2014/main" id="{87A4F06C-BFE4-4F73-A09C-EA2D7AE19C1B}"/>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B5172291-8831-4D10-83E4-86AD265AF854}"/>
            </a:ext>
          </a:extLst>
        </xdr:cNvPr>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97807</xdr:rowOff>
    </xdr:from>
    <xdr:ext cx="405111" cy="259045"/>
    <xdr:sp macro="" textlink="">
      <xdr:nvSpPr>
        <xdr:cNvPr id="454" name="n_1aveValue【学校施設】&#10;有形固定資産減価償却率">
          <a:extLst>
            <a:ext uri="{FF2B5EF4-FFF2-40B4-BE49-F238E27FC236}">
              <a16:creationId xmlns:a16="http://schemas.microsoft.com/office/drawing/2014/main" id="{E2FB4BB8-9F46-4129-9EF5-2EA06324444B}"/>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55" name="n_2aveValue【学校施設】&#10;有形固定資産減価償却率">
          <a:extLst>
            <a:ext uri="{FF2B5EF4-FFF2-40B4-BE49-F238E27FC236}">
              <a16:creationId xmlns:a16="http://schemas.microsoft.com/office/drawing/2014/main" id="{D9DC98B5-1BFF-4403-AF15-65ADCC7DEE80}"/>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56" name="n_3aveValue【学校施設】&#10;有形固定資産減価償却率">
          <a:extLst>
            <a:ext uri="{FF2B5EF4-FFF2-40B4-BE49-F238E27FC236}">
              <a16:creationId xmlns:a16="http://schemas.microsoft.com/office/drawing/2014/main" id="{345CB4F9-6571-4E36-BAED-E08D10D1A5C8}"/>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57" name="n_4aveValue【学校施設】&#10;有形固定資産減価償却率">
          <a:extLst>
            <a:ext uri="{FF2B5EF4-FFF2-40B4-BE49-F238E27FC236}">
              <a16:creationId xmlns:a16="http://schemas.microsoft.com/office/drawing/2014/main" id="{F70D9D1B-DADD-448E-81B2-62ED9946F16C}"/>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08225A48-0E63-4A3E-BA15-B73E924DEE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5C2A797B-46C3-47E2-92B7-7DA6B6B206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C865123B-01AC-43B9-A316-14774ABE23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768F0DDC-E835-443B-9953-A6BC1CC410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14E84747-95A3-4C0F-83B9-167B9DB15F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A7E9DB78-FC26-49DF-A8F1-18C54E4047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9D507521-9B26-4F42-8EAA-3C5597ECCE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08E8D2D5-77B7-491D-AA27-A8D5CFB952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EE707FDD-FE70-42AE-9BC6-BFF4CB6C94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DCA73BEB-53F0-4312-A66B-9C68051C38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8" name="直線コネクタ 467">
          <a:extLst>
            <a:ext uri="{FF2B5EF4-FFF2-40B4-BE49-F238E27FC236}">
              <a16:creationId xmlns:a16="http://schemas.microsoft.com/office/drawing/2014/main" id="{80EB6158-0DBB-47B8-B0B6-441B4C9C999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9" name="テキスト ボックス 468">
          <a:extLst>
            <a:ext uri="{FF2B5EF4-FFF2-40B4-BE49-F238E27FC236}">
              <a16:creationId xmlns:a16="http://schemas.microsoft.com/office/drawing/2014/main" id="{75BC0902-5D18-41AF-88AB-3C0A1B9D830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0" name="直線コネクタ 469">
          <a:extLst>
            <a:ext uri="{FF2B5EF4-FFF2-40B4-BE49-F238E27FC236}">
              <a16:creationId xmlns:a16="http://schemas.microsoft.com/office/drawing/2014/main" id="{05D497F2-DC7E-4AD2-B9C0-8D2B9EAD788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1" name="テキスト ボックス 470">
          <a:extLst>
            <a:ext uri="{FF2B5EF4-FFF2-40B4-BE49-F238E27FC236}">
              <a16:creationId xmlns:a16="http://schemas.microsoft.com/office/drawing/2014/main" id="{1DBA0887-55BD-409F-BBA1-E7224CF8197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a:extLst>
            <a:ext uri="{FF2B5EF4-FFF2-40B4-BE49-F238E27FC236}">
              <a16:creationId xmlns:a16="http://schemas.microsoft.com/office/drawing/2014/main" id="{015574F9-7218-4AB5-A0C1-73CED9BF8F1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3" name="テキスト ボックス 472">
          <a:extLst>
            <a:ext uri="{FF2B5EF4-FFF2-40B4-BE49-F238E27FC236}">
              <a16:creationId xmlns:a16="http://schemas.microsoft.com/office/drawing/2014/main" id="{912121AC-3BFF-4C0A-947E-E10AA29F9FA8}"/>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4" name="直線コネクタ 473">
          <a:extLst>
            <a:ext uri="{FF2B5EF4-FFF2-40B4-BE49-F238E27FC236}">
              <a16:creationId xmlns:a16="http://schemas.microsoft.com/office/drawing/2014/main" id="{01FEB938-2E08-4CDE-AC3B-7DB665032BE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5" name="テキスト ボックス 474">
          <a:extLst>
            <a:ext uri="{FF2B5EF4-FFF2-40B4-BE49-F238E27FC236}">
              <a16:creationId xmlns:a16="http://schemas.microsoft.com/office/drawing/2014/main" id="{313AE80A-D3AE-431F-A9D9-8728497F74D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6" name="直線コネクタ 475">
          <a:extLst>
            <a:ext uri="{FF2B5EF4-FFF2-40B4-BE49-F238E27FC236}">
              <a16:creationId xmlns:a16="http://schemas.microsoft.com/office/drawing/2014/main" id="{D5DBF365-E564-4230-BCA4-DFFA8FB0D68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7" name="テキスト ボックス 476">
          <a:extLst>
            <a:ext uri="{FF2B5EF4-FFF2-40B4-BE49-F238E27FC236}">
              <a16:creationId xmlns:a16="http://schemas.microsoft.com/office/drawing/2014/main" id="{FD8002C6-22CD-4339-9F70-EFB751289EF8}"/>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a16="http://schemas.microsoft.com/office/drawing/2014/main" id="{DDC8821A-34E6-4C3E-91B7-30B176D04D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9" name="テキスト ボックス 478">
          <a:extLst>
            <a:ext uri="{FF2B5EF4-FFF2-40B4-BE49-F238E27FC236}">
              <a16:creationId xmlns:a16="http://schemas.microsoft.com/office/drawing/2014/main" id="{B5C89728-9FE6-4D89-88D3-CF2E2E0F802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学校施設】&#10;一人当たり面積グラフ枠">
          <a:extLst>
            <a:ext uri="{FF2B5EF4-FFF2-40B4-BE49-F238E27FC236}">
              <a16:creationId xmlns:a16="http://schemas.microsoft.com/office/drawing/2014/main" id="{993CBB50-3DA5-4B4C-B8EF-5221DD3F63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81" name="直線コネクタ 480">
          <a:extLst>
            <a:ext uri="{FF2B5EF4-FFF2-40B4-BE49-F238E27FC236}">
              <a16:creationId xmlns:a16="http://schemas.microsoft.com/office/drawing/2014/main" id="{6E983273-7DBD-4C21-985B-FC3080F31EF8}"/>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82" name="【学校施設】&#10;一人当たり面積最小値テキスト">
          <a:extLst>
            <a:ext uri="{FF2B5EF4-FFF2-40B4-BE49-F238E27FC236}">
              <a16:creationId xmlns:a16="http://schemas.microsoft.com/office/drawing/2014/main" id="{86481DC9-556D-4359-9CC4-551BEE31501C}"/>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83" name="直線コネクタ 482">
          <a:extLst>
            <a:ext uri="{FF2B5EF4-FFF2-40B4-BE49-F238E27FC236}">
              <a16:creationId xmlns:a16="http://schemas.microsoft.com/office/drawing/2014/main" id="{4F9766F4-7F62-4AA6-87A4-BDE570BE0B5D}"/>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84" name="【学校施設】&#10;一人当たり面積最大値テキスト">
          <a:extLst>
            <a:ext uri="{FF2B5EF4-FFF2-40B4-BE49-F238E27FC236}">
              <a16:creationId xmlns:a16="http://schemas.microsoft.com/office/drawing/2014/main" id="{61B73E4F-8FCC-484D-B1AD-32AEA2F4131D}"/>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85" name="直線コネクタ 484">
          <a:extLst>
            <a:ext uri="{FF2B5EF4-FFF2-40B4-BE49-F238E27FC236}">
              <a16:creationId xmlns:a16="http://schemas.microsoft.com/office/drawing/2014/main" id="{9954176F-6436-4747-8078-CA07850E17F2}"/>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486" name="【学校施設】&#10;一人当たり面積平均値テキスト">
          <a:extLst>
            <a:ext uri="{FF2B5EF4-FFF2-40B4-BE49-F238E27FC236}">
              <a16:creationId xmlns:a16="http://schemas.microsoft.com/office/drawing/2014/main" id="{9F6FA0D9-0BE7-4E65-AB3F-91667472CE0F}"/>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87" name="フローチャート: 判断 486">
          <a:extLst>
            <a:ext uri="{FF2B5EF4-FFF2-40B4-BE49-F238E27FC236}">
              <a16:creationId xmlns:a16="http://schemas.microsoft.com/office/drawing/2014/main" id="{DBCEF6C7-D2C9-4BE5-90E8-30D4BE58D5C3}"/>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88" name="フローチャート: 判断 487">
          <a:extLst>
            <a:ext uri="{FF2B5EF4-FFF2-40B4-BE49-F238E27FC236}">
              <a16:creationId xmlns:a16="http://schemas.microsoft.com/office/drawing/2014/main" id="{0D83C319-A262-4797-A139-DB00A38DE1A6}"/>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89" name="フローチャート: 判断 488">
          <a:extLst>
            <a:ext uri="{FF2B5EF4-FFF2-40B4-BE49-F238E27FC236}">
              <a16:creationId xmlns:a16="http://schemas.microsoft.com/office/drawing/2014/main" id="{C6EECEBB-27D1-4AB1-BC05-56438A087BFD}"/>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90" name="フローチャート: 判断 489">
          <a:extLst>
            <a:ext uri="{FF2B5EF4-FFF2-40B4-BE49-F238E27FC236}">
              <a16:creationId xmlns:a16="http://schemas.microsoft.com/office/drawing/2014/main" id="{F514D667-914E-40DD-98CE-8CDC91CA6A9E}"/>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91" name="フローチャート: 判断 490">
          <a:extLst>
            <a:ext uri="{FF2B5EF4-FFF2-40B4-BE49-F238E27FC236}">
              <a16:creationId xmlns:a16="http://schemas.microsoft.com/office/drawing/2014/main" id="{5690C881-76E3-4A2D-A827-1343FFEC78E7}"/>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42C90F-2D27-479D-A5A5-2F48CBA0CB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28EC1E4E-6896-4625-A80F-ECF392988E5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E009059A-C051-49A1-A5D5-616D49848A9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57469201-020D-43A2-B097-A5E282A29F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6331E883-639C-4B2D-99ED-7D56932EA0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142215</xdr:rowOff>
    </xdr:from>
    <xdr:to>
      <xdr:col>116</xdr:col>
      <xdr:colOff>114300</xdr:colOff>
      <xdr:row>63</xdr:row>
      <xdr:rowOff>72365</xdr:rowOff>
    </xdr:to>
    <xdr:sp macro="" textlink="">
      <xdr:nvSpPr>
        <xdr:cNvPr id="497" name="楕円 496">
          <a:extLst>
            <a:ext uri="{FF2B5EF4-FFF2-40B4-BE49-F238E27FC236}">
              <a16:creationId xmlns:a16="http://schemas.microsoft.com/office/drawing/2014/main" id="{56E76860-D920-4C10-88AD-5A9C5F382CBE}"/>
            </a:ext>
          </a:extLst>
        </xdr:cNvPr>
        <xdr:cNvSpPr/>
      </xdr:nvSpPr>
      <xdr:spPr>
        <a:xfrm>
          <a:off x="22110700" y="107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57142</xdr:rowOff>
    </xdr:from>
    <xdr:ext cx="469744" cy="259045"/>
    <xdr:sp macro="" textlink="">
      <xdr:nvSpPr>
        <xdr:cNvPr id="498" name="【学校施設】&#10;一人当たり面積該当値テキスト">
          <a:extLst>
            <a:ext uri="{FF2B5EF4-FFF2-40B4-BE49-F238E27FC236}">
              <a16:creationId xmlns:a16="http://schemas.microsoft.com/office/drawing/2014/main" id="{BE0B17D4-B663-4D15-9513-AC3011B76F27}"/>
            </a:ext>
          </a:extLst>
        </xdr:cNvPr>
        <xdr:cNvSpPr txBox="1"/>
      </xdr:nvSpPr>
      <xdr:spPr>
        <a:xfrm>
          <a:off x="22199600" y="106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12463</xdr:rowOff>
    </xdr:from>
    <xdr:ext cx="469744" cy="259045"/>
    <xdr:sp macro="" textlink="">
      <xdr:nvSpPr>
        <xdr:cNvPr id="499" name="n_1aveValue【学校施設】&#10;一人当たり面積">
          <a:extLst>
            <a:ext uri="{FF2B5EF4-FFF2-40B4-BE49-F238E27FC236}">
              <a16:creationId xmlns:a16="http://schemas.microsoft.com/office/drawing/2014/main" id="{03E427E6-2DAC-4E06-A517-874B865BD056}"/>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500" name="n_2aveValue【学校施設】&#10;一人当たり面積">
          <a:extLst>
            <a:ext uri="{FF2B5EF4-FFF2-40B4-BE49-F238E27FC236}">
              <a16:creationId xmlns:a16="http://schemas.microsoft.com/office/drawing/2014/main" id="{BDA2FF0D-ADFD-4BF2-9B33-4378A21E82D7}"/>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501" name="n_3aveValue【学校施設】&#10;一人当たり面積">
          <a:extLst>
            <a:ext uri="{FF2B5EF4-FFF2-40B4-BE49-F238E27FC236}">
              <a16:creationId xmlns:a16="http://schemas.microsoft.com/office/drawing/2014/main" id="{8227ABF9-A8DB-4052-8C3C-62DFD8C700D7}"/>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02" name="n_4aveValue【学校施設】&#10;一人当たり面積">
          <a:extLst>
            <a:ext uri="{FF2B5EF4-FFF2-40B4-BE49-F238E27FC236}">
              <a16:creationId xmlns:a16="http://schemas.microsoft.com/office/drawing/2014/main" id="{9B4D9609-C8CE-4764-8BDC-777E26E55DE5}"/>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5B72A5E7-DC25-47B9-A58E-221D2A577E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EF893886-4EC3-416A-91A4-0FF9EFFDB3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33D7E4C3-D601-456C-8251-5650C05086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DA028BC7-B5D6-4BB0-83CE-F3C52A35FA7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0572FFE7-2A52-49D5-9061-08DF70632C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36E282BC-28B8-4BC7-B05B-2D26A59B3F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7D72308C-310B-4652-9542-099CEA7F39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99DDD4A9-C0BA-46C9-84C5-062094DD0F3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559822D8-BBEB-4307-BA01-4D7E250BF5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ACA7044D-2864-47C8-A443-731C120428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EFF4BC17-F15F-4A76-9132-74D66932F60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D7AFB32A-2FBF-4548-8EFD-A88CB250C4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797DA4D2-3FFC-427C-A4CC-E5221E7C3E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E3E6EE8D-EA7B-4353-9EC8-7DA7D983BE5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40C2EA9A-1A27-4719-8B82-11EE6E92FC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FBE89749-CB50-4493-B508-2891D70EDA2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id="{F35A6539-2275-4E75-8083-786AD9E5AB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id="{5467ACBE-B913-4C30-8352-283D3E1020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id="{44E56C58-7306-44F3-8591-666C0C556D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id="{EB7706EB-4CE2-44DB-A587-CCD42BC79D8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id="{0854707F-563D-45D3-8B09-950D3A22F4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id="{2913ACFF-C324-4812-A924-466B597FB31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id="{5A250D55-7D4F-43F8-A2F6-15ED90D5C8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id="{14A5CE54-F832-4277-A2CF-5359E193585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a:extLst>
            <a:ext uri="{FF2B5EF4-FFF2-40B4-BE49-F238E27FC236}">
              <a16:creationId xmlns:a16="http://schemas.microsoft.com/office/drawing/2014/main" id="{166A2EB0-8043-47C9-9C38-02332492C4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a:extLst>
            <a:ext uri="{FF2B5EF4-FFF2-40B4-BE49-F238E27FC236}">
              <a16:creationId xmlns:a16="http://schemas.microsoft.com/office/drawing/2014/main" id="{4CD222F4-36D8-4D90-A456-22E4BFC2A6C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a:extLst>
            <a:ext uri="{FF2B5EF4-FFF2-40B4-BE49-F238E27FC236}">
              <a16:creationId xmlns:a16="http://schemas.microsoft.com/office/drawing/2014/main" id="{A6D00F66-62B8-4F74-BA40-E11E3D45D9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a:extLst>
            <a:ext uri="{FF2B5EF4-FFF2-40B4-BE49-F238E27FC236}">
              <a16:creationId xmlns:a16="http://schemas.microsoft.com/office/drawing/2014/main" id="{FC50639D-76D1-4C6C-8269-0E19FF4175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a:extLst>
            <a:ext uri="{FF2B5EF4-FFF2-40B4-BE49-F238E27FC236}">
              <a16:creationId xmlns:a16="http://schemas.microsoft.com/office/drawing/2014/main" id="{68ED6860-9CAD-4C2B-9F70-F814C1D1AE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a:extLst>
            <a:ext uri="{FF2B5EF4-FFF2-40B4-BE49-F238E27FC236}">
              <a16:creationId xmlns:a16="http://schemas.microsoft.com/office/drawing/2014/main" id="{DABCB0AC-A882-42C2-A334-431E366888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a:extLst>
            <a:ext uri="{FF2B5EF4-FFF2-40B4-BE49-F238E27FC236}">
              <a16:creationId xmlns:a16="http://schemas.microsoft.com/office/drawing/2014/main" id="{0EF554B0-A8DB-4AF9-B578-AEA0E02E0C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a:extLst>
            <a:ext uri="{FF2B5EF4-FFF2-40B4-BE49-F238E27FC236}">
              <a16:creationId xmlns:a16="http://schemas.microsoft.com/office/drawing/2014/main" id="{11481C7E-5AC0-4FA7-A064-E34EE7F3143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a:extLst>
            <a:ext uri="{FF2B5EF4-FFF2-40B4-BE49-F238E27FC236}">
              <a16:creationId xmlns:a16="http://schemas.microsoft.com/office/drawing/2014/main" id="{39F08ACF-0D4F-4759-84FE-50768B98C7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a:extLst>
            <a:ext uri="{FF2B5EF4-FFF2-40B4-BE49-F238E27FC236}">
              <a16:creationId xmlns:a16="http://schemas.microsoft.com/office/drawing/2014/main" id="{B472515F-F376-40EE-B552-242C6A918B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a:extLst>
            <a:ext uri="{FF2B5EF4-FFF2-40B4-BE49-F238E27FC236}">
              <a16:creationId xmlns:a16="http://schemas.microsoft.com/office/drawing/2014/main" id="{493ED74D-B0E9-4BA6-8F6D-07400ACB44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橋りょう・トンネル」については、有形固定資産減価償却率が類似団体より大幅に上回っている。学校施設の有形固定資産減価償却率は類似団体平均とほぼ変わらず、「公営住宅」及び「認定こども園・幼稚園・保育所」は、類似団体平均値より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及び「橋りょう・トンネル」は新たに新設したものはなく、既設の道路や橋りょうの補修工事のみのため、今後も有形固定資産減価償却率は高い数値が続くと予想される。「学校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東栄小学校と学校給食調理場が建設され、比較的新しい施設が多いため、有形固定資産減価償却率は今後長期的に緩やかに上がっていくと考えられる。「公営住宅」は、減価償却が終了している施設もあるが、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代に建設された施設もあるため、施設類型の有形固定資産減価償却率は類似団体平均値より下回っている。「認定こども園・幼稚園・保育所」は、令和元年度に新保育園が建設されたことと、もともとあった</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園に統合され、その２園があった旧保育園施設は普通財産となったことにより、有形固定資産減価償却率は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今後当町の人口減少は加速していくと予測されており、どの施設類型においても一人当たりの面積は増えていくと予想される。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どの類型においても長期的に残す必要があり、減価償却が終了した施設を今後も使い続けられるよう改修を行っており、問題無く使用できている。老朽化が進んでおり、使用する見込みがない施設については、除却・集約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93E40C-D93D-489D-8D8C-60D5D494A6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CBDCF1-535F-4A11-98EC-CDC8E387B9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2C6055-A952-4CA9-9F81-ECD7BF3027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093588-7694-40C0-B366-5E3CE0101D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F66607-0491-4258-8FA4-8659DBFF52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812881-3F8D-4B0C-A7F2-BDCD60068C2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259B25-2F84-4B00-85A0-B4F0D5FC34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639A1C-7844-4841-BA82-4354B0C3F5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44FB0B-1E83-4AA1-BB7D-0758A67AEA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D119FB-24A9-4909-B7C6-D29067EA63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3,052
3,035
123.38
4,252,500
3,990,555
176,231
2,145,793
3,706,667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7E0FE6-C3E1-4C68-95EF-D37D3729AB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5D894C-0B10-4453-82D7-945143C9F1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1E8705-0B86-4C8E-BF9D-706510D968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9B6FD2-D787-4363-8483-0BB7BEF3A6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2DEA2B-8E02-4436-B3F7-C75495ED9F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0B0E35-7A95-4CD1-8FBD-0556402C4B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649F7B-2E1A-4362-8B75-4A1405146B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6161FA-CA01-45B0-B618-20CF773C64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2C2430-F74D-4759-9A96-B5CE9A0B84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050ACD-BD17-4765-962F-6A4E8D0C45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BADCAA-1F73-4C32-87EE-33D7B78873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B19672-0E38-4347-8292-4B22F2A424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2024275-06E5-42A1-802A-23FE94AEF12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48B5C0-4D3D-446D-8353-F248D691C6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438070-50CB-40DB-88CD-337C3AA6746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A048C8-03E5-4A01-BEAA-2C672B1B39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68DD2A-F5BF-47F7-9ADF-6E7EC4631D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C8B247-BB02-4D40-B113-34DA8AE69C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90B381-BBD6-4E7F-81F4-6919419EAD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739386C-ACB1-46A0-9CCE-83C2D93BEE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EED248-0003-4F2F-8AD9-4ADBB46FDC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7C1F2C-CDE5-44DB-B570-CB722320E2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D91CA7-5A0D-4B38-B7A4-92A43DBD77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D9CE0F-99DE-47EC-8845-BBE2FC60EE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638FAFB-53A8-4EEE-B7A2-7BE9D0AD67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F2F47F-491D-4582-8D1A-94BB5E7E3E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F7E6B6-881A-4C83-B474-EED78DEDB4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391AC0-A739-4360-9429-2690C120DF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AB5199-F3D1-43BA-BF18-F675B51EC26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E9037BF-BEB9-4D8D-85B6-4211F82892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F1A9FD3-D8B5-4212-9955-64B889D281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18367BF-79B9-4886-8484-87E162FBD1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BB751E4-AEB6-4136-B622-373E680A64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EB7C2C2-40A8-47D2-93A2-65169A9E68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615DBB5-93FB-44D4-A04B-914A5DAFF8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3988A7-3824-4F09-BE6F-A0EA7B3499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6B3D8A1-5C77-41CB-AD1C-B3BD02FA9FC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68311F8-EAA6-4F83-85FD-56DA5DFAB7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83E1005-6B65-44EB-AD0D-EF86FB80BC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4AB2226-A49A-4E10-8114-22A8827571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C5C25E3-FDD4-4A90-B4E4-8825D8662E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9FD2B5A-BFEB-41AB-951A-076AFCE2BB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C3E67D4-BEC5-4B90-86E7-80922739C3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EE92F19-7A9C-4425-BF00-8DB6809D19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02BEECD-BCFE-4500-96CB-45666EE8A7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421B388-216A-48EE-8174-61BB837AA01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210B1DC-C590-41CA-A3DE-A4BC1907F2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01097CC-6707-403F-99B6-962E82019E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6F989D18-DE08-4860-9132-EE2E24AA344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A56D77F-A680-423D-9205-BDB621F7550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BCA92521-BB2A-442F-8275-EAC41497799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B3D0A60-7643-48D1-9501-59C837F2FC7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EB1172B-36A9-403C-A036-AB36972521B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6997F33-EBE1-48C6-BE4A-2BFCAF8855B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87097D1-E46B-4EDC-B42F-CCFAAB46B3B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59A74A0-B607-419A-B8EE-B95CAD38657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A43797E-A632-4B03-BDD7-CCAC266B4CE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31B67F2-EF82-4C9A-8D0E-B0F002451C7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5D0F3A2-F8F8-4FF8-B8DA-72722E4AE7A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DEB078E-3FE9-44C0-9ED1-8F1EE001050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4795D20B-413D-4484-9DCF-A81DE08ACB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C96760E-B516-4F98-8078-10B45A390EB7}"/>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803B09A-EE60-4865-B81D-4EA5ADBD00F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45A2A17B-FEAE-49D4-8E4F-C40EA2E34E8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6A23D549-E446-4C4B-A151-D4EA7D3C2C71}"/>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4863C777-A152-4420-82CE-6BD414A08F5E}"/>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5BEAD7E-2B60-479B-919B-FC29406124E1}"/>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249E82B6-00ED-4543-8C6C-5E849C508266}"/>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78B5A125-1799-4F34-8876-7F81E6F41D3D}"/>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AD959CD4-5BCC-47B7-893F-D8ED70C705F5}"/>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A95B8CD6-63E4-4599-8051-9F8DC8081C08}"/>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E0B92CC2-EA62-41F7-A840-FE3667753872}"/>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D8C684E-7102-475B-B8F0-B03DC26E835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045FCE5-6D82-46D1-9A22-6921BC059A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E490682-3AE3-4300-AF51-EE201B32B3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CAA4D76-6EF1-4698-85AE-324C83C24B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A3DFE9B-1C2B-4C62-B6CC-115D86D09F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89" name="楕円 88">
          <a:extLst>
            <a:ext uri="{FF2B5EF4-FFF2-40B4-BE49-F238E27FC236}">
              <a16:creationId xmlns:a16="http://schemas.microsoft.com/office/drawing/2014/main" id="{28264B0F-A4C5-4F86-B2F3-C2D8B69700A7}"/>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BE6F845D-CA4D-47ED-B83E-E87DB3786725}"/>
            </a:ext>
          </a:extLst>
        </xdr:cNvPr>
        <xdr:cNvSpPr txBox="1"/>
      </xdr:nvSpPr>
      <xdr:spPr>
        <a:xfrm>
          <a:off x="4673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91" name="n_1aveValue【体育館・プール】&#10;有形固定資産減価償却率">
          <a:extLst>
            <a:ext uri="{FF2B5EF4-FFF2-40B4-BE49-F238E27FC236}">
              <a16:creationId xmlns:a16="http://schemas.microsoft.com/office/drawing/2014/main" id="{25B19979-F244-4724-8B11-BB3CB68CC1A2}"/>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2" name="n_2aveValue【体育館・プール】&#10;有形固定資産減価償却率">
          <a:extLst>
            <a:ext uri="{FF2B5EF4-FFF2-40B4-BE49-F238E27FC236}">
              <a16:creationId xmlns:a16="http://schemas.microsoft.com/office/drawing/2014/main" id="{EC38293C-4301-4B13-905F-504D5BDDDCED}"/>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3" name="n_3aveValue【体育館・プール】&#10;有形固定資産減価償却率">
          <a:extLst>
            <a:ext uri="{FF2B5EF4-FFF2-40B4-BE49-F238E27FC236}">
              <a16:creationId xmlns:a16="http://schemas.microsoft.com/office/drawing/2014/main" id="{6C2785FA-C755-4122-949C-6B102D5DDD57}"/>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4" name="n_4aveValue【体育館・プール】&#10;有形固定資産減価償却率">
          <a:extLst>
            <a:ext uri="{FF2B5EF4-FFF2-40B4-BE49-F238E27FC236}">
              <a16:creationId xmlns:a16="http://schemas.microsoft.com/office/drawing/2014/main" id="{E79FC283-E578-406F-99DA-D0FB5A4337CA}"/>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822A46A2-6771-4456-8B48-B1481C58D9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90650CE4-9ADB-4E6A-ADCF-80A3E989A5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DD04B40A-D9D2-441C-8CE2-15C633DDC5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21896694-D207-4E2F-96CC-CF094C03DE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19585A97-C988-4EDB-BCD4-FF4B42607F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47C0F24E-4E86-4225-ACCF-F8A3896E991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9AFCBC5B-99E1-4B74-A7A1-F884EA68D5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DF6D6CAC-540D-426E-B85C-643A002F7D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09A43555-D106-4DF4-B24B-9EA095584B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4129D4AC-C4AB-4627-8ECD-9F5E0B7EFA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5" name="直線コネクタ 104">
          <a:extLst>
            <a:ext uri="{FF2B5EF4-FFF2-40B4-BE49-F238E27FC236}">
              <a16:creationId xmlns:a16="http://schemas.microsoft.com/office/drawing/2014/main" id="{0C8B1D76-6A2D-433A-82CE-0BA2D7A01A6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6" name="テキスト ボックス 105">
          <a:extLst>
            <a:ext uri="{FF2B5EF4-FFF2-40B4-BE49-F238E27FC236}">
              <a16:creationId xmlns:a16="http://schemas.microsoft.com/office/drawing/2014/main" id="{F224DCD5-4688-4D07-BD50-8028F65E812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7" name="直線コネクタ 106">
          <a:extLst>
            <a:ext uri="{FF2B5EF4-FFF2-40B4-BE49-F238E27FC236}">
              <a16:creationId xmlns:a16="http://schemas.microsoft.com/office/drawing/2014/main" id="{8825CAB5-79FB-4520-B0A9-D790B653E08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8" name="テキスト ボックス 107">
          <a:extLst>
            <a:ext uri="{FF2B5EF4-FFF2-40B4-BE49-F238E27FC236}">
              <a16:creationId xmlns:a16="http://schemas.microsoft.com/office/drawing/2014/main" id="{FFEC0463-AD49-4196-ABDD-779576891AB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9" name="直線コネクタ 108">
          <a:extLst>
            <a:ext uri="{FF2B5EF4-FFF2-40B4-BE49-F238E27FC236}">
              <a16:creationId xmlns:a16="http://schemas.microsoft.com/office/drawing/2014/main" id="{5EF7FAF7-D79B-4A5A-B5E6-4C39265527C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0" name="テキスト ボックス 109">
          <a:extLst>
            <a:ext uri="{FF2B5EF4-FFF2-40B4-BE49-F238E27FC236}">
              <a16:creationId xmlns:a16="http://schemas.microsoft.com/office/drawing/2014/main" id="{0CC616BC-4BDA-4EF3-B0EC-E46A6E3D59E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1" name="直線コネクタ 110">
          <a:extLst>
            <a:ext uri="{FF2B5EF4-FFF2-40B4-BE49-F238E27FC236}">
              <a16:creationId xmlns:a16="http://schemas.microsoft.com/office/drawing/2014/main" id="{00A447B7-030C-4C3D-BB28-9E5A770817C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2" name="テキスト ボックス 111">
          <a:extLst>
            <a:ext uri="{FF2B5EF4-FFF2-40B4-BE49-F238E27FC236}">
              <a16:creationId xmlns:a16="http://schemas.microsoft.com/office/drawing/2014/main" id="{82C6A6FD-0A25-4F90-8936-D4119708310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3" name="直線コネクタ 112">
          <a:extLst>
            <a:ext uri="{FF2B5EF4-FFF2-40B4-BE49-F238E27FC236}">
              <a16:creationId xmlns:a16="http://schemas.microsoft.com/office/drawing/2014/main" id="{7640C730-F5A9-4380-9F28-B24BADDCC9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4" name="テキスト ボックス 113">
          <a:extLst>
            <a:ext uri="{FF2B5EF4-FFF2-40B4-BE49-F238E27FC236}">
              <a16:creationId xmlns:a16="http://schemas.microsoft.com/office/drawing/2014/main" id="{628DB4A6-D984-4CB2-A3BF-3D375C854FD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784C0C6D-B2CA-40DF-A46C-760634DBCC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B462020C-3368-4A5E-8B1E-C9ED236EC69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1FBA55F9-23B7-423D-BFC2-5309BD76BC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18" name="直線コネクタ 117">
          <a:extLst>
            <a:ext uri="{FF2B5EF4-FFF2-40B4-BE49-F238E27FC236}">
              <a16:creationId xmlns:a16="http://schemas.microsoft.com/office/drawing/2014/main" id="{8A8DFB8F-2BEE-4143-B8EC-F8F9DE9FFF78}"/>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19" name="【体育館・プール】&#10;一人当たり面積最小値テキスト">
          <a:extLst>
            <a:ext uri="{FF2B5EF4-FFF2-40B4-BE49-F238E27FC236}">
              <a16:creationId xmlns:a16="http://schemas.microsoft.com/office/drawing/2014/main" id="{B2D11340-63E3-46A5-B2F6-2703CD00AAA7}"/>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0" name="直線コネクタ 119">
          <a:extLst>
            <a:ext uri="{FF2B5EF4-FFF2-40B4-BE49-F238E27FC236}">
              <a16:creationId xmlns:a16="http://schemas.microsoft.com/office/drawing/2014/main" id="{0014724F-1CC4-4D90-B5C0-A0D1040C341B}"/>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21" name="【体育館・プール】&#10;一人当たり面積最大値テキスト">
          <a:extLst>
            <a:ext uri="{FF2B5EF4-FFF2-40B4-BE49-F238E27FC236}">
              <a16:creationId xmlns:a16="http://schemas.microsoft.com/office/drawing/2014/main" id="{B993B095-A6A3-468B-9F90-273353A10231}"/>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22" name="直線コネクタ 121">
          <a:extLst>
            <a:ext uri="{FF2B5EF4-FFF2-40B4-BE49-F238E27FC236}">
              <a16:creationId xmlns:a16="http://schemas.microsoft.com/office/drawing/2014/main" id="{1ED98767-CCEC-46E4-AB3D-D2D62FCBD713}"/>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23" name="【体育館・プール】&#10;一人当たり面積平均値テキスト">
          <a:extLst>
            <a:ext uri="{FF2B5EF4-FFF2-40B4-BE49-F238E27FC236}">
              <a16:creationId xmlns:a16="http://schemas.microsoft.com/office/drawing/2014/main" id="{E83B4D74-63D5-4791-BFFA-7D36B4664359}"/>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24" name="フローチャート: 判断 123">
          <a:extLst>
            <a:ext uri="{FF2B5EF4-FFF2-40B4-BE49-F238E27FC236}">
              <a16:creationId xmlns:a16="http://schemas.microsoft.com/office/drawing/2014/main" id="{22C94C44-F754-4787-A8B9-C307CE61AE88}"/>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25" name="フローチャート: 判断 124">
          <a:extLst>
            <a:ext uri="{FF2B5EF4-FFF2-40B4-BE49-F238E27FC236}">
              <a16:creationId xmlns:a16="http://schemas.microsoft.com/office/drawing/2014/main" id="{49EB1510-D1A7-44F3-B537-2E3A5F48DC9B}"/>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26" name="フローチャート: 判断 125">
          <a:extLst>
            <a:ext uri="{FF2B5EF4-FFF2-40B4-BE49-F238E27FC236}">
              <a16:creationId xmlns:a16="http://schemas.microsoft.com/office/drawing/2014/main" id="{1FC4F6B5-D366-4418-B34F-B04435D3D448}"/>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27" name="フローチャート: 判断 126">
          <a:extLst>
            <a:ext uri="{FF2B5EF4-FFF2-40B4-BE49-F238E27FC236}">
              <a16:creationId xmlns:a16="http://schemas.microsoft.com/office/drawing/2014/main" id="{339F81E8-B305-4050-B334-CB8870A2C9C7}"/>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28" name="フローチャート: 判断 127">
          <a:extLst>
            <a:ext uri="{FF2B5EF4-FFF2-40B4-BE49-F238E27FC236}">
              <a16:creationId xmlns:a16="http://schemas.microsoft.com/office/drawing/2014/main" id="{7B31ABA4-2609-4D63-8FD5-0C267B203FAC}"/>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455EA369-59B1-45F8-A77B-A99EED0B1C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7D64AB23-6152-4D4C-B6A6-615FD84A10B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D6CC0D17-2AE4-412D-B501-9D08C77882C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2912A17-19CA-4221-8B4D-C6469AA7F5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2240F11D-AE0F-4D32-843B-52863A1F2B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99314</xdr:rowOff>
    </xdr:from>
    <xdr:to>
      <xdr:col>55</xdr:col>
      <xdr:colOff>50800</xdr:colOff>
      <xdr:row>64</xdr:row>
      <xdr:rowOff>29464</xdr:rowOff>
    </xdr:to>
    <xdr:sp macro="" textlink="">
      <xdr:nvSpPr>
        <xdr:cNvPr id="134" name="楕円 133">
          <a:extLst>
            <a:ext uri="{FF2B5EF4-FFF2-40B4-BE49-F238E27FC236}">
              <a16:creationId xmlns:a16="http://schemas.microsoft.com/office/drawing/2014/main" id="{82057B4F-7CF3-4536-BE27-E4ADC4E9F462}"/>
            </a:ext>
          </a:extLst>
        </xdr:cNvPr>
        <xdr:cNvSpPr/>
      </xdr:nvSpPr>
      <xdr:spPr>
        <a:xfrm>
          <a:off x="104267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14241</xdr:rowOff>
    </xdr:from>
    <xdr:ext cx="469744" cy="259045"/>
    <xdr:sp macro="" textlink="">
      <xdr:nvSpPr>
        <xdr:cNvPr id="135" name="【体育館・プール】&#10;一人当たり面積該当値テキスト">
          <a:extLst>
            <a:ext uri="{FF2B5EF4-FFF2-40B4-BE49-F238E27FC236}">
              <a16:creationId xmlns:a16="http://schemas.microsoft.com/office/drawing/2014/main" id="{1333C38A-1B92-4B2F-8AB5-24852772F2CB}"/>
            </a:ext>
          </a:extLst>
        </xdr:cNvPr>
        <xdr:cNvSpPr txBox="1"/>
      </xdr:nvSpPr>
      <xdr:spPr>
        <a:xfrm>
          <a:off x="10515600" y="1081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96473</xdr:rowOff>
    </xdr:from>
    <xdr:ext cx="469744" cy="259045"/>
    <xdr:sp macro="" textlink="">
      <xdr:nvSpPr>
        <xdr:cNvPr id="136" name="n_1aveValue【体育館・プール】&#10;一人当たり面積">
          <a:extLst>
            <a:ext uri="{FF2B5EF4-FFF2-40B4-BE49-F238E27FC236}">
              <a16:creationId xmlns:a16="http://schemas.microsoft.com/office/drawing/2014/main" id="{2D4E20EF-F606-4912-8030-14E72DCDBBB1}"/>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37" name="n_2aveValue【体育館・プール】&#10;一人当たり面積">
          <a:extLst>
            <a:ext uri="{FF2B5EF4-FFF2-40B4-BE49-F238E27FC236}">
              <a16:creationId xmlns:a16="http://schemas.microsoft.com/office/drawing/2014/main" id="{B3B4B5ED-46D0-4F8C-8E62-881EC455680D}"/>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38" name="n_3aveValue【体育館・プール】&#10;一人当たり面積">
          <a:extLst>
            <a:ext uri="{FF2B5EF4-FFF2-40B4-BE49-F238E27FC236}">
              <a16:creationId xmlns:a16="http://schemas.microsoft.com/office/drawing/2014/main" id="{8103F2D1-C1F1-4365-91A1-BECAAF208244}"/>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39" name="n_4aveValue【体育館・プール】&#10;一人当たり面積">
          <a:extLst>
            <a:ext uri="{FF2B5EF4-FFF2-40B4-BE49-F238E27FC236}">
              <a16:creationId xmlns:a16="http://schemas.microsoft.com/office/drawing/2014/main" id="{0F4194B2-76F6-47C6-9B5C-D43976528190}"/>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a:extLst>
            <a:ext uri="{FF2B5EF4-FFF2-40B4-BE49-F238E27FC236}">
              <a16:creationId xmlns:a16="http://schemas.microsoft.com/office/drawing/2014/main" id="{6E0B32F0-E4A1-41DD-89A1-B1ABD9725B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a:extLst>
            <a:ext uri="{FF2B5EF4-FFF2-40B4-BE49-F238E27FC236}">
              <a16:creationId xmlns:a16="http://schemas.microsoft.com/office/drawing/2014/main" id="{2E599563-1F8E-4183-9315-529A0AF5C3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a:extLst>
            <a:ext uri="{FF2B5EF4-FFF2-40B4-BE49-F238E27FC236}">
              <a16:creationId xmlns:a16="http://schemas.microsoft.com/office/drawing/2014/main" id="{D6E6211F-BDC6-427C-8401-4740CABB3A1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a:extLst>
            <a:ext uri="{FF2B5EF4-FFF2-40B4-BE49-F238E27FC236}">
              <a16:creationId xmlns:a16="http://schemas.microsoft.com/office/drawing/2014/main" id="{E2245599-A347-422D-8C39-59EC01F60DF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a:extLst>
            <a:ext uri="{FF2B5EF4-FFF2-40B4-BE49-F238E27FC236}">
              <a16:creationId xmlns:a16="http://schemas.microsoft.com/office/drawing/2014/main" id="{74AD5988-5B8A-4D71-A594-D9987D1243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a:extLst>
            <a:ext uri="{FF2B5EF4-FFF2-40B4-BE49-F238E27FC236}">
              <a16:creationId xmlns:a16="http://schemas.microsoft.com/office/drawing/2014/main" id="{FFA2034C-C69B-414C-AC08-F10E443C8F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a:extLst>
            <a:ext uri="{FF2B5EF4-FFF2-40B4-BE49-F238E27FC236}">
              <a16:creationId xmlns:a16="http://schemas.microsoft.com/office/drawing/2014/main" id="{7F3C1960-6333-4023-A360-5D5656B6AE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a:extLst>
            <a:ext uri="{FF2B5EF4-FFF2-40B4-BE49-F238E27FC236}">
              <a16:creationId xmlns:a16="http://schemas.microsoft.com/office/drawing/2014/main" id="{231DDA6A-5B47-4564-9F8A-A046751E2A6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8" name="正方形/長方形 147">
          <a:extLst>
            <a:ext uri="{FF2B5EF4-FFF2-40B4-BE49-F238E27FC236}">
              <a16:creationId xmlns:a16="http://schemas.microsoft.com/office/drawing/2014/main" id="{6AEC3B35-6FEC-45AB-9F37-3481A9BCD3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9" name="正方形/長方形 148">
          <a:extLst>
            <a:ext uri="{FF2B5EF4-FFF2-40B4-BE49-F238E27FC236}">
              <a16:creationId xmlns:a16="http://schemas.microsoft.com/office/drawing/2014/main" id="{6A23AD13-9ABC-4226-837F-C30991868B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0" name="正方形/長方形 149">
          <a:extLst>
            <a:ext uri="{FF2B5EF4-FFF2-40B4-BE49-F238E27FC236}">
              <a16:creationId xmlns:a16="http://schemas.microsoft.com/office/drawing/2014/main" id="{54B64201-17F5-49B3-944C-6FD7352DB2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1" name="正方形/長方形 150">
          <a:extLst>
            <a:ext uri="{FF2B5EF4-FFF2-40B4-BE49-F238E27FC236}">
              <a16:creationId xmlns:a16="http://schemas.microsoft.com/office/drawing/2014/main" id="{73B6075D-5A07-4DE0-97FE-21E12A4A97E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2" name="正方形/長方形 151">
          <a:extLst>
            <a:ext uri="{FF2B5EF4-FFF2-40B4-BE49-F238E27FC236}">
              <a16:creationId xmlns:a16="http://schemas.microsoft.com/office/drawing/2014/main" id="{79AA7100-345B-4B13-B751-42D93138F4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3" name="正方形/長方形 152">
          <a:extLst>
            <a:ext uri="{FF2B5EF4-FFF2-40B4-BE49-F238E27FC236}">
              <a16:creationId xmlns:a16="http://schemas.microsoft.com/office/drawing/2014/main" id="{87C174C1-1E37-42F9-84D8-1AD3955B36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4" name="正方形/長方形 153">
          <a:extLst>
            <a:ext uri="{FF2B5EF4-FFF2-40B4-BE49-F238E27FC236}">
              <a16:creationId xmlns:a16="http://schemas.microsoft.com/office/drawing/2014/main" id="{35688B15-74D3-43F2-BEB3-0131EA6B29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5" name="正方形/長方形 154">
          <a:extLst>
            <a:ext uri="{FF2B5EF4-FFF2-40B4-BE49-F238E27FC236}">
              <a16:creationId xmlns:a16="http://schemas.microsoft.com/office/drawing/2014/main" id="{7931A204-41D0-406C-ACEF-0620246DA47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6" name="正方形/長方形 155">
          <a:extLst>
            <a:ext uri="{FF2B5EF4-FFF2-40B4-BE49-F238E27FC236}">
              <a16:creationId xmlns:a16="http://schemas.microsoft.com/office/drawing/2014/main" id="{309086DE-943F-4BEB-AEDF-5C2D4D4E899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7" name="正方形/長方形 156">
          <a:extLst>
            <a:ext uri="{FF2B5EF4-FFF2-40B4-BE49-F238E27FC236}">
              <a16:creationId xmlns:a16="http://schemas.microsoft.com/office/drawing/2014/main" id="{C52623D7-55E9-47CF-B69A-10CE8C7010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8" name="正方形/長方形 157">
          <a:extLst>
            <a:ext uri="{FF2B5EF4-FFF2-40B4-BE49-F238E27FC236}">
              <a16:creationId xmlns:a16="http://schemas.microsoft.com/office/drawing/2014/main" id="{B14ECDDF-354D-4CE6-BF26-755C4B616E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9" name="正方形/長方形 158">
          <a:extLst>
            <a:ext uri="{FF2B5EF4-FFF2-40B4-BE49-F238E27FC236}">
              <a16:creationId xmlns:a16="http://schemas.microsoft.com/office/drawing/2014/main" id="{46919A52-E4AA-492F-96C3-FCF9BD6033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0" name="正方形/長方形 159">
          <a:extLst>
            <a:ext uri="{FF2B5EF4-FFF2-40B4-BE49-F238E27FC236}">
              <a16:creationId xmlns:a16="http://schemas.microsoft.com/office/drawing/2014/main" id="{8ABC8D2C-2DE4-4E4F-A851-013F65E846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1" name="正方形/長方形 160">
          <a:extLst>
            <a:ext uri="{FF2B5EF4-FFF2-40B4-BE49-F238E27FC236}">
              <a16:creationId xmlns:a16="http://schemas.microsoft.com/office/drawing/2014/main" id="{DD4247E3-28FA-43BE-8892-B5301BF2B3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2" name="正方形/長方形 161">
          <a:extLst>
            <a:ext uri="{FF2B5EF4-FFF2-40B4-BE49-F238E27FC236}">
              <a16:creationId xmlns:a16="http://schemas.microsoft.com/office/drawing/2014/main" id="{24229580-CCD4-4858-B33F-B93CF2CA8E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3" name="正方形/長方形 162">
          <a:extLst>
            <a:ext uri="{FF2B5EF4-FFF2-40B4-BE49-F238E27FC236}">
              <a16:creationId xmlns:a16="http://schemas.microsoft.com/office/drawing/2014/main" id="{E7366A7F-FBA3-4FA2-998F-6579AF91532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4" name="正方形/長方形 163">
          <a:extLst>
            <a:ext uri="{FF2B5EF4-FFF2-40B4-BE49-F238E27FC236}">
              <a16:creationId xmlns:a16="http://schemas.microsoft.com/office/drawing/2014/main" id="{4FC43669-974E-44F6-BD21-3E0121CC3E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5" name="正方形/長方形 164">
          <a:extLst>
            <a:ext uri="{FF2B5EF4-FFF2-40B4-BE49-F238E27FC236}">
              <a16:creationId xmlns:a16="http://schemas.microsoft.com/office/drawing/2014/main" id="{29C64A9C-E05A-47AE-A2BA-145CA73DB4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6" name="正方形/長方形 165">
          <a:extLst>
            <a:ext uri="{FF2B5EF4-FFF2-40B4-BE49-F238E27FC236}">
              <a16:creationId xmlns:a16="http://schemas.microsoft.com/office/drawing/2014/main" id="{8A127915-0AB1-4C15-88EF-CA2B345B41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7" name="正方形/長方形 166">
          <a:extLst>
            <a:ext uri="{FF2B5EF4-FFF2-40B4-BE49-F238E27FC236}">
              <a16:creationId xmlns:a16="http://schemas.microsoft.com/office/drawing/2014/main" id="{B3761AF8-3E8D-40AD-8A5B-45A1C4AB94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8" name="正方形/長方形 167">
          <a:extLst>
            <a:ext uri="{FF2B5EF4-FFF2-40B4-BE49-F238E27FC236}">
              <a16:creationId xmlns:a16="http://schemas.microsoft.com/office/drawing/2014/main" id="{88DD30A3-6578-4E6C-8860-EAE72174A6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9" name="正方形/長方形 168">
          <a:extLst>
            <a:ext uri="{FF2B5EF4-FFF2-40B4-BE49-F238E27FC236}">
              <a16:creationId xmlns:a16="http://schemas.microsoft.com/office/drawing/2014/main" id="{8E95EEDC-8C5E-4228-B9EB-D84A258D04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0" name="正方形/長方形 169">
          <a:extLst>
            <a:ext uri="{FF2B5EF4-FFF2-40B4-BE49-F238E27FC236}">
              <a16:creationId xmlns:a16="http://schemas.microsoft.com/office/drawing/2014/main" id="{2F250BF5-28D6-4735-B2DA-D7C84B0811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1" name="正方形/長方形 170">
          <a:extLst>
            <a:ext uri="{FF2B5EF4-FFF2-40B4-BE49-F238E27FC236}">
              <a16:creationId xmlns:a16="http://schemas.microsoft.com/office/drawing/2014/main" id="{C6CCEE40-60D0-4359-A84E-D0AC7D15960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2" name="正方形/長方形 171">
          <a:extLst>
            <a:ext uri="{FF2B5EF4-FFF2-40B4-BE49-F238E27FC236}">
              <a16:creationId xmlns:a16="http://schemas.microsoft.com/office/drawing/2014/main" id="{73A7C55D-7CC7-4BE8-BBF3-013FA290BB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3" name="正方形/長方形 172">
          <a:extLst>
            <a:ext uri="{FF2B5EF4-FFF2-40B4-BE49-F238E27FC236}">
              <a16:creationId xmlns:a16="http://schemas.microsoft.com/office/drawing/2014/main" id="{40D9CCA6-CFA0-47BE-B2BC-1E3BE98881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4" name="正方形/長方形 173">
          <a:extLst>
            <a:ext uri="{FF2B5EF4-FFF2-40B4-BE49-F238E27FC236}">
              <a16:creationId xmlns:a16="http://schemas.microsoft.com/office/drawing/2014/main" id="{2AB26C58-D99B-407E-839D-881F2E3EF6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5" name="正方形/長方形 174">
          <a:extLst>
            <a:ext uri="{FF2B5EF4-FFF2-40B4-BE49-F238E27FC236}">
              <a16:creationId xmlns:a16="http://schemas.microsoft.com/office/drawing/2014/main" id="{0FE1240C-C31C-40BD-9320-66C1E2C050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6" name="正方形/長方形 175">
          <a:extLst>
            <a:ext uri="{FF2B5EF4-FFF2-40B4-BE49-F238E27FC236}">
              <a16:creationId xmlns:a16="http://schemas.microsoft.com/office/drawing/2014/main" id="{10430692-B806-464B-A846-3B4054075C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7" name="正方形/長方形 176">
          <a:extLst>
            <a:ext uri="{FF2B5EF4-FFF2-40B4-BE49-F238E27FC236}">
              <a16:creationId xmlns:a16="http://schemas.microsoft.com/office/drawing/2014/main" id="{AF36E2B5-3890-4717-8F0F-EF502CD428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8" name="正方形/長方形 177">
          <a:extLst>
            <a:ext uri="{FF2B5EF4-FFF2-40B4-BE49-F238E27FC236}">
              <a16:creationId xmlns:a16="http://schemas.microsoft.com/office/drawing/2014/main" id="{1B26F19D-39F0-41A0-8F58-DCABC019C6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9" name="正方形/長方形 178">
          <a:extLst>
            <a:ext uri="{FF2B5EF4-FFF2-40B4-BE49-F238E27FC236}">
              <a16:creationId xmlns:a16="http://schemas.microsoft.com/office/drawing/2014/main" id="{174ACB92-C957-440F-98CC-C0BB245CC10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0" name="正方形/長方形 179">
          <a:extLst>
            <a:ext uri="{FF2B5EF4-FFF2-40B4-BE49-F238E27FC236}">
              <a16:creationId xmlns:a16="http://schemas.microsoft.com/office/drawing/2014/main" id="{036FB8AE-BF86-4932-82C6-2114733FFA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1" name="正方形/長方形 180">
          <a:extLst>
            <a:ext uri="{FF2B5EF4-FFF2-40B4-BE49-F238E27FC236}">
              <a16:creationId xmlns:a16="http://schemas.microsoft.com/office/drawing/2014/main" id="{6BC1992F-466F-4292-A041-7E9F9042B0F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2" name="正方形/長方形 181">
          <a:extLst>
            <a:ext uri="{FF2B5EF4-FFF2-40B4-BE49-F238E27FC236}">
              <a16:creationId xmlns:a16="http://schemas.microsoft.com/office/drawing/2014/main" id="{1FFF47A4-D02E-4F37-81E4-E2A6FCBE131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3" name="正方形/長方形 182">
          <a:extLst>
            <a:ext uri="{FF2B5EF4-FFF2-40B4-BE49-F238E27FC236}">
              <a16:creationId xmlns:a16="http://schemas.microsoft.com/office/drawing/2014/main" id="{F14227B6-AF3A-4D4D-8386-116040E570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4" name="正方形/長方形 183">
          <a:extLst>
            <a:ext uri="{FF2B5EF4-FFF2-40B4-BE49-F238E27FC236}">
              <a16:creationId xmlns:a16="http://schemas.microsoft.com/office/drawing/2014/main" id="{C88D28A7-DEF7-48BE-8E63-ACEEB93DA1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5" name="正方形/長方形 184">
          <a:extLst>
            <a:ext uri="{FF2B5EF4-FFF2-40B4-BE49-F238E27FC236}">
              <a16:creationId xmlns:a16="http://schemas.microsoft.com/office/drawing/2014/main" id="{E532AF32-0C7D-43B0-8E8B-FDF57BFDFB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6" name="正方形/長方形 185">
          <a:extLst>
            <a:ext uri="{FF2B5EF4-FFF2-40B4-BE49-F238E27FC236}">
              <a16:creationId xmlns:a16="http://schemas.microsoft.com/office/drawing/2014/main" id="{7405C2BF-5E16-481C-B7B0-88B255CC6F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7" name="正方形/長方形 186">
          <a:extLst>
            <a:ext uri="{FF2B5EF4-FFF2-40B4-BE49-F238E27FC236}">
              <a16:creationId xmlns:a16="http://schemas.microsoft.com/office/drawing/2014/main" id="{40E046EC-FF4E-4DA0-BD31-8BCCF9FD640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8" name="正方形/長方形 187">
          <a:extLst>
            <a:ext uri="{FF2B5EF4-FFF2-40B4-BE49-F238E27FC236}">
              <a16:creationId xmlns:a16="http://schemas.microsoft.com/office/drawing/2014/main" id="{A0C9BE5B-5C35-4E4A-9833-E98F038CE2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9" name="正方形/長方形 188">
          <a:extLst>
            <a:ext uri="{FF2B5EF4-FFF2-40B4-BE49-F238E27FC236}">
              <a16:creationId xmlns:a16="http://schemas.microsoft.com/office/drawing/2014/main" id="{09C5F429-16D0-4A68-A319-D703ABDDEB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0" name="正方形/長方形 189">
          <a:extLst>
            <a:ext uri="{FF2B5EF4-FFF2-40B4-BE49-F238E27FC236}">
              <a16:creationId xmlns:a16="http://schemas.microsoft.com/office/drawing/2014/main" id="{743FBAD1-E447-4814-BC91-CEF2A939F1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1" name="正方形/長方形 190">
          <a:extLst>
            <a:ext uri="{FF2B5EF4-FFF2-40B4-BE49-F238E27FC236}">
              <a16:creationId xmlns:a16="http://schemas.microsoft.com/office/drawing/2014/main" id="{86867CCA-2A65-4E51-958A-187687E9DA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2" name="正方形/長方形 191">
          <a:extLst>
            <a:ext uri="{FF2B5EF4-FFF2-40B4-BE49-F238E27FC236}">
              <a16:creationId xmlns:a16="http://schemas.microsoft.com/office/drawing/2014/main" id="{F9347F15-0364-446A-A213-CC750421BB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3" name="正方形/長方形 192">
          <a:extLst>
            <a:ext uri="{FF2B5EF4-FFF2-40B4-BE49-F238E27FC236}">
              <a16:creationId xmlns:a16="http://schemas.microsoft.com/office/drawing/2014/main" id="{AD3ED0AC-9BBC-4598-8687-6FB52929DF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4" name="正方形/長方形 193">
          <a:extLst>
            <a:ext uri="{FF2B5EF4-FFF2-40B4-BE49-F238E27FC236}">
              <a16:creationId xmlns:a16="http://schemas.microsoft.com/office/drawing/2014/main" id="{E009D658-A5BE-4821-86DD-ABA0AC3FD3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5" name="正方形/長方形 194">
          <a:extLst>
            <a:ext uri="{FF2B5EF4-FFF2-40B4-BE49-F238E27FC236}">
              <a16:creationId xmlns:a16="http://schemas.microsoft.com/office/drawing/2014/main" id="{AC687594-A700-4733-A9C6-1429A18EB15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6" name="正方形/長方形 195">
          <a:extLst>
            <a:ext uri="{FF2B5EF4-FFF2-40B4-BE49-F238E27FC236}">
              <a16:creationId xmlns:a16="http://schemas.microsoft.com/office/drawing/2014/main" id="{E2049CEB-C7AE-4859-8CEE-02CB415261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7" name="正方形/長方形 196">
          <a:extLst>
            <a:ext uri="{FF2B5EF4-FFF2-40B4-BE49-F238E27FC236}">
              <a16:creationId xmlns:a16="http://schemas.microsoft.com/office/drawing/2014/main" id="{AB1E8F8B-AAF6-4ECD-8424-69407B6716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8" name="正方形/長方形 197">
          <a:extLst>
            <a:ext uri="{FF2B5EF4-FFF2-40B4-BE49-F238E27FC236}">
              <a16:creationId xmlns:a16="http://schemas.microsoft.com/office/drawing/2014/main" id="{A5E4744B-E00C-4C6C-ADF9-4C23FF1A7F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9" name="正方形/長方形 198">
          <a:extLst>
            <a:ext uri="{FF2B5EF4-FFF2-40B4-BE49-F238E27FC236}">
              <a16:creationId xmlns:a16="http://schemas.microsoft.com/office/drawing/2014/main" id="{C5F40675-51AA-44AB-AE88-4DD4920C3D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0" name="正方形/長方形 199">
          <a:extLst>
            <a:ext uri="{FF2B5EF4-FFF2-40B4-BE49-F238E27FC236}">
              <a16:creationId xmlns:a16="http://schemas.microsoft.com/office/drawing/2014/main" id="{8E2939D7-2FE5-48A9-BB20-5D348BB066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1" name="正方形/長方形 200">
          <a:extLst>
            <a:ext uri="{FF2B5EF4-FFF2-40B4-BE49-F238E27FC236}">
              <a16:creationId xmlns:a16="http://schemas.microsoft.com/office/drawing/2014/main" id="{05C5B4ED-40B8-44EB-9D94-9BDFD5C4B0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2" name="正方形/長方形 201">
          <a:extLst>
            <a:ext uri="{FF2B5EF4-FFF2-40B4-BE49-F238E27FC236}">
              <a16:creationId xmlns:a16="http://schemas.microsoft.com/office/drawing/2014/main" id="{59894F57-8934-4709-881F-F7163764C1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3" name="正方形/長方形 202">
          <a:extLst>
            <a:ext uri="{FF2B5EF4-FFF2-40B4-BE49-F238E27FC236}">
              <a16:creationId xmlns:a16="http://schemas.microsoft.com/office/drawing/2014/main" id="{8FEA3CC9-EE6A-473C-B850-C11F5BB0F05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4" name="正方形/長方形 203">
          <a:extLst>
            <a:ext uri="{FF2B5EF4-FFF2-40B4-BE49-F238E27FC236}">
              <a16:creationId xmlns:a16="http://schemas.microsoft.com/office/drawing/2014/main" id="{46DFE3F5-B36F-455A-A54C-705B883D73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5" name="正方形/長方形 204">
          <a:extLst>
            <a:ext uri="{FF2B5EF4-FFF2-40B4-BE49-F238E27FC236}">
              <a16:creationId xmlns:a16="http://schemas.microsoft.com/office/drawing/2014/main" id="{CBEA79B0-B5CC-4D13-8119-E1330FF0A2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6" name="正方形/長方形 205">
          <a:extLst>
            <a:ext uri="{FF2B5EF4-FFF2-40B4-BE49-F238E27FC236}">
              <a16:creationId xmlns:a16="http://schemas.microsoft.com/office/drawing/2014/main" id="{9A6EB857-F770-41F2-A444-6004980A45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7" name="正方形/長方形 206">
          <a:extLst>
            <a:ext uri="{FF2B5EF4-FFF2-40B4-BE49-F238E27FC236}">
              <a16:creationId xmlns:a16="http://schemas.microsoft.com/office/drawing/2014/main" id="{785FECF4-2442-405E-9656-3B7F5EDA5F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8" name="正方形/長方形 207">
          <a:extLst>
            <a:ext uri="{FF2B5EF4-FFF2-40B4-BE49-F238E27FC236}">
              <a16:creationId xmlns:a16="http://schemas.microsoft.com/office/drawing/2014/main" id="{18C7B2D2-9177-4C8D-B5B4-861780EF62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9" name="正方形/長方形 208">
          <a:extLst>
            <a:ext uri="{FF2B5EF4-FFF2-40B4-BE49-F238E27FC236}">
              <a16:creationId xmlns:a16="http://schemas.microsoft.com/office/drawing/2014/main" id="{428ADBD2-ACF4-4358-9ADC-CF49488DF0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0" name="正方形/長方形 209">
          <a:extLst>
            <a:ext uri="{FF2B5EF4-FFF2-40B4-BE49-F238E27FC236}">
              <a16:creationId xmlns:a16="http://schemas.microsoft.com/office/drawing/2014/main" id="{21BC2317-58F6-4967-8E64-0F71DB472B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1" name="正方形/長方形 210">
          <a:extLst>
            <a:ext uri="{FF2B5EF4-FFF2-40B4-BE49-F238E27FC236}">
              <a16:creationId xmlns:a16="http://schemas.microsoft.com/office/drawing/2014/main" id="{23B53EDA-AF50-48C3-BD82-63A623A431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2" name="テキスト ボックス 211">
          <a:extLst>
            <a:ext uri="{FF2B5EF4-FFF2-40B4-BE49-F238E27FC236}">
              <a16:creationId xmlns:a16="http://schemas.microsoft.com/office/drawing/2014/main" id="{9C710B84-F0CD-4407-A658-348ABFBB81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3" name="直線コネクタ 212">
          <a:extLst>
            <a:ext uri="{FF2B5EF4-FFF2-40B4-BE49-F238E27FC236}">
              <a16:creationId xmlns:a16="http://schemas.microsoft.com/office/drawing/2014/main" id="{D9647383-8040-449B-9FD6-1A10A5A4B95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14" name="テキスト ボックス 213">
          <a:extLst>
            <a:ext uri="{FF2B5EF4-FFF2-40B4-BE49-F238E27FC236}">
              <a16:creationId xmlns:a16="http://schemas.microsoft.com/office/drawing/2014/main" id="{6B17C2CB-4C27-4F59-BB63-48C768EA203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15" name="直線コネクタ 214">
          <a:extLst>
            <a:ext uri="{FF2B5EF4-FFF2-40B4-BE49-F238E27FC236}">
              <a16:creationId xmlns:a16="http://schemas.microsoft.com/office/drawing/2014/main" id="{60B8DEC2-CC85-4876-BD15-4D8B04476B3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16" name="テキスト ボックス 215">
          <a:extLst>
            <a:ext uri="{FF2B5EF4-FFF2-40B4-BE49-F238E27FC236}">
              <a16:creationId xmlns:a16="http://schemas.microsoft.com/office/drawing/2014/main" id="{466A97EC-BFFA-4F10-8810-595C02535FE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17" name="直線コネクタ 216">
          <a:extLst>
            <a:ext uri="{FF2B5EF4-FFF2-40B4-BE49-F238E27FC236}">
              <a16:creationId xmlns:a16="http://schemas.microsoft.com/office/drawing/2014/main" id="{F1385E49-712C-4E78-AD7A-FC58123E31E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18" name="テキスト ボックス 217">
          <a:extLst>
            <a:ext uri="{FF2B5EF4-FFF2-40B4-BE49-F238E27FC236}">
              <a16:creationId xmlns:a16="http://schemas.microsoft.com/office/drawing/2014/main" id="{F63049EF-BC72-467B-9752-B26E66F14B8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19" name="直線コネクタ 218">
          <a:extLst>
            <a:ext uri="{FF2B5EF4-FFF2-40B4-BE49-F238E27FC236}">
              <a16:creationId xmlns:a16="http://schemas.microsoft.com/office/drawing/2014/main" id="{73A36E58-5B6E-46AC-BF2D-94E79CEED35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20" name="テキスト ボックス 219">
          <a:extLst>
            <a:ext uri="{FF2B5EF4-FFF2-40B4-BE49-F238E27FC236}">
              <a16:creationId xmlns:a16="http://schemas.microsoft.com/office/drawing/2014/main" id="{B111CBA7-0AD4-4A45-B1B1-041A7B47B89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21" name="直線コネクタ 220">
          <a:extLst>
            <a:ext uri="{FF2B5EF4-FFF2-40B4-BE49-F238E27FC236}">
              <a16:creationId xmlns:a16="http://schemas.microsoft.com/office/drawing/2014/main" id="{247BC35E-C975-4671-976A-F174B685DE1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22" name="テキスト ボックス 221">
          <a:extLst>
            <a:ext uri="{FF2B5EF4-FFF2-40B4-BE49-F238E27FC236}">
              <a16:creationId xmlns:a16="http://schemas.microsoft.com/office/drawing/2014/main" id="{F209388E-85F7-4C82-A287-8FB10244034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23" name="直線コネクタ 222">
          <a:extLst>
            <a:ext uri="{FF2B5EF4-FFF2-40B4-BE49-F238E27FC236}">
              <a16:creationId xmlns:a16="http://schemas.microsoft.com/office/drawing/2014/main" id="{09A6A08F-0075-44C6-B040-67A7A4A8061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24" name="テキスト ボックス 223">
          <a:extLst>
            <a:ext uri="{FF2B5EF4-FFF2-40B4-BE49-F238E27FC236}">
              <a16:creationId xmlns:a16="http://schemas.microsoft.com/office/drawing/2014/main" id="{0AADDDC8-2EBD-4878-9D5C-07AD9788C07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5" name="直線コネクタ 224">
          <a:extLst>
            <a:ext uri="{FF2B5EF4-FFF2-40B4-BE49-F238E27FC236}">
              <a16:creationId xmlns:a16="http://schemas.microsoft.com/office/drawing/2014/main" id="{F02BB38A-0B33-42F3-B50E-3A034AFC1D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26" name="テキスト ボックス 225">
          <a:extLst>
            <a:ext uri="{FF2B5EF4-FFF2-40B4-BE49-F238E27FC236}">
              <a16:creationId xmlns:a16="http://schemas.microsoft.com/office/drawing/2014/main" id="{3E0E1129-D267-4E46-A417-4C7E746A9C4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7" name="【消防施設】&#10;有形固定資産減価償却率グラフ枠">
          <a:extLst>
            <a:ext uri="{FF2B5EF4-FFF2-40B4-BE49-F238E27FC236}">
              <a16:creationId xmlns:a16="http://schemas.microsoft.com/office/drawing/2014/main" id="{1C380834-C8D7-4C11-B4A4-C12920925E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228" name="直線コネクタ 227">
          <a:extLst>
            <a:ext uri="{FF2B5EF4-FFF2-40B4-BE49-F238E27FC236}">
              <a16:creationId xmlns:a16="http://schemas.microsoft.com/office/drawing/2014/main" id="{08B8C943-2737-4D08-977F-1776E911087E}"/>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229" name="【消防施設】&#10;有形固定資産減価償却率最小値テキスト">
          <a:extLst>
            <a:ext uri="{FF2B5EF4-FFF2-40B4-BE49-F238E27FC236}">
              <a16:creationId xmlns:a16="http://schemas.microsoft.com/office/drawing/2014/main" id="{CCA1F83A-2A3A-466B-A158-19820EA8FFE9}"/>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230" name="直線コネクタ 229">
          <a:extLst>
            <a:ext uri="{FF2B5EF4-FFF2-40B4-BE49-F238E27FC236}">
              <a16:creationId xmlns:a16="http://schemas.microsoft.com/office/drawing/2014/main" id="{2E1F04D2-E3C3-4BF8-A61B-64398B7CDCC3}"/>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231" name="【消防施設】&#10;有形固定資産減価償却率最大値テキスト">
          <a:extLst>
            <a:ext uri="{FF2B5EF4-FFF2-40B4-BE49-F238E27FC236}">
              <a16:creationId xmlns:a16="http://schemas.microsoft.com/office/drawing/2014/main" id="{6117775C-3CE8-4450-9C8E-5F9C3F0FE01E}"/>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232" name="直線コネクタ 231">
          <a:extLst>
            <a:ext uri="{FF2B5EF4-FFF2-40B4-BE49-F238E27FC236}">
              <a16:creationId xmlns:a16="http://schemas.microsoft.com/office/drawing/2014/main" id="{40D8DF0F-2CEC-429A-BE27-6B0E571BD6FB}"/>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233" name="【消防施設】&#10;有形固定資産減価償却率平均値テキスト">
          <a:extLst>
            <a:ext uri="{FF2B5EF4-FFF2-40B4-BE49-F238E27FC236}">
              <a16:creationId xmlns:a16="http://schemas.microsoft.com/office/drawing/2014/main" id="{A46413E1-5204-4848-9F74-97EA0A102355}"/>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234" name="フローチャート: 判断 233">
          <a:extLst>
            <a:ext uri="{FF2B5EF4-FFF2-40B4-BE49-F238E27FC236}">
              <a16:creationId xmlns:a16="http://schemas.microsoft.com/office/drawing/2014/main" id="{B5AC126E-5272-48A1-98F0-D2BCA6F2959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235" name="フローチャート: 判断 234">
          <a:extLst>
            <a:ext uri="{FF2B5EF4-FFF2-40B4-BE49-F238E27FC236}">
              <a16:creationId xmlns:a16="http://schemas.microsoft.com/office/drawing/2014/main" id="{B5ACB1F2-AC77-453A-BE8C-7BAF6D5AF48C}"/>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236" name="フローチャート: 判断 235">
          <a:extLst>
            <a:ext uri="{FF2B5EF4-FFF2-40B4-BE49-F238E27FC236}">
              <a16:creationId xmlns:a16="http://schemas.microsoft.com/office/drawing/2014/main" id="{6FF59FD8-A086-4DAA-8CEA-7A054D66E6B9}"/>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237" name="フローチャート: 判断 236">
          <a:extLst>
            <a:ext uri="{FF2B5EF4-FFF2-40B4-BE49-F238E27FC236}">
              <a16:creationId xmlns:a16="http://schemas.microsoft.com/office/drawing/2014/main" id="{62236214-19A7-4E34-BF26-F0099069D813}"/>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238" name="フローチャート: 判断 237">
          <a:extLst>
            <a:ext uri="{FF2B5EF4-FFF2-40B4-BE49-F238E27FC236}">
              <a16:creationId xmlns:a16="http://schemas.microsoft.com/office/drawing/2014/main" id="{316E77D9-1FF3-4840-B387-EE610BB5A58B}"/>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11D34A89-69F9-4F57-918A-E645A8B43C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9B3FDF74-EF20-468A-A0B4-B1DE9993B8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AD521BB5-9DC0-4D09-803E-F187472606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407FB9E-6C32-4C53-899E-BC838AD8E29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7C8F437D-F1A4-411E-986B-C3821989028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636</xdr:rowOff>
    </xdr:from>
    <xdr:to>
      <xdr:col>85</xdr:col>
      <xdr:colOff>177800</xdr:colOff>
      <xdr:row>82</xdr:row>
      <xdr:rowOff>102236</xdr:rowOff>
    </xdr:to>
    <xdr:sp macro="" textlink="">
      <xdr:nvSpPr>
        <xdr:cNvPr id="244" name="楕円 243">
          <a:extLst>
            <a:ext uri="{FF2B5EF4-FFF2-40B4-BE49-F238E27FC236}">
              <a16:creationId xmlns:a16="http://schemas.microsoft.com/office/drawing/2014/main" id="{88DDC2F4-2018-49EE-A49E-EA8BF84FB0A7}"/>
            </a:ext>
          </a:extLst>
        </xdr:cNvPr>
        <xdr:cNvSpPr/>
      </xdr:nvSpPr>
      <xdr:spPr>
        <a:xfrm>
          <a:off x="16268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150513</xdr:rowOff>
    </xdr:from>
    <xdr:ext cx="405111" cy="259045"/>
    <xdr:sp macro="" textlink="">
      <xdr:nvSpPr>
        <xdr:cNvPr id="245" name="【消防施設】&#10;有形固定資産減価償却率該当値テキスト">
          <a:extLst>
            <a:ext uri="{FF2B5EF4-FFF2-40B4-BE49-F238E27FC236}">
              <a16:creationId xmlns:a16="http://schemas.microsoft.com/office/drawing/2014/main" id="{CD8D48E9-B52D-4EE5-9C31-71CC1DC351A3}"/>
            </a:ext>
          </a:extLst>
        </xdr:cNvPr>
        <xdr:cNvSpPr txBox="1"/>
      </xdr:nvSpPr>
      <xdr:spPr>
        <a:xfrm>
          <a:off x="16357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109238</xdr:rowOff>
    </xdr:from>
    <xdr:ext cx="405111" cy="259045"/>
    <xdr:sp macro="" textlink="">
      <xdr:nvSpPr>
        <xdr:cNvPr id="246" name="n_1aveValue【消防施設】&#10;有形固定資産減価償却率">
          <a:extLst>
            <a:ext uri="{FF2B5EF4-FFF2-40B4-BE49-F238E27FC236}">
              <a16:creationId xmlns:a16="http://schemas.microsoft.com/office/drawing/2014/main" id="{23884AF5-5422-4436-9044-E040309BB286}"/>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247" name="n_2aveValue【消防施設】&#10;有形固定資産減価償却率">
          <a:extLst>
            <a:ext uri="{FF2B5EF4-FFF2-40B4-BE49-F238E27FC236}">
              <a16:creationId xmlns:a16="http://schemas.microsoft.com/office/drawing/2014/main" id="{C3F41AEE-1814-4329-9AB8-57AF518D434F}"/>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248" name="n_3aveValue【消防施設】&#10;有形固定資産減価償却率">
          <a:extLst>
            <a:ext uri="{FF2B5EF4-FFF2-40B4-BE49-F238E27FC236}">
              <a16:creationId xmlns:a16="http://schemas.microsoft.com/office/drawing/2014/main" id="{B6D3661D-51A8-4313-A511-78DB8D0DEA1B}"/>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249" name="n_4aveValue【消防施設】&#10;有形固定資産減価償却率">
          <a:extLst>
            <a:ext uri="{FF2B5EF4-FFF2-40B4-BE49-F238E27FC236}">
              <a16:creationId xmlns:a16="http://schemas.microsoft.com/office/drawing/2014/main" id="{23F3A27D-E0C0-4FC8-AF5B-A509C89E29DD}"/>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0" name="正方形/長方形 249">
          <a:extLst>
            <a:ext uri="{FF2B5EF4-FFF2-40B4-BE49-F238E27FC236}">
              <a16:creationId xmlns:a16="http://schemas.microsoft.com/office/drawing/2014/main" id="{1A3DC7F7-DE58-4ADA-BB46-96071DC036E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1" name="正方形/長方形 250">
          <a:extLst>
            <a:ext uri="{FF2B5EF4-FFF2-40B4-BE49-F238E27FC236}">
              <a16:creationId xmlns:a16="http://schemas.microsoft.com/office/drawing/2014/main" id="{77E10EC6-96A5-4A60-9900-AB4D8EF56D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2" name="正方形/長方形 251">
          <a:extLst>
            <a:ext uri="{FF2B5EF4-FFF2-40B4-BE49-F238E27FC236}">
              <a16:creationId xmlns:a16="http://schemas.microsoft.com/office/drawing/2014/main" id="{04BE3051-F580-4CA6-8EA0-3C34788F9D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3" name="正方形/長方形 252">
          <a:extLst>
            <a:ext uri="{FF2B5EF4-FFF2-40B4-BE49-F238E27FC236}">
              <a16:creationId xmlns:a16="http://schemas.microsoft.com/office/drawing/2014/main" id="{28934D92-73D0-4C63-93CC-579B019B81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4" name="正方形/長方形 253">
          <a:extLst>
            <a:ext uri="{FF2B5EF4-FFF2-40B4-BE49-F238E27FC236}">
              <a16:creationId xmlns:a16="http://schemas.microsoft.com/office/drawing/2014/main" id="{8F12F360-FAD8-4750-AB27-0DAF4E482D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5" name="正方形/長方形 254">
          <a:extLst>
            <a:ext uri="{FF2B5EF4-FFF2-40B4-BE49-F238E27FC236}">
              <a16:creationId xmlns:a16="http://schemas.microsoft.com/office/drawing/2014/main" id="{75CDFFE9-6994-4E77-8E3D-98D90AA584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6" name="正方形/長方形 255">
          <a:extLst>
            <a:ext uri="{FF2B5EF4-FFF2-40B4-BE49-F238E27FC236}">
              <a16:creationId xmlns:a16="http://schemas.microsoft.com/office/drawing/2014/main" id="{D616CA75-83F4-4F86-B035-0A71817E9C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7" name="正方形/長方形 256">
          <a:extLst>
            <a:ext uri="{FF2B5EF4-FFF2-40B4-BE49-F238E27FC236}">
              <a16:creationId xmlns:a16="http://schemas.microsoft.com/office/drawing/2014/main" id="{CD3FF138-8721-47AB-AA5E-00A56F4A23B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D16BBFB3-F695-4BD6-ABDE-49C80F655F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9" name="直線コネクタ 258">
          <a:extLst>
            <a:ext uri="{FF2B5EF4-FFF2-40B4-BE49-F238E27FC236}">
              <a16:creationId xmlns:a16="http://schemas.microsoft.com/office/drawing/2014/main" id="{20249405-FA4D-4BD0-8899-7979233DFEE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60" name="直線コネクタ 259">
          <a:extLst>
            <a:ext uri="{FF2B5EF4-FFF2-40B4-BE49-F238E27FC236}">
              <a16:creationId xmlns:a16="http://schemas.microsoft.com/office/drawing/2014/main" id="{0DCD2F0C-22FD-43C7-A409-A5C2C0F5F06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61" name="テキスト ボックス 260">
          <a:extLst>
            <a:ext uri="{FF2B5EF4-FFF2-40B4-BE49-F238E27FC236}">
              <a16:creationId xmlns:a16="http://schemas.microsoft.com/office/drawing/2014/main" id="{FA02EE30-30DA-4C9A-AE48-A5F99E3D8CB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62" name="直線コネクタ 261">
          <a:extLst>
            <a:ext uri="{FF2B5EF4-FFF2-40B4-BE49-F238E27FC236}">
              <a16:creationId xmlns:a16="http://schemas.microsoft.com/office/drawing/2014/main" id="{1033EA17-3BE8-414A-837A-B963E09112B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63" name="テキスト ボックス 262">
          <a:extLst>
            <a:ext uri="{FF2B5EF4-FFF2-40B4-BE49-F238E27FC236}">
              <a16:creationId xmlns:a16="http://schemas.microsoft.com/office/drawing/2014/main" id="{6919B798-8A51-48C1-9C61-DA474CFF696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64" name="直線コネクタ 263">
          <a:extLst>
            <a:ext uri="{FF2B5EF4-FFF2-40B4-BE49-F238E27FC236}">
              <a16:creationId xmlns:a16="http://schemas.microsoft.com/office/drawing/2014/main" id="{8744EDBE-5F73-4FD4-8CEA-5437B62AE6C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65" name="テキスト ボックス 264">
          <a:extLst>
            <a:ext uri="{FF2B5EF4-FFF2-40B4-BE49-F238E27FC236}">
              <a16:creationId xmlns:a16="http://schemas.microsoft.com/office/drawing/2014/main" id="{F1EED789-D233-43AF-8EA9-5DDE31A7C42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66" name="直線コネクタ 265">
          <a:extLst>
            <a:ext uri="{FF2B5EF4-FFF2-40B4-BE49-F238E27FC236}">
              <a16:creationId xmlns:a16="http://schemas.microsoft.com/office/drawing/2014/main" id="{0E8BE41F-7F56-4DC1-A80D-D34990C2056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67" name="テキスト ボックス 266">
          <a:extLst>
            <a:ext uri="{FF2B5EF4-FFF2-40B4-BE49-F238E27FC236}">
              <a16:creationId xmlns:a16="http://schemas.microsoft.com/office/drawing/2014/main" id="{82A03C04-3C51-42DE-B3F3-6C9B53C1407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8" name="直線コネクタ 267">
          <a:extLst>
            <a:ext uri="{FF2B5EF4-FFF2-40B4-BE49-F238E27FC236}">
              <a16:creationId xmlns:a16="http://schemas.microsoft.com/office/drawing/2014/main" id="{96155748-32F9-42BE-A27D-8B8D426987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8E8A0591-1DD2-4C88-9BA0-A406B21DA2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70" name="【消防施設】&#10;一人当たり面積グラフ枠">
          <a:extLst>
            <a:ext uri="{FF2B5EF4-FFF2-40B4-BE49-F238E27FC236}">
              <a16:creationId xmlns:a16="http://schemas.microsoft.com/office/drawing/2014/main" id="{18B78DB6-324E-4BE1-A26C-E47C0511D0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271" name="直線コネクタ 270">
          <a:extLst>
            <a:ext uri="{FF2B5EF4-FFF2-40B4-BE49-F238E27FC236}">
              <a16:creationId xmlns:a16="http://schemas.microsoft.com/office/drawing/2014/main" id="{31432484-C2F9-4A0D-8DC4-31C42E274F7D}"/>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272" name="【消防施設】&#10;一人当たり面積最小値テキスト">
          <a:extLst>
            <a:ext uri="{FF2B5EF4-FFF2-40B4-BE49-F238E27FC236}">
              <a16:creationId xmlns:a16="http://schemas.microsoft.com/office/drawing/2014/main" id="{3031D092-B537-4160-AD67-783342930ED4}"/>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273" name="直線コネクタ 272">
          <a:extLst>
            <a:ext uri="{FF2B5EF4-FFF2-40B4-BE49-F238E27FC236}">
              <a16:creationId xmlns:a16="http://schemas.microsoft.com/office/drawing/2014/main" id="{A08C214B-3ECD-437D-9148-8C1A5FBEFDA3}"/>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274" name="【消防施設】&#10;一人当たり面積最大値テキスト">
          <a:extLst>
            <a:ext uri="{FF2B5EF4-FFF2-40B4-BE49-F238E27FC236}">
              <a16:creationId xmlns:a16="http://schemas.microsoft.com/office/drawing/2014/main" id="{D16285E1-4B49-432A-B9CF-52DFEEF9D2EF}"/>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275" name="直線コネクタ 274">
          <a:extLst>
            <a:ext uri="{FF2B5EF4-FFF2-40B4-BE49-F238E27FC236}">
              <a16:creationId xmlns:a16="http://schemas.microsoft.com/office/drawing/2014/main" id="{1E79D5AC-83D8-4B6B-B926-ABBF6B5227F2}"/>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276" name="【消防施設】&#10;一人当たり面積平均値テキスト">
          <a:extLst>
            <a:ext uri="{FF2B5EF4-FFF2-40B4-BE49-F238E27FC236}">
              <a16:creationId xmlns:a16="http://schemas.microsoft.com/office/drawing/2014/main" id="{02DA574A-7A16-4893-BE35-D18C9A0AEEDE}"/>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277" name="フローチャート: 判断 276">
          <a:extLst>
            <a:ext uri="{FF2B5EF4-FFF2-40B4-BE49-F238E27FC236}">
              <a16:creationId xmlns:a16="http://schemas.microsoft.com/office/drawing/2014/main" id="{17628B69-6ADD-480D-A661-310BE05D748C}"/>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278" name="フローチャート: 判断 277">
          <a:extLst>
            <a:ext uri="{FF2B5EF4-FFF2-40B4-BE49-F238E27FC236}">
              <a16:creationId xmlns:a16="http://schemas.microsoft.com/office/drawing/2014/main" id="{9E22D750-C594-4942-A895-1019EA22D8AA}"/>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279" name="フローチャート: 判断 278">
          <a:extLst>
            <a:ext uri="{FF2B5EF4-FFF2-40B4-BE49-F238E27FC236}">
              <a16:creationId xmlns:a16="http://schemas.microsoft.com/office/drawing/2014/main" id="{5A06A6CF-18C6-4057-BF74-BB08BAC121D5}"/>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280" name="フローチャート: 判断 279">
          <a:extLst>
            <a:ext uri="{FF2B5EF4-FFF2-40B4-BE49-F238E27FC236}">
              <a16:creationId xmlns:a16="http://schemas.microsoft.com/office/drawing/2014/main" id="{C0F644DE-816A-453F-817D-CFDC4F199AB1}"/>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281" name="フローチャート: 判断 280">
          <a:extLst>
            <a:ext uri="{FF2B5EF4-FFF2-40B4-BE49-F238E27FC236}">
              <a16:creationId xmlns:a16="http://schemas.microsoft.com/office/drawing/2014/main" id="{C5DF543B-66A8-4717-B30D-CDBB743D630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E3016099-E805-4425-B76A-D4BEB78710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1BD0F32A-E523-489B-92F5-0276E1EB89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502F030-BFA0-46E2-9E38-BB3805F1DCC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242EA622-347E-4EAB-B59B-8A20E935BE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E4D7755-0281-4251-A0D5-DE4A1F6473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xdr:rowOff>
    </xdr:from>
    <xdr:to>
      <xdr:col>116</xdr:col>
      <xdr:colOff>114300</xdr:colOff>
      <xdr:row>85</xdr:row>
      <xdr:rowOff>105130</xdr:rowOff>
    </xdr:to>
    <xdr:sp macro="" textlink="">
      <xdr:nvSpPr>
        <xdr:cNvPr id="287" name="楕円 286">
          <a:extLst>
            <a:ext uri="{FF2B5EF4-FFF2-40B4-BE49-F238E27FC236}">
              <a16:creationId xmlns:a16="http://schemas.microsoft.com/office/drawing/2014/main" id="{C36EC4AC-30F8-4650-842A-A2B6D789761D}"/>
            </a:ext>
          </a:extLst>
        </xdr:cNvPr>
        <xdr:cNvSpPr/>
      </xdr:nvSpPr>
      <xdr:spPr>
        <a:xfrm>
          <a:off x="22110700" y="145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26407</xdr:rowOff>
    </xdr:from>
    <xdr:ext cx="469744" cy="259045"/>
    <xdr:sp macro="" textlink="">
      <xdr:nvSpPr>
        <xdr:cNvPr id="288" name="【消防施設】&#10;一人当たり面積該当値テキスト">
          <a:extLst>
            <a:ext uri="{FF2B5EF4-FFF2-40B4-BE49-F238E27FC236}">
              <a16:creationId xmlns:a16="http://schemas.microsoft.com/office/drawing/2014/main" id="{9735FA63-D0F0-4396-AA00-F0B46C47D52C}"/>
            </a:ext>
          </a:extLst>
        </xdr:cNvPr>
        <xdr:cNvSpPr txBox="1"/>
      </xdr:nvSpPr>
      <xdr:spPr>
        <a:xfrm>
          <a:off x="22199600" y="1442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35019</xdr:rowOff>
    </xdr:from>
    <xdr:ext cx="469744" cy="259045"/>
    <xdr:sp macro="" textlink="">
      <xdr:nvSpPr>
        <xdr:cNvPr id="289" name="n_1aveValue【消防施設】&#10;一人当たり面積">
          <a:extLst>
            <a:ext uri="{FF2B5EF4-FFF2-40B4-BE49-F238E27FC236}">
              <a16:creationId xmlns:a16="http://schemas.microsoft.com/office/drawing/2014/main" id="{FCCB8ADF-8E83-4045-AB9D-17C9C3C0B1DF}"/>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290" name="n_2aveValue【消防施設】&#10;一人当たり面積">
          <a:extLst>
            <a:ext uri="{FF2B5EF4-FFF2-40B4-BE49-F238E27FC236}">
              <a16:creationId xmlns:a16="http://schemas.microsoft.com/office/drawing/2014/main" id="{2294E069-6AE4-482E-94B3-8BDF8C4E5D77}"/>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291" name="n_3aveValue【消防施設】&#10;一人当たり面積">
          <a:extLst>
            <a:ext uri="{FF2B5EF4-FFF2-40B4-BE49-F238E27FC236}">
              <a16:creationId xmlns:a16="http://schemas.microsoft.com/office/drawing/2014/main" id="{0C3035B9-62E6-44C0-BC22-2B3920715240}"/>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292" name="n_4aveValue【消防施設】&#10;一人当たり面積">
          <a:extLst>
            <a:ext uri="{FF2B5EF4-FFF2-40B4-BE49-F238E27FC236}">
              <a16:creationId xmlns:a16="http://schemas.microsoft.com/office/drawing/2014/main" id="{2DF95236-23F1-4C4D-878C-0443B1027D16}"/>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3" name="正方形/長方形 292">
          <a:extLst>
            <a:ext uri="{FF2B5EF4-FFF2-40B4-BE49-F238E27FC236}">
              <a16:creationId xmlns:a16="http://schemas.microsoft.com/office/drawing/2014/main" id="{ACA6055B-6E1A-4F1F-B19B-344ADD1199D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4" name="正方形/長方形 293">
          <a:extLst>
            <a:ext uri="{FF2B5EF4-FFF2-40B4-BE49-F238E27FC236}">
              <a16:creationId xmlns:a16="http://schemas.microsoft.com/office/drawing/2014/main" id="{C61CFC86-E1F9-4790-9653-5FB7FFC24E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5" name="正方形/長方形 294">
          <a:extLst>
            <a:ext uri="{FF2B5EF4-FFF2-40B4-BE49-F238E27FC236}">
              <a16:creationId xmlns:a16="http://schemas.microsoft.com/office/drawing/2014/main" id="{41F4741D-C37D-40B0-88F0-88AC34474F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6" name="正方形/長方形 295">
          <a:extLst>
            <a:ext uri="{FF2B5EF4-FFF2-40B4-BE49-F238E27FC236}">
              <a16:creationId xmlns:a16="http://schemas.microsoft.com/office/drawing/2014/main" id="{68B8A4D1-9FC6-4697-8A9C-8A8C76C7AA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7" name="正方形/長方形 296">
          <a:extLst>
            <a:ext uri="{FF2B5EF4-FFF2-40B4-BE49-F238E27FC236}">
              <a16:creationId xmlns:a16="http://schemas.microsoft.com/office/drawing/2014/main" id="{2E20DFCB-5D1E-4F91-8F82-3E0B2390FE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8" name="正方形/長方形 297">
          <a:extLst>
            <a:ext uri="{FF2B5EF4-FFF2-40B4-BE49-F238E27FC236}">
              <a16:creationId xmlns:a16="http://schemas.microsoft.com/office/drawing/2014/main" id="{EBD559D6-B2E3-41A6-9A1D-C6FF838686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9" name="正方形/長方形 298">
          <a:extLst>
            <a:ext uri="{FF2B5EF4-FFF2-40B4-BE49-F238E27FC236}">
              <a16:creationId xmlns:a16="http://schemas.microsoft.com/office/drawing/2014/main" id="{B4EBF94E-75BB-49F5-81D4-A7DA3595AA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0" name="正方形/長方形 299">
          <a:extLst>
            <a:ext uri="{FF2B5EF4-FFF2-40B4-BE49-F238E27FC236}">
              <a16:creationId xmlns:a16="http://schemas.microsoft.com/office/drawing/2014/main" id="{3160EAA9-7AE3-44F9-A610-029FD74E0A1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1" name="テキスト ボックス 300">
          <a:extLst>
            <a:ext uri="{FF2B5EF4-FFF2-40B4-BE49-F238E27FC236}">
              <a16:creationId xmlns:a16="http://schemas.microsoft.com/office/drawing/2014/main" id="{B24F2174-6758-4516-B427-49BAAD3201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2" name="直線コネクタ 301">
          <a:extLst>
            <a:ext uri="{FF2B5EF4-FFF2-40B4-BE49-F238E27FC236}">
              <a16:creationId xmlns:a16="http://schemas.microsoft.com/office/drawing/2014/main" id="{6029924F-F048-4E13-A267-AF352504D7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03" name="テキスト ボックス 302">
          <a:extLst>
            <a:ext uri="{FF2B5EF4-FFF2-40B4-BE49-F238E27FC236}">
              <a16:creationId xmlns:a16="http://schemas.microsoft.com/office/drawing/2014/main" id="{0E2E7FF0-87CB-4563-BC50-7FDBE361C98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04" name="直線コネクタ 303">
          <a:extLst>
            <a:ext uri="{FF2B5EF4-FFF2-40B4-BE49-F238E27FC236}">
              <a16:creationId xmlns:a16="http://schemas.microsoft.com/office/drawing/2014/main" id="{9C61481D-5BB3-4A08-AF60-2CD6430FD2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05" name="テキスト ボックス 304">
          <a:extLst>
            <a:ext uri="{FF2B5EF4-FFF2-40B4-BE49-F238E27FC236}">
              <a16:creationId xmlns:a16="http://schemas.microsoft.com/office/drawing/2014/main" id="{EEEF7C87-CFDE-459C-B221-015BA2C9815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6" name="直線コネクタ 305">
          <a:extLst>
            <a:ext uri="{FF2B5EF4-FFF2-40B4-BE49-F238E27FC236}">
              <a16:creationId xmlns:a16="http://schemas.microsoft.com/office/drawing/2014/main" id="{C30F1461-0571-47AE-9D7C-DD01B78C39D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7" name="テキスト ボックス 306">
          <a:extLst>
            <a:ext uri="{FF2B5EF4-FFF2-40B4-BE49-F238E27FC236}">
              <a16:creationId xmlns:a16="http://schemas.microsoft.com/office/drawing/2014/main" id="{074A2971-A52F-4624-8A8D-6D040D642E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8" name="直線コネクタ 307">
          <a:extLst>
            <a:ext uri="{FF2B5EF4-FFF2-40B4-BE49-F238E27FC236}">
              <a16:creationId xmlns:a16="http://schemas.microsoft.com/office/drawing/2014/main" id="{A3E8B24D-3679-49B0-BF7B-D03CE9AF042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9" name="テキスト ボックス 308">
          <a:extLst>
            <a:ext uri="{FF2B5EF4-FFF2-40B4-BE49-F238E27FC236}">
              <a16:creationId xmlns:a16="http://schemas.microsoft.com/office/drawing/2014/main" id="{B0195533-D477-4BAD-989A-74603D4DDC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10" name="直線コネクタ 309">
          <a:extLst>
            <a:ext uri="{FF2B5EF4-FFF2-40B4-BE49-F238E27FC236}">
              <a16:creationId xmlns:a16="http://schemas.microsoft.com/office/drawing/2014/main" id="{5763ED0E-839F-4E47-A5F7-BFBF0E3764F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11" name="テキスト ボックス 310">
          <a:extLst>
            <a:ext uri="{FF2B5EF4-FFF2-40B4-BE49-F238E27FC236}">
              <a16:creationId xmlns:a16="http://schemas.microsoft.com/office/drawing/2014/main" id="{E9E8EF9C-2D4A-497C-AE2B-50BBC820B52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2" name="直線コネクタ 311">
          <a:extLst>
            <a:ext uri="{FF2B5EF4-FFF2-40B4-BE49-F238E27FC236}">
              <a16:creationId xmlns:a16="http://schemas.microsoft.com/office/drawing/2014/main" id="{EF79C6C0-18C9-4E28-900A-2A74D7C894C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3" name="テキスト ボックス 312">
          <a:extLst>
            <a:ext uri="{FF2B5EF4-FFF2-40B4-BE49-F238E27FC236}">
              <a16:creationId xmlns:a16="http://schemas.microsoft.com/office/drawing/2014/main" id="{51EA3378-D7DC-4AA9-9293-1D4FBCDCD6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4" name="直線コネクタ 313">
          <a:extLst>
            <a:ext uri="{FF2B5EF4-FFF2-40B4-BE49-F238E27FC236}">
              <a16:creationId xmlns:a16="http://schemas.microsoft.com/office/drawing/2014/main" id="{CCA7D667-A001-43A7-A580-0FE1227DF51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15" name="テキスト ボックス 314">
          <a:extLst>
            <a:ext uri="{FF2B5EF4-FFF2-40B4-BE49-F238E27FC236}">
              <a16:creationId xmlns:a16="http://schemas.microsoft.com/office/drawing/2014/main" id="{E5B8C485-CA2C-4DD5-90DB-FF6DF9E33C3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6" name="直線コネクタ 315">
          <a:extLst>
            <a:ext uri="{FF2B5EF4-FFF2-40B4-BE49-F238E27FC236}">
              <a16:creationId xmlns:a16="http://schemas.microsoft.com/office/drawing/2014/main" id="{2A2A740F-ADFB-4FE2-9BF4-F46A463BAE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7" name="【庁舎】&#10;有形固定資産減価償却率グラフ枠">
          <a:extLst>
            <a:ext uri="{FF2B5EF4-FFF2-40B4-BE49-F238E27FC236}">
              <a16:creationId xmlns:a16="http://schemas.microsoft.com/office/drawing/2014/main" id="{2BB9FD07-3B3C-4A4B-9D39-6D55DEE93A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318" name="直線コネクタ 317">
          <a:extLst>
            <a:ext uri="{FF2B5EF4-FFF2-40B4-BE49-F238E27FC236}">
              <a16:creationId xmlns:a16="http://schemas.microsoft.com/office/drawing/2014/main" id="{86963A0A-E85E-4625-8A11-F44C1EF2D173}"/>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19" name="【庁舎】&#10;有形固定資産減価償却率最小値テキスト">
          <a:extLst>
            <a:ext uri="{FF2B5EF4-FFF2-40B4-BE49-F238E27FC236}">
              <a16:creationId xmlns:a16="http://schemas.microsoft.com/office/drawing/2014/main" id="{6E865878-2FCB-4541-9BCD-3AFD6C2B417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20" name="直線コネクタ 319">
          <a:extLst>
            <a:ext uri="{FF2B5EF4-FFF2-40B4-BE49-F238E27FC236}">
              <a16:creationId xmlns:a16="http://schemas.microsoft.com/office/drawing/2014/main" id="{5F932189-9CC8-4636-957C-DA41F40058D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321" name="【庁舎】&#10;有形固定資産減価償却率最大値テキスト">
          <a:extLst>
            <a:ext uri="{FF2B5EF4-FFF2-40B4-BE49-F238E27FC236}">
              <a16:creationId xmlns:a16="http://schemas.microsoft.com/office/drawing/2014/main" id="{C3F6AD1A-F0B7-481F-AAC2-A6D25A33C977}"/>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322" name="直線コネクタ 321">
          <a:extLst>
            <a:ext uri="{FF2B5EF4-FFF2-40B4-BE49-F238E27FC236}">
              <a16:creationId xmlns:a16="http://schemas.microsoft.com/office/drawing/2014/main" id="{1D2263E1-9B4B-4697-AE6C-8B222E95CD8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323" name="【庁舎】&#10;有形固定資産減価償却率平均値テキスト">
          <a:extLst>
            <a:ext uri="{FF2B5EF4-FFF2-40B4-BE49-F238E27FC236}">
              <a16:creationId xmlns:a16="http://schemas.microsoft.com/office/drawing/2014/main" id="{C7565A35-4669-4A89-8B9E-CE8D27334FC2}"/>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324" name="フローチャート: 判断 323">
          <a:extLst>
            <a:ext uri="{FF2B5EF4-FFF2-40B4-BE49-F238E27FC236}">
              <a16:creationId xmlns:a16="http://schemas.microsoft.com/office/drawing/2014/main" id="{AE630483-F204-4BE4-9C5B-3C210B7A2ED2}"/>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325" name="フローチャート: 判断 324">
          <a:extLst>
            <a:ext uri="{FF2B5EF4-FFF2-40B4-BE49-F238E27FC236}">
              <a16:creationId xmlns:a16="http://schemas.microsoft.com/office/drawing/2014/main" id="{6D24FA3C-F056-489F-871B-F1F812AA417D}"/>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326" name="フローチャート: 判断 325">
          <a:extLst>
            <a:ext uri="{FF2B5EF4-FFF2-40B4-BE49-F238E27FC236}">
              <a16:creationId xmlns:a16="http://schemas.microsoft.com/office/drawing/2014/main" id="{170CA22B-BB35-4E2A-A203-80885B6C2B27}"/>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327" name="フローチャート: 判断 326">
          <a:extLst>
            <a:ext uri="{FF2B5EF4-FFF2-40B4-BE49-F238E27FC236}">
              <a16:creationId xmlns:a16="http://schemas.microsoft.com/office/drawing/2014/main" id="{19C16FC6-BCF8-430C-B879-9EC878349B88}"/>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328" name="フローチャート: 判断 327">
          <a:extLst>
            <a:ext uri="{FF2B5EF4-FFF2-40B4-BE49-F238E27FC236}">
              <a16:creationId xmlns:a16="http://schemas.microsoft.com/office/drawing/2014/main" id="{B8C475BB-99D9-4B89-BBA8-796A941F730C}"/>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2CFB4491-56E3-49B1-933A-40B42F3CCB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C9304073-3B8C-4F99-9CDD-D17D8DFC5A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DE3E3548-23C1-4784-8296-B02C5C9B87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728C573E-BA0C-4CFE-B43D-163E368C1B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3CFAD92A-6F7E-45B5-ADB0-7796A0A881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334" name="楕円 333">
          <a:extLst>
            <a:ext uri="{FF2B5EF4-FFF2-40B4-BE49-F238E27FC236}">
              <a16:creationId xmlns:a16="http://schemas.microsoft.com/office/drawing/2014/main" id="{9CA947BA-25F9-4059-9B33-307C70207A2C}"/>
            </a:ext>
          </a:extLst>
        </xdr:cNvPr>
        <xdr:cNvSpPr/>
      </xdr:nvSpPr>
      <xdr:spPr>
        <a:xfrm>
          <a:off x="162687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150784</xdr:rowOff>
    </xdr:from>
    <xdr:ext cx="405111" cy="259045"/>
    <xdr:sp macro="" textlink="">
      <xdr:nvSpPr>
        <xdr:cNvPr id="335" name="【庁舎】&#10;有形固定資産減価償却率該当値テキスト">
          <a:extLst>
            <a:ext uri="{FF2B5EF4-FFF2-40B4-BE49-F238E27FC236}">
              <a16:creationId xmlns:a16="http://schemas.microsoft.com/office/drawing/2014/main" id="{D64B0F05-87A3-4B17-8516-04AD9901FFD2}"/>
            </a:ext>
          </a:extLst>
        </xdr:cNvPr>
        <xdr:cNvSpPr txBox="1"/>
      </xdr:nvSpPr>
      <xdr:spPr>
        <a:xfrm>
          <a:off x="16357600"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171285</xdr:rowOff>
    </xdr:from>
    <xdr:ext cx="405111" cy="259045"/>
    <xdr:sp macro="" textlink="">
      <xdr:nvSpPr>
        <xdr:cNvPr id="336" name="n_1aveValue【庁舎】&#10;有形固定資産減価償却率">
          <a:extLst>
            <a:ext uri="{FF2B5EF4-FFF2-40B4-BE49-F238E27FC236}">
              <a16:creationId xmlns:a16="http://schemas.microsoft.com/office/drawing/2014/main" id="{620A37B3-9A75-4285-B6D5-79F871456434}"/>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337" name="n_2aveValue【庁舎】&#10;有形固定資産減価償却率">
          <a:extLst>
            <a:ext uri="{FF2B5EF4-FFF2-40B4-BE49-F238E27FC236}">
              <a16:creationId xmlns:a16="http://schemas.microsoft.com/office/drawing/2014/main" id="{77E884FA-8524-4F73-A437-ACE70E58E67C}"/>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338" name="n_3aveValue【庁舎】&#10;有形固定資産減価償却率">
          <a:extLst>
            <a:ext uri="{FF2B5EF4-FFF2-40B4-BE49-F238E27FC236}">
              <a16:creationId xmlns:a16="http://schemas.microsoft.com/office/drawing/2014/main" id="{D6C9DC55-8CE9-45C5-B62B-49B21641EE48}"/>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339" name="n_4aveValue【庁舎】&#10;有形固定資産減価償却率">
          <a:extLst>
            <a:ext uri="{FF2B5EF4-FFF2-40B4-BE49-F238E27FC236}">
              <a16:creationId xmlns:a16="http://schemas.microsoft.com/office/drawing/2014/main" id="{B1D76DB2-E304-4F06-BF63-4C1AF65379DA}"/>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40" name="正方形/長方形 339">
          <a:extLst>
            <a:ext uri="{FF2B5EF4-FFF2-40B4-BE49-F238E27FC236}">
              <a16:creationId xmlns:a16="http://schemas.microsoft.com/office/drawing/2014/main" id="{8239D5BB-3308-4B6F-A3AD-2EF41D6FD4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1" name="正方形/長方形 340">
          <a:extLst>
            <a:ext uri="{FF2B5EF4-FFF2-40B4-BE49-F238E27FC236}">
              <a16:creationId xmlns:a16="http://schemas.microsoft.com/office/drawing/2014/main" id="{3D82DAEC-A931-4D6D-A2F8-D52613E962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2" name="正方形/長方形 341">
          <a:extLst>
            <a:ext uri="{FF2B5EF4-FFF2-40B4-BE49-F238E27FC236}">
              <a16:creationId xmlns:a16="http://schemas.microsoft.com/office/drawing/2014/main" id="{C9B14765-E19B-4367-AD32-5E4C849F11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3" name="正方形/長方形 342">
          <a:extLst>
            <a:ext uri="{FF2B5EF4-FFF2-40B4-BE49-F238E27FC236}">
              <a16:creationId xmlns:a16="http://schemas.microsoft.com/office/drawing/2014/main" id="{29640E9A-F4BD-4FE4-9338-7840807583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4" name="正方形/長方形 343">
          <a:extLst>
            <a:ext uri="{FF2B5EF4-FFF2-40B4-BE49-F238E27FC236}">
              <a16:creationId xmlns:a16="http://schemas.microsoft.com/office/drawing/2014/main" id="{52D5A005-DE71-4284-89CB-3EF90A8F4B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5" name="正方形/長方形 344">
          <a:extLst>
            <a:ext uri="{FF2B5EF4-FFF2-40B4-BE49-F238E27FC236}">
              <a16:creationId xmlns:a16="http://schemas.microsoft.com/office/drawing/2014/main" id="{1C9D20B3-5CB2-4F4B-9AC2-F10E0A0982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6" name="正方形/長方形 345">
          <a:extLst>
            <a:ext uri="{FF2B5EF4-FFF2-40B4-BE49-F238E27FC236}">
              <a16:creationId xmlns:a16="http://schemas.microsoft.com/office/drawing/2014/main" id="{638DD9AA-5AC1-4BFF-A21B-A1C1A3CA68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7" name="正方形/長方形 346">
          <a:extLst>
            <a:ext uri="{FF2B5EF4-FFF2-40B4-BE49-F238E27FC236}">
              <a16:creationId xmlns:a16="http://schemas.microsoft.com/office/drawing/2014/main" id="{DBC4DB5A-E95E-4B77-BF90-7A4C6D6AB5A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2DC0A5C9-F552-43FD-984E-51430E998C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9" name="直線コネクタ 348">
          <a:extLst>
            <a:ext uri="{FF2B5EF4-FFF2-40B4-BE49-F238E27FC236}">
              <a16:creationId xmlns:a16="http://schemas.microsoft.com/office/drawing/2014/main" id="{244A5C1E-69D7-463C-BB3C-9250993DD5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50" name="直線コネクタ 349">
          <a:extLst>
            <a:ext uri="{FF2B5EF4-FFF2-40B4-BE49-F238E27FC236}">
              <a16:creationId xmlns:a16="http://schemas.microsoft.com/office/drawing/2014/main" id="{72A4836F-24D7-4EA8-B4B3-6FEED6E10FF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50240CEA-9D8E-4181-B89B-A533F0BA538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52" name="直線コネクタ 351">
          <a:extLst>
            <a:ext uri="{FF2B5EF4-FFF2-40B4-BE49-F238E27FC236}">
              <a16:creationId xmlns:a16="http://schemas.microsoft.com/office/drawing/2014/main" id="{55D93B10-74B2-4811-9F7F-59412D8E64B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ABB89874-7460-4061-ACED-3BB8C1D3385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54" name="直線コネクタ 353">
          <a:extLst>
            <a:ext uri="{FF2B5EF4-FFF2-40B4-BE49-F238E27FC236}">
              <a16:creationId xmlns:a16="http://schemas.microsoft.com/office/drawing/2014/main" id="{E12D13CD-DCBC-4669-A3E8-27574EBAC4D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F479CED6-5FC4-4E58-83F3-6486AFA8FD2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56" name="直線コネクタ 355">
          <a:extLst>
            <a:ext uri="{FF2B5EF4-FFF2-40B4-BE49-F238E27FC236}">
              <a16:creationId xmlns:a16="http://schemas.microsoft.com/office/drawing/2014/main" id="{6FA69F5E-E04E-4B79-A2FB-0A53B0AA91C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6C8D278-3262-4C78-ABFD-E1B6FB89F13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58" name="直線コネクタ 357">
          <a:extLst>
            <a:ext uri="{FF2B5EF4-FFF2-40B4-BE49-F238E27FC236}">
              <a16:creationId xmlns:a16="http://schemas.microsoft.com/office/drawing/2014/main" id="{C900B8C7-A390-4622-88B1-9EF4840DDF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359" name="テキスト ボックス 358">
          <a:extLst>
            <a:ext uri="{FF2B5EF4-FFF2-40B4-BE49-F238E27FC236}">
              <a16:creationId xmlns:a16="http://schemas.microsoft.com/office/drawing/2014/main" id="{B968B441-85CC-45A8-9EB1-6CDBAC21C49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0" name="直線コネクタ 359">
          <a:extLst>
            <a:ext uri="{FF2B5EF4-FFF2-40B4-BE49-F238E27FC236}">
              <a16:creationId xmlns:a16="http://schemas.microsoft.com/office/drawing/2014/main" id="{D86691DA-75D9-44BD-BA76-0B6F33543AF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61" name="テキスト ボックス 360">
          <a:extLst>
            <a:ext uri="{FF2B5EF4-FFF2-40B4-BE49-F238E27FC236}">
              <a16:creationId xmlns:a16="http://schemas.microsoft.com/office/drawing/2014/main" id="{D3472CEB-5413-4804-8C5F-63C8CCA83A9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2" name="【庁舎】&#10;一人当たり面積グラフ枠">
          <a:extLst>
            <a:ext uri="{FF2B5EF4-FFF2-40B4-BE49-F238E27FC236}">
              <a16:creationId xmlns:a16="http://schemas.microsoft.com/office/drawing/2014/main" id="{D656D46F-9D47-487A-B79C-9E84E953A4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363" name="直線コネクタ 362">
          <a:extLst>
            <a:ext uri="{FF2B5EF4-FFF2-40B4-BE49-F238E27FC236}">
              <a16:creationId xmlns:a16="http://schemas.microsoft.com/office/drawing/2014/main" id="{587E852D-CE86-400C-A116-EB7A641B31E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364" name="【庁舎】&#10;一人当たり面積最小値テキスト">
          <a:extLst>
            <a:ext uri="{FF2B5EF4-FFF2-40B4-BE49-F238E27FC236}">
              <a16:creationId xmlns:a16="http://schemas.microsoft.com/office/drawing/2014/main" id="{C72B242D-B82A-426D-A3B1-9BCB46D04162}"/>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365" name="直線コネクタ 364">
          <a:extLst>
            <a:ext uri="{FF2B5EF4-FFF2-40B4-BE49-F238E27FC236}">
              <a16:creationId xmlns:a16="http://schemas.microsoft.com/office/drawing/2014/main" id="{B7D3AEAF-AE82-4899-9356-F1F882B96D95}"/>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366" name="【庁舎】&#10;一人当たり面積最大値テキスト">
          <a:extLst>
            <a:ext uri="{FF2B5EF4-FFF2-40B4-BE49-F238E27FC236}">
              <a16:creationId xmlns:a16="http://schemas.microsoft.com/office/drawing/2014/main" id="{42D8ADE5-20E3-4BA2-9AB6-3470111C1A79}"/>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367" name="直線コネクタ 366">
          <a:extLst>
            <a:ext uri="{FF2B5EF4-FFF2-40B4-BE49-F238E27FC236}">
              <a16:creationId xmlns:a16="http://schemas.microsoft.com/office/drawing/2014/main" id="{064DCEFB-40C4-4725-840D-43AB9464B2F6}"/>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368" name="【庁舎】&#10;一人当たり面積平均値テキスト">
          <a:extLst>
            <a:ext uri="{FF2B5EF4-FFF2-40B4-BE49-F238E27FC236}">
              <a16:creationId xmlns:a16="http://schemas.microsoft.com/office/drawing/2014/main" id="{FAFB8CD6-5AC0-414B-A3FB-D7C887BDC585}"/>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369" name="フローチャート: 判断 368">
          <a:extLst>
            <a:ext uri="{FF2B5EF4-FFF2-40B4-BE49-F238E27FC236}">
              <a16:creationId xmlns:a16="http://schemas.microsoft.com/office/drawing/2014/main" id="{858D45D9-00E2-4EF3-9C8A-5A2ABA1A708F}"/>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370" name="フローチャート: 判断 369">
          <a:extLst>
            <a:ext uri="{FF2B5EF4-FFF2-40B4-BE49-F238E27FC236}">
              <a16:creationId xmlns:a16="http://schemas.microsoft.com/office/drawing/2014/main" id="{B9963933-E6E5-47D6-840D-F27E4A4C4F0F}"/>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371" name="フローチャート: 判断 370">
          <a:extLst>
            <a:ext uri="{FF2B5EF4-FFF2-40B4-BE49-F238E27FC236}">
              <a16:creationId xmlns:a16="http://schemas.microsoft.com/office/drawing/2014/main" id="{AB1CF5E0-1181-45B1-BFB0-40886C99B7D9}"/>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372" name="フローチャート: 判断 371">
          <a:extLst>
            <a:ext uri="{FF2B5EF4-FFF2-40B4-BE49-F238E27FC236}">
              <a16:creationId xmlns:a16="http://schemas.microsoft.com/office/drawing/2014/main" id="{58C8F103-65A7-4C57-ABFD-D51C188379D2}"/>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373" name="フローチャート: 判断 372">
          <a:extLst>
            <a:ext uri="{FF2B5EF4-FFF2-40B4-BE49-F238E27FC236}">
              <a16:creationId xmlns:a16="http://schemas.microsoft.com/office/drawing/2014/main" id="{4A9461C5-03AF-4752-A704-382C99987E4F}"/>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4F611E52-97F4-47E7-B363-3DACDD8F20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4ABFE756-957F-461C-9033-16E1DC9D0D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0340B03-F15C-4B56-9F8B-C374FCFFE3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7E14F55-84B5-4403-A58D-13654908EF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2807137F-5330-4887-865B-45BA2714547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16002</xdr:rowOff>
    </xdr:from>
    <xdr:to>
      <xdr:col>116</xdr:col>
      <xdr:colOff>114300</xdr:colOff>
      <xdr:row>108</xdr:row>
      <xdr:rowOff>117602</xdr:rowOff>
    </xdr:to>
    <xdr:sp macro="" textlink="">
      <xdr:nvSpPr>
        <xdr:cNvPr id="379" name="楕円 378">
          <a:extLst>
            <a:ext uri="{FF2B5EF4-FFF2-40B4-BE49-F238E27FC236}">
              <a16:creationId xmlns:a16="http://schemas.microsoft.com/office/drawing/2014/main" id="{70987491-60CA-4AAA-ADCC-E0C0F8E1669B}"/>
            </a:ext>
          </a:extLst>
        </xdr:cNvPr>
        <xdr:cNvSpPr/>
      </xdr:nvSpPr>
      <xdr:spPr>
        <a:xfrm>
          <a:off x="22110700" y="185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128033</xdr:rowOff>
    </xdr:from>
    <xdr:ext cx="469744" cy="259045"/>
    <xdr:sp macro="" textlink="">
      <xdr:nvSpPr>
        <xdr:cNvPr id="380" name="【庁舎】&#10;一人当たり面積該当値テキスト">
          <a:extLst>
            <a:ext uri="{FF2B5EF4-FFF2-40B4-BE49-F238E27FC236}">
              <a16:creationId xmlns:a16="http://schemas.microsoft.com/office/drawing/2014/main" id="{1D5F6316-1051-4C06-B007-3E2331AE0E4A}"/>
            </a:ext>
          </a:extLst>
        </xdr:cNvPr>
        <xdr:cNvSpPr txBox="1"/>
      </xdr:nvSpPr>
      <xdr:spPr>
        <a:xfrm>
          <a:off x="221996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102506</xdr:rowOff>
    </xdr:from>
    <xdr:ext cx="469744" cy="259045"/>
    <xdr:sp macro="" textlink="">
      <xdr:nvSpPr>
        <xdr:cNvPr id="381" name="n_1aveValue【庁舎】&#10;一人当たり面積">
          <a:extLst>
            <a:ext uri="{FF2B5EF4-FFF2-40B4-BE49-F238E27FC236}">
              <a16:creationId xmlns:a16="http://schemas.microsoft.com/office/drawing/2014/main" id="{F7168C01-2C84-45E0-9D5C-508E26BD7389}"/>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382" name="n_2aveValue【庁舎】&#10;一人当たり面積">
          <a:extLst>
            <a:ext uri="{FF2B5EF4-FFF2-40B4-BE49-F238E27FC236}">
              <a16:creationId xmlns:a16="http://schemas.microsoft.com/office/drawing/2014/main" id="{7727B430-FC5B-4A42-8CB1-F0FD544ABA69}"/>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383" name="n_3aveValue【庁舎】&#10;一人当たり面積">
          <a:extLst>
            <a:ext uri="{FF2B5EF4-FFF2-40B4-BE49-F238E27FC236}">
              <a16:creationId xmlns:a16="http://schemas.microsoft.com/office/drawing/2014/main" id="{22CF2338-EEF1-48D5-B760-90040C025F4D}"/>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384" name="n_4aveValue【庁舎】&#10;一人当たり面積">
          <a:extLst>
            <a:ext uri="{FF2B5EF4-FFF2-40B4-BE49-F238E27FC236}">
              <a16:creationId xmlns:a16="http://schemas.microsoft.com/office/drawing/2014/main" id="{28A9554A-D088-4C50-AA74-5884A0A36750}"/>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5" name="正方形/長方形 384">
          <a:extLst>
            <a:ext uri="{FF2B5EF4-FFF2-40B4-BE49-F238E27FC236}">
              <a16:creationId xmlns:a16="http://schemas.microsoft.com/office/drawing/2014/main" id="{4A908E5B-03F3-413F-B882-040CDFE988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6" name="正方形/長方形 385">
          <a:extLst>
            <a:ext uri="{FF2B5EF4-FFF2-40B4-BE49-F238E27FC236}">
              <a16:creationId xmlns:a16="http://schemas.microsoft.com/office/drawing/2014/main" id="{2F42621B-409B-42AD-90A8-4C56BA21AD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7" name="テキスト ボックス 386">
          <a:extLst>
            <a:ext uri="{FF2B5EF4-FFF2-40B4-BE49-F238E27FC236}">
              <a16:creationId xmlns:a16="http://schemas.microsoft.com/office/drawing/2014/main" id="{29DC9F42-89D9-4C24-887C-F4D1E4D42A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及び「消防施設」の有形固定資産減価償却率は類似団体平均値より若干上回っているが、ほぼ平均値と同様の数値となっている。一人当たり面積についてもほぼ平均値となっている。「庁舎」については、有形固定資産減価償却率は類似団体平均値より下回ってお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％近い数値である。一人当たり面積は類似団体平均値より下回っている。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大規模な改修を行っており、今後も長期的に使える見込みである。「消防施設」については、減価償却が終了し老朽化した施設が多く、主に使用する消防団員も年々減少しているため、今後も使う施設の選別を行い、集約化・除却を進める必要がある。「庁舎」は建設時から耐震改修等の長寿命化対策を行っておらず、老朽化が進行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3,052
3,035
123.38
4,252,500
3,990,555
176,231
2,145,793
3,706,667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過疎化による人口の減少や全国平均を上回る高齢化率に加え、町内に中心となる産業がないこと等により、財政基盤が弱く、全国平均を下回っている。</a:t>
          </a:r>
        </a:p>
        <a:p>
          <a:r>
            <a:rPr kumimoji="1" lang="ja-JP" altLang="en-US" sz="1300">
              <a:latin typeface="ＭＳ Ｐゴシック" panose="020B0600070205080204" pitchFamily="50" charset="-128"/>
              <a:ea typeface="ＭＳ Ｐゴシック" panose="020B0600070205080204" pitchFamily="50" charset="-128"/>
            </a:rPr>
            <a:t>　定員管理の適正化、地方税の徴収強化、必要な事業の選定等の取り組みを通じ財政基盤の強化に努めるとともに、緊急に必要な事業を峻別し、投資的経費を抑制する等、歳出の見直しを継続していく。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153162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25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153162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153162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153162</xdr:rowOff>
    </xdr:from>
    <xdr:to>
      <xdr:col>11</xdr:col>
      <xdr:colOff>31750</xdr:colOff>
      <xdr:row>43</xdr:row>
      <xdr:rowOff>153162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17289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17289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102362</xdr:rowOff>
    </xdr:from>
    <xdr:to>
      <xdr:col>7</xdr:col>
      <xdr:colOff>31750</xdr:colOff>
      <xdr:row>44</xdr:row>
      <xdr:rowOff>32512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17289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経常収支比率は、令和元年度の</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から令和２年度</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％とさらに回復した。</a:t>
          </a:r>
        </a:p>
        <a:p>
          <a:r>
            <a:rPr kumimoji="1" lang="ja-JP" altLang="en-US" sz="1300">
              <a:latin typeface="ＭＳ Ｐゴシック" panose="020B0600070205080204" pitchFamily="50" charset="-128"/>
              <a:ea typeface="ＭＳ Ｐゴシック" panose="020B0600070205080204" pitchFamily="50" charset="-128"/>
            </a:rPr>
            <a:t>　近年の回復の要因としては、東栄医療センター特別会計が公営企業ではなくなり、繰出金が取りまとめ上経常経費ではなくなったこと、新型コロナウイルス感染症の影響で交付された地方創生臨時交付金によって行った事業の効果が経常的支出の軽減にも波及したことが挙げられ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94869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944606"/>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94869</xdr:rowOff>
    </xdr:from>
    <xdr:to>
      <xdr:col>19</xdr:col>
      <xdr:colOff>133350</xdr:colOff>
      <xdr:row>66</xdr:row>
      <xdr:rowOff>140462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067669"/>
          <a:ext cx="889000" cy="3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140462</xdr:rowOff>
    </xdr:from>
    <xdr:to>
      <xdr:col>15</xdr:col>
      <xdr:colOff>82550</xdr:colOff>
      <xdr:row>66</xdr:row>
      <xdr:rowOff>150114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4561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27051</xdr:rowOff>
    </xdr:from>
    <xdr:to>
      <xdr:col>11</xdr:col>
      <xdr:colOff>31750</xdr:colOff>
      <xdr:row>66</xdr:row>
      <xdr:rowOff>150114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34275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44069</xdr:rowOff>
    </xdr:from>
    <xdr:to>
      <xdr:col>19</xdr:col>
      <xdr:colOff>184150</xdr:colOff>
      <xdr:row>64</xdr:row>
      <xdr:rowOff>145669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155846</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78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89662</xdr:rowOff>
    </xdr:from>
    <xdr:to>
      <xdr:col>15</xdr:col>
      <xdr:colOff>133350</xdr:colOff>
      <xdr:row>67</xdr:row>
      <xdr:rowOff>19812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4589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99314</xdr:rowOff>
    </xdr:from>
    <xdr:to>
      <xdr:col>11</xdr:col>
      <xdr:colOff>82550</xdr:colOff>
      <xdr:row>67</xdr:row>
      <xdr:rowOff>29464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14241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147701</xdr:rowOff>
    </xdr:from>
    <xdr:to>
      <xdr:col>7</xdr:col>
      <xdr:colOff>31750</xdr:colOff>
      <xdr:row>66</xdr:row>
      <xdr:rowOff>77851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62628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との比較では低くなっているが、物件費が年々増加傾向にある。施設の維持管理に指定管理者制度を導入しているが、利用収入が伸びていないことにより指定管理料が増加していることや各種情報システムの利用や保守にかかる経費が年々増加していることが要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13593</xdr:rowOff>
    </xdr:from>
    <xdr:to>
      <xdr:col>23</xdr:col>
      <xdr:colOff>133350</xdr:colOff>
      <xdr:row>82</xdr:row>
      <xdr:rowOff>24890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72493"/>
          <a:ext cx="8382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68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2060</xdr:rowOff>
    </xdr:from>
    <xdr:to>
      <xdr:col>19</xdr:col>
      <xdr:colOff>133350</xdr:colOff>
      <xdr:row>82</xdr:row>
      <xdr:rowOff>13593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60960"/>
          <a:ext cx="8890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163261</xdr:rowOff>
    </xdr:from>
    <xdr:to>
      <xdr:col>15</xdr:col>
      <xdr:colOff>82550</xdr:colOff>
      <xdr:row>82</xdr:row>
      <xdr:rowOff>2060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50711"/>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160044</xdr:rowOff>
    </xdr:from>
    <xdr:to>
      <xdr:col>11</xdr:col>
      <xdr:colOff>31750</xdr:colOff>
      <xdr:row>81</xdr:row>
      <xdr:rowOff>163261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4749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145540</xdr:rowOff>
    </xdr:from>
    <xdr:to>
      <xdr:col>23</xdr:col>
      <xdr:colOff>184150</xdr:colOff>
      <xdr:row>82</xdr:row>
      <xdr:rowOff>75690</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66817</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5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134243</xdr:rowOff>
    </xdr:from>
    <xdr:to>
      <xdr:col>19</xdr:col>
      <xdr:colOff>184150</xdr:colOff>
      <xdr:row>82</xdr:row>
      <xdr:rowOff>64393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74570</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9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122710</xdr:rowOff>
    </xdr:from>
    <xdr:to>
      <xdr:col>15</xdr:col>
      <xdr:colOff>133350</xdr:colOff>
      <xdr:row>82</xdr:row>
      <xdr:rowOff>52860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63037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112461</xdr:rowOff>
    </xdr:from>
    <xdr:to>
      <xdr:col>11</xdr:col>
      <xdr:colOff>82550</xdr:colOff>
      <xdr:row>82</xdr:row>
      <xdr:rowOff>42611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52788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6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109244</xdr:rowOff>
    </xdr:from>
    <xdr:to>
      <xdr:col>7</xdr:col>
      <xdr:colOff>31750</xdr:colOff>
      <xdr:row>82</xdr:row>
      <xdr:rowOff>39394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49571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6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昨年度より上昇したものの類似町村平均の</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と比較しても低い水準にあり、今後も給与の適正化に努めていく。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100648</xdr:rowOff>
    </xdr:from>
    <xdr:to>
      <xdr:col>81</xdr:col>
      <xdr:colOff>44450</xdr:colOff>
      <xdr:row>85</xdr:row>
      <xdr:rowOff>37782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502448"/>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76518</xdr:rowOff>
    </xdr:from>
    <xdr:to>
      <xdr:col>77</xdr:col>
      <xdr:colOff>44450</xdr:colOff>
      <xdr:row>84</xdr:row>
      <xdr:rowOff>100648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4783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76518</xdr:rowOff>
    </xdr:from>
    <xdr:to>
      <xdr:col>72</xdr:col>
      <xdr:colOff>203200</xdr:colOff>
      <xdr:row>84</xdr:row>
      <xdr:rowOff>148907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4783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148907</xdr:rowOff>
    </xdr:from>
    <xdr:to>
      <xdr:col>68</xdr:col>
      <xdr:colOff>152400</xdr:colOff>
      <xdr:row>85</xdr:row>
      <xdr:rowOff>67945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5507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158432</xdr:rowOff>
    </xdr:from>
    <xdr:to>
      <xdr:col>81</xdr:col>
      <xdr:colOff>95250</xdr:colOff>
      <xdr:row>85</xdr:row>
      <xdr:rowOff>88582</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3509</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4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49848</xdr:rowOff>
    </xdr:from>
    <xdr:to>
      <xdr:col>77</xdr:col>
      <xdr:colOff>95250</xdr:colOff>
      <xdr:row>84</xdr:row>
      <xdr:rowOff>151448</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161625</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22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25718</xdr:rowOff>
    </xdr:from>
    <xdr:to>
      <xdr:col>73</xdr:col>
      <xdr:colOff>44450</xdr:colOff>
      <xdr:row>84</xdr:row>
      <xdr:rowOff>127318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137495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98107</xdr:rowOff>
    </xdr:from>
    <xdr:to>
      <xdr:col>68</xdr:col>
      <xdr:colOff>203200</xdr:colOff>
      <xdr:row>85</xdr:row>
      <xdr:rowOff>28257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38434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17145</xdr:rowOff>
    </xdr:from>
    <xdr:to>
      <xdr:col>64</xdr:col>
      <xdr:colOff>152400</xdr:colOff>
      <xdr:row>85</xdr:row>
      <xdr:rowOff>118745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128922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においては、大きく上回っている状況であり、人口減少が進んでいるため数値としては上昇しているものと思われる。組織体制の見直しや業務の見直し・効率化等の対策をとり、適正な定員管理を推進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52862</xdr:rowOff>
    </xdr:from>
    <xdr:to>
      <xdr:col>81</xdr:col>
      <xdr:colOff>44450</xdr:colOff>
      <xdr:row>60</xdr:row>
      <xdr:rowOff>53207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339862"/>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32294</xdr:rowOff>
    </xdr:from>
    <xdr:to>
      <xdr:col>77</xdr:col>
      <xdr:colOff>44450</xdr:colOff>
      <xdr:row>60</xdr:row>
      <xdr:rowOff>53207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1929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75971</xdr:rowOff>
    </xdr:from>
    <xdr:to>
      <xdr:col>72</xdr:col>
      <xdr:colOff>203200</xdr:colOff>
      <xdr:row>60</xdr:row>
      <xdr:rowOff>32294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91521"/>
          <a:ext cx="889000" cy="1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39890</xdr:rowOff>
    </xdr:from>
    <xdr:to>
      <xdr:col>68</xdr:col>
      <xdr:colOff>152400</xdr:colOff>
      <xdr:row>59</xdr:row>
      <xdr:rowOff>75971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55440"/>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2062</xdr:rowOff>
    </xdr:from>
    <xdr:to>
      <xdr:col>81</xdr:col>
      <xdr:colOff>95250</xdr:colOff>
      <xdr:row>60</xdr:row>
      <xdr:rowOff>103662</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145589</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6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2407</xdr:rowOff>
    </xdr:from>
    <xdr:to>
      <xdr:col>77</xdr:col>
      <xdr:colOff>95250</xdr:colOff>
      <xdr:row>60</xdr:row>
      <xdr:rowOff>104007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88784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7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152944</xdr:rowOff>
    </xdr:from>
    <xdr:to>
      <xdr:col>73</xdr:col>
      <xdr:colOff>44450</xdr:colOff>
      <xdr:row>60</xdr:row>
      <xdr:rowOff>83094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67871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25171</xdr:rowOff>
    </xdr:from>
    <xdr:to>
      <xdr:col>68</xdr:col>
      <xdr:colOff>203200</xdr:colOff>
      <xdr:row>59</xdr:row>
      <xdr:rowOff>126771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136948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0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160540</xdr:rowOff>
    </xdr:from>
    <xdr:to>
      <xdr:col>64</xdr:col>
      <xdr:colOff>152400</xdr:colOff>
      <xdr:row>59</xdr:row>
      <xdr:rowOff>90690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100867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7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過去の大型事業を行った際に発行した地方債の元金償還が本格化してきているため、公債費が増加し全国平均値を上回る数値となった。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新保育園建設の元金償還、令和元年度、２年度の防災行政無線の整備や令和３年度、４年度に行われる診療所・保健福祉センターの建設事業など大型事業が続いており、それらの財源となる地方債の元金償還が控えていることから、事業の取捨選択による地方債の発行抑制や減債基金の活用による財源の確保を行っていく必要があ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153416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1780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148590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119634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71374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0477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将来負担比率については、平成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年度をもって廃止した東栄病院特別会計の清算金を財政調整基金に積み立てたことにより、令和元年度から負担額が無くなった。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ただし、令和３年度、４年度に実施する診療所・保健福祉センターの建設工事に係る費用に対し多額の起債を行う予定であるため、将来負担が生ずることが見込まれる。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1149</xdr:rowOff>
    </xdr:from>
    <xdr:to>
      <xdr:col>72</xdr:col>
      <xdr:colOff>203200</xdr:colOff>
      <xdr:row>15</xdr:row>
      <xdr:rowOff>104563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4401800" y="257289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1149</xdr:rowOff>
    </xdr:from>
    <xdr:to>
      <xdr:col>68</xdr:col>
      <xdr:colOff>152400</xdr:colOff>
      <xdr:row>15</xdr:row>
      <xdr:rowOff>56303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3512800" y="257289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53763</xdr:rowOff>
    </xdr:from>
    <xdr:to>
      <xdr:col>73</xdr:col>
      <xdr:colOff>44450</xdr:colOff>
      <xdr:row>15</xdr:row>
      <xdr:rowOff>155363</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5240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140140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121799</xdr:rowOff>
    </xdr:from>
    <xdr:to>
      <xdr:col>68</xdr:col>
      <xdr:colOff>203200</xdr:colOff>
      <xdr:row>15</xdr:row>
      <xdr:rowOff>51949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43510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36726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0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5503</xdr:rowOff>
    </xdr:from>
    <xdr:to>
      <xdr:col>64</xdr:col>
      <xdr:colOff>152400</xdr:colOff>
      <xdr:row>15</xdr:row>
      <xdr:rowOff>107103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91880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3,052
3,035
123.38
4,252,500
3,990,555
176,231
2,145,793
3,706,667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勤続年数が短い職員の比率が増加したことにより前年度から減少することとなった。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依然として全国平均及び県内平均に比べ低い水準で、今後も定年退職者の増や人員確保のための新規採用により低下する見込みである。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中途採用の募集などにより年齢構成の平準化による定員管理の適正化を行っているため、引き続き取り組みを進めていく。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153126</xdr:rowOff>
    </xdr:from>
    <xdr:to>
      <xdr:col>24</xdr:col>
      <xdr:colOff>25400</xdr:colOff>
      <xdr:row>35</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8242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14333</xdr:rowOff>
    </xdr:from>
    <xdr:to>
      <xdr:col>19</xdr:col>
      <xdr:colOff>187325</xdr:colOff>
      <xdr:row>35</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150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7801</xdr:rowOff>
    </xdr:from>
    <xdr:to>
      <xdr:col>15</xdr:col>
      <xdr:colOff>98425</xdr:colOff>
      <xdr:row>35</xdr:row>
      <xdr:rowOff>14333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085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156392</xdr:rowOff>
    </xdr:from>
    <xdr:to>
      <xdr:col>11</xdr:col>
      <xdr:colOff>9525</xdr:colOff>
      <xdr:row>35</xdr:row>
      <xdr:rowOff>7801</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856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102326</xdr:rowOff>
    </xdr:from>
    <xdr:to>
      <xdr:col>24</xdr:col>
      <xdr:colOff>76200</xdr:colOff>
      <xdr:row>35</xdr:row>
      <xdr:rowOff>32476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118853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134983</xdr:rowOff>
    </xdr:from>
    <xdr:to>
      <xdr:col>15</xdr:col>
      <xdr:colOff>149225</xdr:colOff>
      <xdr:row>35</xdr:row>
      <xdr:rowOff>65133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75310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128451</xdr:rowOff>
    </xdr:from>
    <xdr:to>
      <xdr:col>11</xdr:col>
      <xdr:colOff>60325</xdr:colOff>
      <xdr:row>35</xdr:row>
      <xdr:rowOff>58601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68778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105592</xdr:rowOff>
    </xdr:from>
    <xdr:to>
      <xdr:col>6</xdr:col>
      <xdr:colOff>171450</xdr:colOff>
      <xdr:row>35</xdr:row>
      <xdr:rowOff>35742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45919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0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平成３０年度、令和元年度においては類似団体平均及び全国平均、県内平均を下回る数値で推移していたが、令和２年度は感染症対策資材の調達のため費用が増加した。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各種経費の削減などを進めて抑制に努めているが、令和４年度に開設予定の新診療所の移転費用や行政機能のデジタル化により今後も費用の増加が見込まれる。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17</xdr:row>
      <xdr:rowOff>110998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7876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17</xdr:row>
      <xdr:rowOff>10414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787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74422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84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後期高齢者医療費、障害者自立支援給付等について令和元年度に対して令和２年度の需要が高まったことにより数値が上昇した。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今後、高齢者人口は減少傾向となる見込みであるが、一人世帯の増加や障害福祉サービスのニーズの多様化などにより需要の増加が予測されるため事業費を精査し適正化に努めていく。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栄病院特別会計が東栄医療センター特別会計となり、公営企業会計ではなくなったことから東栄医療センター特別会計への一般会計からの繰出金が経常経費として取り扱われなくなったことから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令和３年度以降は、入院病床の廃止などにより東栄医療センター特別会計の支出減少に伴う繰出金の減少により臨時的経費の比率が下がることから経常経費比率は増加に転ずるものと考えられる。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54</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263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85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56</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462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5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負担金である北設情報ネットワークやごみ処理に関する負担金について、例年は全て一般財源から支出していたが、ネットワークの設備更新やごみ処理場の改良工事といった工事に対し地方債を発行したことにより、一般財源で賄う比率が減少したため数値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これらの工事が完了した後は、令和元年度と同水準の経常経費比率となると見込まれる。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168910</xdr:rowOff>
    </xdr:from>
    <xdr:to>
      <xdr:col>82</xdr:col>
      <xdr:colOff>107950</xdr:colOff>
      <xdr:row>39</xdr:row>
      <xdr:rowOff>73660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5531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45737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73660</xdr:rowOff>
    </xdr:from>
    <xdr:to>
      <xdr:col>82</xdr:col>
      <xdr:colOff>196850</xdr:colOff>
      <xdr:row>39</xdr:row>
      <xdr:rowOff>73660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6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83837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9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168910</xdr:rowOff>
    </xdr:from>
    <xdr:to>
      <xdr:col>82</xdr:col>
      <xdr:colOff>196850</xdr:colOff>
      <xdr:row>32</xdr:row>
      <xdr:rowOff>168910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5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37</xdr:row>
      <xdr:rowOff>119380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21538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85107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5914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68580</xdr:rowOff>
    </xdr:from>
    <xdr:to>
      <xdr:col>82</xdr:col>
      <xdr:colOff>158750</xdr:colOff>
      <xdr:row>35</xdr:row>
      <xdr:rowOff>170180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0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119380</xdr:rowOff>
    </xdr:from>
    <xdr:to>
      <xdr:col>78</xdr:col>
      <xdr:colOff>69850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46303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83820</xdr:rowOff>
    </xdr:from>
    <xdr:to>
      <xdr:col>78</xdr:col>
      <xdr:colOff>120650</xdr:colOff>
      <xdr:row>36</xdr:row>
      <xdr:rowOff>13970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24147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85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153670</xdr:rowOff>
    </xdr:from>
    <xdr:to>
      <xdr:col>73</xdr:col>
      <xdr:colOff>180975</xdr:colOff>
      <xdr:row>40</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840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110490</xdr:rowOff>
    </xdr:from>
    <xdr:to>
      <xdr:col>74</xdr:col>
      <xdr:colOff>31750</xdr:colOff>
      <xdr:row>36</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16510</xdr:rowOff>
    </xdr:from>
    <xdr:to>
      <xdr:col>69</xdr:col>
      <xdr:colOff>92075</xdr:colOff>
      <xdr:row>39</xdr:row>
      <xdr:rowOff>153670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703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110490</xdr:rowOff>
    </xdr:from>
    <xdr:to>
      <xdr:col>69</xdr:col>
      <xdr:colOff>142875</xdr:colOff>
      <xdr:row>36</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20337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135907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68580</xdr:rowOff>
    </xdr:from>
    <xdr:to>
      <xdr:col>78</xdr:col>
      <xdr:colOff>120650</xdr:colOff>
      <xdr:row>37</xdr:row>
      <xdr:rowOff>170180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154957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9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53340</xdr:rowOff>
    </xdr:from>
    <xdr:to>
      <xdr:col>74</xdr:col>
      <xdr:colOff>31750</xdr:colOff>
      <xdr:row>40</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102870</xdr:rowOff>
    </xdr:from>
    <xdr:to>
      <xdr:col>69</xdr:col>
      <xdr:colOff>142875</xdr:colOff>
      <xdr:row>40</xdr:row>
      <xdr:rowOff>33020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17797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137160</xdr:rowOff>
    </xdr:from>
    <xdr:to>
      <xdr:col>65</xdr:col>
      <xdr:colOff>53975</xdr:colOff>
      <xdr:row>39</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52087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小学校建設事業、統合簡易水道建設等の大規模事業において発行した地方債の償還により公債費が依然として全国や県内の平均より高い数値で推移している。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保育園建設、防災行政無線の整備に係る地方債の償還の本格化、新診療所・保健福祉センター建設に係る地方債の発行などにより今後も数値は上昇するものと見込まれる。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14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7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103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149877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近年の大型事業の元金償還の本格化により一般財源の充当先の公債費が占める割合が増加しており、公債費以外の経常経費比率は減少しつつある。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しかし、ゴミ処理場やネットワーク、広域消防の負担金といった町の裁量では削減できない費用が増加していることから支出の精査、適正化に努めていく必要がある。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131572</xdr:rowOff>
    </xdr:from>
    <xdr:to>
      <xdr:col>82</xdr:col>
      <xdr:colOff>107950</xdr:colOff>
      <xdr:row>76</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9032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78</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00050"/>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101854</xdr:rowOff>
    </xdr:from>
    <xdr:to>
      <xdr:col>73</xdr:col>
      <xdr:colOff>180975</xdr:colOff>
      <xdr:row>78</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749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60706</xdr:rowOff>
    </xdr:from>
    <xdr:to>
      <xdr:col>69</xdr:col>
      <xdr:colOff>92075</xdr:colOff>
      <xdr:row>78</xdr:row>
      <xdr:rowOff>133858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3380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80772</xdr:rowOff>
    </xdr:from>
    <xdr:to>
      <xdr:col>82</xdr:col>
      <xdr:colOff>158750</xdr:colOff>
      <xdr:row>76</xdr:row>
      <xdr:rowOff>10922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97299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51054</xdr:rowOff>
    </xdr:from>
    <xdr:to>
      <xdr:col>74</xdr:col>
      <xdr:colOff>31750</xdr:colOff>
      <xdr:row>78</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137431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83058</xdr:rowOff>
    </xdr:from>
    <xdr:to>
      <xdr:col>69</xdr:col>
      <xdr:colOff>142875</xdr:colOff>
      <xdr:row>79</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169435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4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xdr:rowOff>
    </xdr:from>
    <xdr:to>
      <xdr:col>65</xdr:col>
      <xdr:colOff>53975</xdr:colOff>
      <xdr:row>78</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96283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6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168255</xdr:rowOff>
    </xdr:from>
    <xdr:to>
      <xdr:col>29</xdr:col>
      <xdr:colOff>127000</xdr:colOff>
      <xdr:row>19</xdr:row>
      <xdr:rowOff>6212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301980"/>
          <a:ext cx="647700" cy="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168255</xdr:rowOff>
    </xdr:from>
    <xdr:to>
      <xdr:col>26</xdr:col>
      <xdr:colOff>50800</xdr:colOff>
      <xdr:row>18</xdr:row>
      <xdr:rowOff>170557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01980"/>
          <a:ext cx="698500" cy="2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170557</xdr:rowOff>
    </xdr:from>
    <xdr:to>
      <xdr:col>22</xdr:col>
      <xdr:colOff>114300</xdr:colOff>
      <xdr:row>19</xdr:row>
      <xdr:rowOff>21518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04282"/>
          <a:ext cx="698500" cy="2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21518</xdr:rowOff>
    </xdr:from>
    <xdr:to>
      <xdr:col>18</xdr:col>
      <xdr:colOff>177800</xdr:colOff>
      <xdr:row>19</xdr:row>
      <xdr:rowOff>30723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26693"/>
          <a:ext cx="698500" cy="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126862</xdr:rowOff>
    </xdr:from>
    <xdr:to>
      <xdr:col>29</xdr:col>
      <xdr:colOff>177800</xdr:colOff>
      <xdr:row>19</xdr:row>
      <xdr:rowOff>57012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35439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117455</xdr:rowOff>
    </xdr:from>
    <xdr:to>
      <xdr:col>26</xdr:col>
      <xdr:colOff>101600</xdr:colOff>
      <xdr:row>19</xdr:row>
      <xdr:rowOff>47605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5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32382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119757</xdr:rowOff>
    </xdr:from>
    <xdr:to>
      <xdr:col>22</xdr:col>
      <xdr:colOff>165100</xdr:colOff>
      <xdr:row>19</xdr:row>
      <xdr:rowOff>49907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34684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142168</xdr:rowOff>
    </xdr:from>
    <xdr:to>
      <xdr:col>19</xdr:col>
      <xdr:colOff>38100</xdr:colOff>
      <xdr:row>19</xdr:row>
      <xdr:rowOff>72318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7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57095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6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151373</xdr:rowOff>
    </xdr:from>
    <xdr:to>
      <xdr:col>15</xdr:col>
      <xdr:colOff>101600</xdr:colOff>
      <xdr:row>19</xdr:row>
      <xdr:rowOff>81523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8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66300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100402</xdr:rowOff>
    </xdr:from>
    <xdr:to>
      <xdr:col>29</xdr:col>
      <xdr:colOff>127000</xdr:colOff>
      <xdr:row>36</xdr:row>
      <xdr:rowOff>131749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53652"/>
          <a:ext cx="647700" cy="3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85179</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131749</xdr:rowOff>
    </xdr:from>
    <xdr:to>
      <xdr:col>26</xdr:col>
      <xdr:colOff>50800</xdr:colOff>
      <xdr:row>36</xdr:row>
      <xdr:rowOff>132915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84999"/>
          <a:ext cx="698500" cy="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132915</xdr:rowOff>
    </xdr:from>
    <xdr:to>
      <xdr:col>22</xdr:col>
      <xdr:colOff>114300</xdr:colOff>
      <xdr:row>36</xdr:row>
      <xdr:rowOff>143002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86165"/>
          <a:ext cx="698500" cy="1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143002</xdr:rowOff>
    </xdr:from>
    <xdr:to>
      <xdr:col>18</xdr:col>
      <xdr:colOff>177800</xdr:colOff>
      <xdr:row>37</xdr:row>
      <xdr:rowOff>22409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96252"/>
          <a:ext cx="698500" cy="5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49602</xdr:rowOff>
    </xdr:from>
    <xdr:to>
      <xdr:col>29</xdr:col>
      <xdr:colOff>177800</xdr:colOff>
      <xdr:row>36</xdr:row>
      <xdr:rowOff>151202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0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237579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80949</xdr:rowOff>
    </xdr:from>
    <xdr:to>
      <xdr:col>26</xdr:col>
      <xdr:colOff>101600</xdr:colOff>
      <xdr:row>37</xdr:row>
      <xdr:rowOff>11099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192726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03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82115</xdr:rowOff>
    </xdr:from>
    <xdr:to>
      <xdr:col>22</xdr:col>
      <xdr:colOff>165100</xdr:colOff>
      <xdr:row>37</xdr:row>
      <xdr:rowOff>12265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3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193892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0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92202</xdr:rowOff>
    </xdr:from>
    <xdr:to>
      <xdr:col>19</xdr:col>
      <xdr:colOff>38100</xdr:colOff>
      <xdr:row>37</xdr:row>
      <xdr:rowOff>22352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203979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143059</xdr:rowOff>
    </xdr:from>
    <xdr:to>
      <xdr:col>15</xdr:col>
      <xdr:colOff>101600</xdr:colOff>
      <xdr:row>37</xdr:row>
      <xdr:rowOff>73209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57986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8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3,052
3,035
123.38
4,252,500
3,990,555
176,231
2,145,793
3,706,667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49757</xdr:rowOff>
    </xdr:from>
    <xdr:to>
      <xdr:col>24</xdr:col>
      <xdr:colOff>63500</xdr:colOff>
      <xdr:row>38</xdr:row>
      <xdr:rowOff>52974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564857"/>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52974</xdr:rowOff>
    </xdr:from>
    <xdr:to>
      <xdr:col>19</xdr:col>
      <xdr:colOff>177800</xdr:colOff>
      <xdr:row>38</xdr:row>
      <xdr:rowOff>65135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68074"/>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65135</xdr:rowOff>
    </xdr:from>
    <xdr:to>
      <xdr:col>15</xdr:col>
      <xdr:colOff>50800</xdr:colOff>
      <xdr:row>38</xdr:row>
      <xdr:rowOff>77312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80235"/>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77312</xdr:rowOff>
    </xdr:from>
    <xdr:to>
      <xdr:col>10</xdr:col>
      <xdr:colOff>114300</xdr:colOff>
      <xdr:row>38</xdr:row>
      <xdr:rowOff>89561</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592412"/>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170407</xdr:rowOff>
    </xdr:from>
    <xdr:to>
      <xdr:col>24</xdr:col>
      <xdr:colOff>114300</xdr:colOff>
      <xdr:row>38</xdr:row>
      <xdr:rowOff>100557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85334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2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2174</xdr:rowOff>
    </xdr:from>
    <xdr:to>
      <xdr:col>20</xdr:col>
      <xdr:colOff>38100</xdr:colOff>
      <xdr:row>38</xdr:row>
      <xdr:rowOff>103774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94901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61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14335</xdr:rowOff>
    </xdr:from>
    <xdr:to>
      <xdr:col>15</xdr:col>
      <xdr:colOff>101600</xdr:colOff>
      <xdr:row>38</xdr:row>
      <xdr:rowOff>115935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2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107062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6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26512</xdr:rowOff>
    </xdr:from>
    <xdr:to>
      <xdr:col>10</xdr:col>
      <xdr:colOff>165100</xdr:colOff>
      <xdr:row>38</xdr:row>
      <xdr:rowOff>128112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119239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63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38761</xdr:rowOff>
    </xdr:from>
    <xdr:to>
      <xdr:col>6</xdr:col>
      <xdr:colOff>38100</xdr:colOff>
      <xdr:row>38</xdr:row>
      <xdr:rowOff>140361</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131488</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4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9454</xdr:rowOff>
    </xdr:from>
    <xdr:to>
      <xdr:col>24</xdr:col>
      <xdr:colOff>63500</xdr:colOff>
      <xdr:row>58</xdr:row>
      <xdr:rowOff>29766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53554"/>
          <a:ext cx="8382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29766</xdr:rowOff>
    </xdr:from>
    <xdr:to>
      <xdr:col>19</xdr:col>
      <xdr:colOff>177800</xdr:colOff>
      <xdr:row>58</xdr:row>
      <xdr:rowOff>49885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73866"/>
          <a:ext cx="8890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49885</xdr:rowOff>
    </xdr:from>
    <xdr:to>
      <xdr:col>15</xdr:col>
      <xdr:colOff>50800</xdr:colOff>
      <xdr:row>58</xdr:row>
      <xdr:rowOff>59583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93985"/>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54918</xdr:rowOff>
    </xdr:from>
    <xdr:to>
      <xdr:col>10</xdr:col>
      <xdr:colOff>114300</xdr:colOff>
      <xdr:row>58</xdr:row>
      <xdr:rowOff>59583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99018"/>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130104</xdr:rowOff>
    </xdr:from>
    <xdr:to>
      <xdr:col>24</xdr:col>
      <xdr:colOff>114300</xdr:colOff>
      <xdr:row>58</xdr:row>
      <xdr:rowOff>60254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108531</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8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150416</xdr:rowOff>
    </xdr:from>
    <xdr:to>
      <xdr:col>20</xdr:col>
      <xdr:colOff>38100</xdr:colOff>
      <xdr:row>58</xdr:row>
      <xdr:rowOff>80566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71693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1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170535</xdr:rowOff>
    </xdr:from>
    <xdr:to>
      <xdr:col>15</xdr:col>
      <xdr:colOff>101600</xdr:colOff>
      <xdr:row>58</xdr:row>
      <xdr:rowOff>100685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91812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8783</xdr:rowOff>
    </xdr:from>
    <xdr:to>
      <xdr:col>10</xdr:col>
      <xdr:colOff>165100</xdr:colOff>
      <xdr:row>58</xdr:row>
      <xdr:rowOff>110383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101510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04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4118</xdr:rowOff>
    </xdr:from>
    <xdr:to>
      <xdr:col>6</xdr:col>
      <xdr:colOff>38100</xdr:colOff>
      <xdr:row>58</xdr:row>
      <xdr:rowOff>105718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96845</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04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26189</xdr:rowOff>
    </xdr:from>
    <xdr:to>
      <xdr:col>24</xdr:col>
      <xdr:colOff>63500</xdr:colOff>
      <xdr:row>79</xdr:row>
      <xdr:rowOff>31511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70739"/>
          <a:ext cx="8382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26189</xdr:rowOff>
    </xdr:from>
    <xdr:to>
      <xdr:col>19</xdr:col>
      <xdr:colOff>177800</xdr:colOff>
      <xdr:row>79</xdr:row>
      <xdr:rowOff>33778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7073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30330</xdr:rowOff>
    </xdr:from>
    <xdr:to>
      <xdr:col>15</xdr:col>
      <xdr:colOff>50800</xdr:colOff>
      <xdr:row>79</xdr:row>
      <xdr:rowOff>33778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7488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30330</xdr:rowOff>
    </xdr:from>
    <xdr:to>
      <xdr:col>10</xdr:col>
      <xdr:colOff>114300</xdr:colOff>
      <xdr:row>79</xdr:row>
      <xdr:rowOff>30931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74880"/>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152161</xdr:rowOff>
    </xdr:from>
    <xdr:to>
      <xdr:col>24</xdr:col>
      <xdr:colOff>114300</xdr:colOff>
      <xdr:row>79</xdr:row>
      <xdr:rowOff>82311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67088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4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146839</xdr:rowOff>
    </xdr:from>
    <xdr:to>
      <xdr:col>20</xdr:col>
      <xdr:colOff>38100</xdr:colOff>
      <xdr:row>79</xdr:row>
      <xdr:rowOff>76989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68116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1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154428</xdr:rowOff>
    </xdr:from>
    <xdr:to>
      <xdr:col>15</xdr:col>
      <xdr:colOff>101600</xdr:colOff>
      <xdr:row>79</xdr:row>
      <xdr:rowOff>84578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75705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2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150980</xdr:rowOff>
    </xdr:from>
    <xdr:to>
      <xdr:col>10</xdr:col>
      <xdr:colOff>165100</xdr:colOff>
      <xdr:row>79</xdr:row>
      <xdr:rowOff>81130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72257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1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151581</xdr:rowOff>
    </xdr:from>
    <xdr:to>
      <xdr:col>6</xdr:col>
      <xdr:colOff>38100</xdr:colOff>
      <xdr:row>79</xdr:row>
      <xdr:rowOff>81731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72858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1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37745</xdr:rowOff>
    </xdr:from>
    <xdr:to>
      <xdr:col>24</xdr:col>
      <xdr:colOff>63500</xdr:colOff>
      <xdr:row>96</xdr:row>
      <xdr:rowOff>73623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496945"/>
          <a:ext cx="8382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71969</xdr:rowOff>
    </xdr:from>
    <xdr:to>
      <xdr:col>19</xdr:col>
      <xdr:colOff>177800</xdr:colOff>
      <xdr:row>96</xdr:row>
      <xdr:rowOff>73623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31169"/>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71969</xdr:rowOff>
    </xdr:from>
    <xdr:to>
      <xdr:col>15</xdr:col>
      <xdr:colOff>50800</xdr:colOff>
      <xdr:row>96</xdr:row>
      <xdr:rowOff>94154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31169"/>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94154</xdr:rowOff>
    </xdr:from>
    <xdr:to>
      <xdr:col>10</xdr:col>
      <xdr:colOff>114300</xdr:colOff>
      <xdr:row>96</xdr:row>
      <xdr:rowOff>139461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553354"/>
          <a:ext cx="889000" cy="4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158395</xdr:rowOff>
    </xdr:from>
    <xdr:to>
      <xdr:col>24</xdr:col>
      <xdr:colOff>114300</xdr:colOff>
      <xdr:row>96</xdr:row>
      <xdr:rowOff>88545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136822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22823</xdr:rowOff>
    </xdr:from>
    <xdr:to>
      <xdr:col>20</xdr:col>
      <xdr:colOff>38100</xdr:colOff>
      <xdr:row>96</xdr:row>
      <xdr:rowOff>124423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115550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5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21169</xdr:rowOff>
    </xdr:from>
    <xdr:to>
      <xdr:col>15</xdr:col>
      <xdr:colOff>101600</xdr:colOff>
      <xdr:row>96</xdr:row>
      <xdr:rowOff>122769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113896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43354</xdr:rowOff>
    </xdr:from>
    <xdr:to>
      <xdr:col>10</xdr:col>
      <xdr:colOff>165100</xdr:colOff>
      <xdr:row>96</xdr:row>
      <xdr:rowOff>144954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136081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88661</xdr:rowOff>
    </xdr:from>
    <xdr:to>
      <xdr:col>6</xdr:col>
      <xdr:colOff>38100</xdr:colOff>
      <xdr:row>97</xdr:row>
      <xdr:rowOff>18811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9938</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50340</xdr:rowOff>
    </xdr:from>
    <xdr:to>
      <xdr:col>55</xdr:col>
      <xdr:colOff>0</xdr:colOff>
      <xdr:row>39</xdr:row>
      <xdr:rowOff>50635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93990"/>
          <a:ext cx="838200" cy="34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165537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6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166490</xdr:rowOff>
    </xdr:from>
    <xdr:to>
      <xdr:col>50</xdr:col>
      <xdr:colOff>114300</xdr:colOff>
      <xdr:row>39</xdr:row>
      <xdr:rowOff>50635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10140"/>
          <a:ext cx="889000" cy="2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9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166490</xdr:rowOff>
    </xdr:from>
    <xdr:to>
      <xdr:col>45</xdr:col>
      <xdr:colOff>177800</xdr:colOff>
      <xdr:row>38</xdr:row>
      <xdr:rowOff>90247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0140"/>
          <a:ext cx="889000" cy="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90247</xdr:rowOff>
    </xdr:from>
    <xdr:to>
      <xdr:col>41</xdr:col>
      <xdr:colOff>50800</xdr:colOff>
      <xdr:row>38</xdr:row>
      <xdr:rowOff>115425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05347"/>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170990</xdr:rowOff>
    </xdr:from>
    <xdr:to>
      <xdr:col>55</xdr:col>
      <xdr:colOff>50800</xdr:colOff>
      <xdr:row>37</xdr:row>
      <xdr:rowOff>101140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149417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2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171285</xdr:rowOff>
    </xdr:from>
    <xdr:to>
      <xdr:col>50</xdr:col>
      <xdr:colOff>165100</xdr:colOff>
      <xdr:row>39</xdr:row>
      <xdr:rowOff>101435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92562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77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115689</xdr:rowOff>
    </xdr:from>
    <xdr:to>
      <xdr:col>46</xdr:col>
      <xdr:colOff>38100</xdr:colOff>
      <xdr:row>38</xdr:row>
      <xdr:rowOff>45839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62366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23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39447</xdr:rowOff>
    </xdr:from>
    <xdr:to>
      <xdr:col>41</xdr:col>
      <xdr:colOff>101600</xdr:colOff>
      <xdr:row>38</xdr:row>
      <xdr:rowOff>141047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157574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2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64625</xdr:rowOff>
    </xdr:from>
    <xdr:to>
      <xdr:col>36</xdr:col>
      <xdr:colOff>165100</xdr:colOff>
      <xdr:row>38</xdr:row>
      <xdr:rowOff>166225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11302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5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88951</xdr:rowOff>
    </xdr:from>
    <xdr:to>
      <xdr:col>55</xdr:col>
      <xdr:colOff>0</xdr:colOff>
      <xdr:row>57</xdr:row>
      <xdr:rowOff>97961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61601"/>
          <a:ext cx="8382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67594</xdr:rowOff>
    </xdr:from>
    <xdr:to>
      <xdr:col>50</xdr:col>
      <xdr:colOff>114300</xdr:colOff>
      <xdr:row>57</xdr:row>
      <xdr:rowOff>88951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40244"/>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67594</xdr:rowOff>
    </xdr:from>
    <xdr:to>
      <xdr:col>45</xdr:col>
      <xdr:colOff>177800</xdr:colOff>
      <xdr:row>57</xdr:row>
      <xdr:rowOff>158831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40244"/>
          <a:ext cx="889000" cy="9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156682</xdr:rowOff>
    </xdr:from>
    <xdr:to>
      <xdr:col>41</xdr:col>
      <xdr:colOff>50800</xdr:colOff>
      <xdr:row>57</xdr:row>
      <xdr:rowOff>158831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2933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47161</xdr:rowOff>
    </xdr:from>
    <xdr:to>
      <xdr:col>55</xdr:col>
      <xdr:colOff>50800</xdr:colOff>
      <xdr:row>57</xdr:row>
      <xdr:rowOff>148761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133538</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38151</xdr:rowOff>
    </xdr:from>
    <xdr:to>
      <xdr:col>50</xdr:col>
      <xdr:colOff>165100</xdr:colOff>
      <xdr:row>57</xdr:row>
      <xdr:rowOff>139751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130878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9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16794</xdr:rowOff>
    </xdr:from>
    <xdr:to>
      <xdr:col>46</xdr:col>
      <xdr:colOff>38100</xdr:colOff>
      <xdr:row>57</xdr:row>
      <xdr:rowOff>118394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109521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8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108031</xdr:rowOff>
    </xdr:from>
    <xdr:to>
      <xdr:col>41</xdr:col>
      <xdr:colOff>101600</xdr:colOff>
      <xdr:row>58</xdr:row>
      <xdr:rowOff>38181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29308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105882</xdr:rowOff>
    </xdr:from>
    <xdr:to>
      <xdr:col>36</xdr:col>
      <xdr:colOff>165100</xdr:colOff>
      <xdr:row>58</xdr:row>
      <xdr:rowOff>36032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27159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130215</xdr:rowOff>
    </xdr:from>
    <xdr:to>
      <xdr:col>55</xdr:col>
      <xdr:colOff>0</xdr:colOff>
      <xdr:row>78</xdr:row>
      <xdr:rowOff>134900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03315"/>
          <a:ext cx="8382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130215</xdr:rowOff>
    </xdr:from>
    <xdr:to>
      <xdr:col>50</xdr:col>
      <xdr:colOff>114300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03315"/>
          <a:ext cx="889000" cy="8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42894</xdr:rowOff>
    </xdr:from>
    <xdr:to>
      <xdr:col>45</xdr:col>
      <xdr:colOff>177800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87444"/>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32156</xdr:rowOff>
    </xdr:from>
    <xdr:to>
      <xdr:col>41</xdr:col>
      <xdr:colOff>50800</xdr:colOff>
      <xdr:row>79</xdr:row>
      <xdr:rowOff>42894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6706"/>
          <a:ext cx="889000" cy="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84100</xdr:rowOff>
    </xdr:from>
    <xdr:to>
      <xdr:col>55</xdr:col>
      <xdr:colOff>50800</xdr:colOff>
      <xdr:row>79</xdr:row>
      <xdr:rowOff>14250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54399</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79415</xdr:rowOff>
    </xdr:from>
    <xdr:to>
      <xdr:col>50</xdr:col>
      <xdr:colOff>165100</xdr:colOff>
      <xdr:row>79</xdr:row>
      <xdr:rowOff>9565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692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54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163544</xdr:rowOff>
    </xdr:from>
    <xdr:to>
      <xdr:col>41</xdr:col>
      <xdr:colOff>101600</xdr:colOff>
      <xdr:row>79</xdr:row>
      <xdr:rowOff>93694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84821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152806</xdr:rowOff>
    </xdr:from>
    <xdr:to>
      <xdr:col>36</xdr:col>
      <xdr:colOff>165100</xdr:colOff>
      <xdr:row>79</xdr:row>
      <xdr:rowOff>82956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74083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1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69924</xdr:rowOff>
    </xdr:from>
    <xdr:to>
      <xdr:col>55</xdr:col>
      <xdr:colOff>0</xdr:colOff>
      <xdr:row>98</xdr:row>
      <xdr:rowOff>78677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72024"/>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105488</xdr:rowOff>
    </xdr:from>
    <xdr:to>
      <xdr:col>50</xdr:col>
      <xdr:colOff>114300</xdr:colOff>
      <xdr:row>98</xdr:row>
      <xdr:rowOff>69924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36138"/>
          <a:ext cx="889000" cy="13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105488</xdr:rowOff>
    </xdr:from>
    <xdr:to>
      <xdr:col>45</xdr:col>
      <xdr:colOff>177800</xdr:colOff>
      <xdr:row>98</xdr:row>
      <xdr:rowOff>81352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36138"/>
          <a:ext cx="889000" cy="14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81352</xdr:rowOff>
    </xdr:from>
    <xdr:to>
      <xdr:col>41</xdr:col>
      <xdr:colOff>50800</xdr:colOff>
      <xdr:row>98</xdr:row>
      <xdr:rowOff>91802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83452"/>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27877</xdr:rowOff>
    </xdr:from>
    <xdr:to>
      <xdr:col>55</xdr:col>
      <xdr:colOff>50800</xdr:colOff>
      <xdr:row>98</xdr:row>
      <xdr:rowOff>129477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114254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19124</xdr:rowOff>
    </xdr:from>
    <xdr:to>
      <xdr:col>50</xdr:col>
      <xdr:colOff>165100</xdr:colOff>
      <xdr:row>98</xdr:row>
      <xdr:rowOff>120724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111851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54688</xdr:rowOff>
    </xdr:from>
    <xdr:to>
      <xdr:col>46</xdr:col>
      <xdr:colOff>38100</xdr:colOff>
      <xdr:row>97</xdr:row>
      <xdr:rowOff>156288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1365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6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30552</xdr:rowOff>
    </xdr:from>
    <xdr:to>
      <xdr:col>41</xdr:col>
      <xdr:colOff>101600</xdr:colOff>
      <xdr:row>98</xdr:row>
      <xdr:rowOff>132152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123279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2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41002</xdr:rowOff>
    </xdr:from>
    <xdr:to>
      <xdr:col>36</xdr:col>
      <xdr:colOff>165100</xdr:colOff>
      <xdr:row>98</xdr:row>
      <xdr:rowOff>142602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133729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68949</xdr:rowOff>
    </xdr:from>
    <xdr:to>
      <xdr:col>85</xdr:col>
      <xdr:colOff>127000</xdr:colOff>
      <xdr:row>39</xdr:row>
      <xdr:rowOff>83791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55499"/>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68949</xdr:rowOff>
    </xdr:from>
    <xdr:to>
      <xdr:col>81</xdr:col>
      <xdr:colOff>50800</xdr:colOff>
      <xdr:row>39</xdr:row>
      <xdr:rowOff>72958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55499"/>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72958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59508"/>
          <a:ext cx="889000" cy="2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32991</xdr:rowOff>
    </xdr:from>
    <xdr:to>
      <xdr:col>85</xdr:col>
      <xdr:colOff>177800</xdr:colOff>
      <xdr:row>39</xdr:row>
      <xdr:rowOff>134591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119368</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18149</xdr:rowOff>
    </xdr:from>
    <xdr:to>
      <xdr:col>81</xdr:col>
      <xdr:colOff>101600</xdr:colOff>
      <xdr:row>39</xdr:row>
      <xdr:rowOff>119749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110876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22158</xdr:rowOff>
    </xdr:from>
    <xdr:to>
      <xdr:col>76</xdr:col>
      <xdr:colOff>165100</xdr:colOff>
      <xdr:row>39</xdr:row>
      <xdr:rowOff>123758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114885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80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138212</xdr:rowOff>
    </xdr:from>
    <xdr:to>
      <xdr:col>85</xdr:col>
      <xdr:colOff>127000</xdr:colOff>
      <xdr:row>77</xdr:row>
      <xdr:rowOff>151016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39862"/>
          <a:ext cx="8382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151016</xdr:rowOff>
    </xdr:from>
    <xdr:to>
      <xdr:col>81</xdr:col>
      <xdr:colOff>50800</xdr:colOff>
      <xdr:row>77</xdr:row>
      <xdr:rowOff>161962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52666"/>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161962</xdr:rowOff>
    </xdr:from>
    <xdr:to>
      <xdr:col>76</xdr:col>
      <xdr:colOff>114300</xdr:colOff>
      <xdr:row>78</xdr:row>
      <xdr:rowOff>5474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63612"/>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5474</xdr:rowOff>
    </xdr:from>
    <xdr:to>
      <xdr:col>71</xdr:col>
      <xdr:colOff>177800</xdr:colOff>
      <xdr:row>78</xdr:row>
      <xdr:rowOff>30580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78574"/>
          <a:ext cx="8890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87412</xdr:rowOff>
    </xdr:from>
    <xdr:to>
      <xdr:col>85</xdr:col>
      <xdr:colOff>177800</xdr:colOff>
      <xdr:row>78</xdr:row>
      <xdr:rowOff>17562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65839</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6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100216</xdr:rowOff>
    </xdr:from>
    <xdr:to>
      <xdr:col>81</xdr:col>
      <xdr:colOff>101600</xdr:colOff>
      <xdr:row>78</xdr:row>
      <xdr:rowOff>30366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21493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33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111162</xdr:rowOff>
    </xdr:from>
    <xdr:to>
      <xdr:col>76</xdr:col>
      <xdr:colOff>165100</xdr:colOff>
      <xdr:row>78</xdr:row>
      <xdr:rowOff>41312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32439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34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126124</xdr:rowOff>
    </xdr:from>
    <xdr:to>
      <xdr:col>72</xdr:col>
      <xdr:colOff>38100</xdr:colOff>
      <xdr:row>78</xdr:row>
      <xdr:rowOff>56274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47401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342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151230</xdr:rowOff>
    </xdr:from>
    <xdr:to>
      <xdr:col>67</xdr:col>
      <xdr:colOff>101600</xdr:colOff>
      <xdr:row>78</xdr:row>
      <xdr:rowOff>81380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72507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4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109986</xdr:rowOff>
    </xdr:from>
    <xdr:to>
      <xdr:col>85</xdr:col>
      <xdr:colOff>127000</xdr:colOff>
      <xdr:row>99</xdr:row>
      <xdr:rowOff>19217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740636"/>
          <a:ext cx="838200" cy="25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109986</xdr:rowOff>
    </xdr:from>
    <xdr:to>
      <xdr:col>81</xdr:col>
      <xdr:colOff>50800</xdr:colOff>
      <xdr:row>98</xdr:row>
      <xdr:rowOff>167249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40636"/>
          <a:ext cx="889000" cy="2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167249</xdr:rowOff>
    </xdr:from>
    <xdr:to>
      <xdr:col>76</xdr:col>
      <xdr:colOff>114300</xdr:colOff>
      <xdr:row>99</xdr:row>
      <xdr:rowOff>40173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69349"/>
          <a:ext cx="8890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14748</xdr:rowOff>
    </xdr:from>
    <xdr:to>
      <xdr:col>71</xdr:col>
      <xdr:colOff>177800</xdr:colOff>
      <xdr:row>99</xdr:row>
      <xdr:rowOff>40173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8298"/>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139867</xdr:rowOff>
    </xdr:from>
    <xdr:to>
      <xdr:col>85</xdr:col>
      <xdr:colOff>177800</xdr:colOff>
      <xdr:row>99</xdr:row>
      <xdr:rowOff>70017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59186</xdr:rowOff>
    </xdr:from>
    <xdr:to>
      <xdr:col>81</xdr:col>
      <xdr:colOff>101600</xdr:colOff>
      <xdr:row>97</xdr:row>
      <xdr:rowOff>160786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8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5863</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46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116449</xdr:rowOff>
    </xdr:from>
    <xdr:to>
      <xdr:col>76</xdr:col>
      <xdr:colOff>165100</xdr:colOff>
      <xdr:row>99</xdr:row>
      <xdr:rowOff>46599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37726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160823</xdr:rowOff>
    </xdr:from>
    <xdr:to>
      <xdr:col>72</xdr:col>
      <xdr:colOff>38100</xdr:colOff>
      <xdr:row>99</xdr:row>
      <xdr:rowOff>90973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82100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5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135398</xdr:rowOff>
    </xdr:from>
    <xdr:to>
      <xdr:col>67</xdr:col>
      <xdr:colOff>101600</xdr:colOff>
      <xdr:row>99</xdr:row>
      <xdr:rowOff>65548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56675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129961</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473611"/>
          <a:ext cx="889000" cy="1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23343</xdr:rowOff>
    </xdr:from>
    <xdr:to>
      <xdr:col>107</xdr:col>
      <xdr:colOff>50800</xdr:colOff>
      <xdr:row>37</xdr:row>
      <xdr:rowOff>129961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366993"/>
          <a:ext cx="889000" cy="10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115788</xdr:rowOff>
    </xdr:from>
    <xdr:to>
      <xdr:col>102</xdr:col>
      <xdr:colOff>114300</xdr:colOff>
      <xdr:row>37</xdr:row>
      <xdr:rowOff>23343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945088"/>
          <a:ext cx="889000" cy="4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152183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66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79161</xdr:rowOff>
    </xdr:from>
    <xdr:to>
      <xdr:col>107</xdr:col>
      <xdr:colOff>101600</xdr:colOff>
      <xdr:row>38</xdr:row>
      <xdr:rowOff>9311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25838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19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143993</xdr:rowOff>
    </xdr:from>
    <xdr:to>
      <xdr:col>102</xdr:col>
      <xdr:colOff>165100</xdr:colOff>
      <xdr:row>37</xdr:row>
      <xdr:rowOff>74143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90670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0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64988</xdr:rowOff>
    </xdr:from>
    <xdr:to>
      <xdr:col>98</xdr:col>
      <xdr:colOff>38100</xdr:colOff>
      <xdr:row>34</xdr:row>
      <xdr:rowOff>166588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8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11665</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56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170511</xdr:rowOff>
    </xdr:from>
    <xdr:to>
      <xdr:col>116</xdr:col>
      <xdr:colOff>63500</xdr:colOff>
      <xdr:row>59</xdr:row>
      <xdr:rowOff>343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14611"/>
          <a:ext cx="8382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169278</xdr:rowOff>
    </xdr:from>
    <xdr:to>
      <xdr:col>111</xdr:col>
      <xdr:colOff>177800</xdr:colOff>
      <xdr:row>58</xdr:row>
      <xdr:rowOff>170511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13378"/>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163437</xdr:rowOff>
    </xdr:from>
    <xdr:to>
      <xdr:col>107</xdr:col>
      <xdr:colOff>50800</xdr:colOff>
      <xdr:row>58</xdr:row>
      <xdr:rowOff>169278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07537"/>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163437</xdr:rowOff>
    </xdr:from>
    <xdr:to>
      <xdr:col>102</xdr:col>
      <xdr:colOff>114300</xdr:colOff>
      <xdr:row>58</xdr:row>
      <xdr:rowOff>169761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07537"/>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120993</xdr:rowOff>
    </xdr:from>
    <xdr:to>
      <xdr:col>116</xdr:col>
      <xdr:colOff>114300</xdr:colOff>
      <xdr:row>59</xdr:row>
      <xdr:rowOff>51143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119711</xdr:rowOff>
    </xdr:from>
    <xdr:to>
      <xdr:col>112</xdr:col>
      <xdr:colOff>38100</xdr:colOff>
      <xdr:row>59</xdr:row>
      <xdr:rowOff>49861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40988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5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118478</xdr:rowOff>
    </xdr:from>
    <xdr:to>
      <xdr:col>107</xdr:col>
      <xdr:colOff>101600</xdr:colOff>
      <xdr:row>59</xdr:row>
      <xdr:rowOff>48628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39755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112637</xdr:rowOff>
    </xdr:from>
    <xdr:to>
      <xdr:col>102</xdr:col>
      <xdr:colOff>165100</xdr:colOff>
      <xdr:row>59</xdr:row>
      <xdr:rowOff>42787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59314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3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118961</xdr:rowOff>
    </xdr:from>
    <xdr:to>
      <xdr:col>98</xdr:col>
      <xdr:colOff>38100</xdr:colOff>
      <xdr:row>59</xdr:row>
      <xdr:rowOff>49111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40238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59541</xdr:rowOff>
    </xdr:from>
    <xdr:to>
      <xdr:col>116</xdr:col>
      <xdr:colOff>63500</xdr:colOff>
      <xdr:row>76</xdr:row>
      <xdr:rowOff>88161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89741"/>
          <a:ext cx="8382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88161</xdr:rowOff>
    </xdr:from>
    <xdr:to>
      <xdr:col>111</xdr:col>
      <xdr:colOff>177800</xdr:colOff>
      <xdr:row>78</xdr:row>
      <xdr:rowOff>21805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18361"/>
          <a:ext cx="889000" cy="27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78631</xdr:rowOff>
    </xdr:from>
    <xdr:to>
      <xdr:col>107</xdr:col>
      <xdr:colOff>50800</xdr:colOff>
      <xdr:row>78</xdr:row>
      <xdr:rowOff>21805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280281"/>
          <a:ext cx="889000" cy="1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149422</xdr:rowOff>
    </xdr:from>
    <xdr:to>
      <xdr:col>102</xdr:col>
      <xdr:colOff>114300</xdr:colOff>
      <xdr:row>77</xdr:row>
      <xdr:rowOff>78631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179622"/>
          <a:ext cx="889000" cy="10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8741</xdr:rowOff>
    </xdr:from>
    <xdr:to>
      <xdr:col>116</xdr:col>
      <xdr:colOff>114300</xdr:colOff>
      <xdr:row>76</xdr:row>
      <xdr:rowOff>110341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31617</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9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37361</xdr:rowOff>
    </xdr:from>
    <xdr:to>
      <xdr:col>112</xdr:col>
      <xdr:colOff>38100</xdr:colOff>
      <xdr:row>76</xdr:row>
      <xdr:rowOff>138961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155488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84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142455</xdr:rowOff>
    </xdr:from>
    <xdr:to>
      <xdr:col>107</xdr:col>
      <xdr:colOff>101600</xdr:colOff>
      <xdr:row>78</xdr:row>
      <xdr:rowOff>72605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63732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27831</xdr:rowOff>
    </xdr:from>
    <xdr:to>
      <xdr:col>102</xdr:col>
      <xdr:colOff>165100</xdr:colOff>
      <xdr:row>77</xdr:row>
      <xdr:rowOff>129431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120558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32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98622</xdr:rowOff>
    </xdr:from>
    <xdr:to>
      <xdr:col>98</xdr:col>
      <xdr:colOff>38100</xdr:colOff>
      <xdr:row>77</xdr:row>
      <xdr:rowOff>28772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45299</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9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増加については、新型コロナウイルス感染症に係る定額給付金等の給付事業による事業費の増加による。したがって、感染症の影響による給付事業が追加で行われなければ令和元年度の水準に戻るものと考えられる。ただし、広域消防やネットワークなどの町負担金の額は今後も維持又は増加するものと考えられるため人口減少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人あたりの負担は増加する見込みである。負担金、補助交付金いずれについても町の裁量で事業費を減少させることができるものが少なく、他の事業費の精査によって歳出を適正化していく必要がある。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主な増加要因は感染症予防資材の調達によるものであるが、それ以前から庁内ネットワークやシステムの使用料や保守委託料等の負担が増加傾向であり今後はデジタル化の進展でさらに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令和元年度に東栄病院特別会計の清算金を積み立てたことによる令和元年度における積立額の一時的な増加及び令和２年度における一般財源の必要額の増加により、令和２年度については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3,052
3,035
123.38
4,252,500
3,990,555
176,231
2,145,793
3,706,667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11635</xdr:rowOff>
    </xdr:from>
    <xdr:to>
      <xdr:col>24</xdr:col>
      <xdr:colOff>63500</xdr:colOff>
      <xdr:row>38</xdr:row>
      <xdr:rowOff>36503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26735"/>
          <a:ext cx="8382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163540</xdr:rowOff>
    </xdr:from>
    <xdr:to>
      <xdr:col>19</xdr:col>
      <xdr:colOff>177800</xdr:colOff>
      <xdr:row>38</xdr:row>
      <xdr:rowOff>36503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07190"/>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163540</xdr:rowOff>
    </xdr:from>
    <xdr:to>
      <xdr:col>15</xdr:col>
      <xdr:colOff>50800</xdr:colOff>
      <xdr:row>37</xdr:row>
      <xdr:rowOff>164732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7190"/>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164732</xdr:rowOff>
    </xdr:from>
    <xdr:to>
      <xdr:col>10</xdr:col>
      <xdr:colOff>114300</xdr:colOff>
      <xdr:row>38</xdr:row>
      <xdr:rowOff>5707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08382"/>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132285</xdr:rowOff>
    </xdr:from>
    <xdr:to>
      <xdr:col>24</xdr:col>
      <xdr:colOff>114300</xdr:colOff>
      <xdr:row>38</xdr:row>
      <xdr:rowOff>62435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55472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157154</xdr:rowOff>
    </xdr:from>
    <xdr:to>
      <xdr:col>20</xdr:col>
      <xdr:colOff>38100</xdr:colOff>
      <xdr:row>38</xdr:row>
      <xdr:rowOff>87303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78430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9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112740</xdr:rowOff>
    </xdr:from>
    <xdr:to>
      <xdr:col>15</xdr:col>
      <xdr:colOff>101600</xdr:colOff>
      <xdr:row>38</xdr:row>
      <xdr:rowOff>42890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34017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4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113932</xdr:rowOff>
    </xdr:from>
    <xdr:to>
      <xdr:col>10</xdr:col>
      <xdr:colOff>165100</xdr:colOff>
      <xdr:row>38</xdr:row>
      <xdr:rowOff>44082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35209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126358</xdr:rowOff>
    </xdr:from>
    <xdr:to>
      <xdr:col>6</xdr:col>
      <xdr:colOff>38100</xdr:colOff>
      <xdr:row>38</xdr:row>
      <xdr:rowOff>56508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47634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12709</xdr:rowOff>
    </xdr:from>
    <xdr:to>
      <xdr:col>24</xdr:col>
      <xdr:colOff>63500</xdr:colOff>
      <xdr:row>58</xdr:row>
      <xdr:rowOff>89918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56809"/>
          <a:ext cx="838200" cy="7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12709</xdr:rowOff>
    </xdr:from>
    <xdr:to>
      <xdr:col>19</xdr:col>
      <xdr:colOff>177800</xdr:colOff>
      <xdr:row>58</xdr:row>
      <xdr:rowOff>133260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6809"/>
          <a:ext cx="889000" cy="1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133260</xdr:rowOff>
    </xdr:from>
    <xdr:to>
      <xdr:col>15</xdr:col>
      <xdr:colOff>50800</xdr:colOff>
      <xdr:row>58</xdr:row>
      <xdr:rowOff>147293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77360"/>
          <a:ext cx="889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140300</xdr:rowOff>
    </xdr:from>
    <xdr:to>
      <xdr:col>10</xdr:col>
      <xdr:colOff>114300</xdr:colOff>
      <xdr:row>58</xdr:row>
      <xdr:rowOff>147293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84400"/>
          <a:ext cx="889000" cy="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39118</xdr:rowOff>
    </xdr:from>
    <xdr:to>
      <xdr:col>24</xdr:col>
      <xdr:colOff>114300</xdr:colOff>
      <xdr:row>58</xdr:row>
      <xdr:rowOff>140718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133359</xdr:rowOff>
    </xdr:from>
    <xdr:to>
      <xdr:col>20</xdr:col>
      <xdr:colOff>38100</xdr:colOff>
      <xdr:row>58</xdr:row>
      <xdr:rowOff>63509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80036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82460</xdr:rowOff>
    </xdr:from>
    <xdr:to>
      <xdr:col>15</xdr:col>
      <xdr:colOff>101600</xdr:colOff>
      <xdr:row>59</xdr:row>
      <xdr:rowOff>12610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3737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1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96493</xdr:rowOff>
    </xdr:from>
    <xdr:to>
      <xdr:col>10</xdr:col>
      <xdr:colOff>165100</xdr:colOff>
      <xdr:row>59</xdr:row>
      <xdr:rowOff>26643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17770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89500</xdr:rowOff>
    </xdr:from>
    <xdr:to>
      <xdr:col>6</xdr:col>
      <xdr:colOff>38100</xdr:colOff>
      <xdr:row>59</xdr:row>
      <xdr:rowOff>19650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10777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2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169525</xdr:rowOff>
    </xdr:from>
    <xdr:to>
      <xdr:col>24</xdr:col>
      <xdr:colOff>63500</xdr:colOff>
      <xdr:row>77</xdr:row>
      <xdr:rowOff>48679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99725"/>
          <a:ext cx="838200" cy="5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4723</xdr:rowOff>
    </xdr:from>
    <xdr:to>
      <xdr:col>19</xdr:col>
      <xdr:colOff>177800</xdr:colOff>
      <xdr:row>76</xdr:row>
      <xdr:rowOff>169525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92023"/>
          <a:ext cx="889000" cy="50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4723</xdr:rowOff>
    </xdr:from>
    <xdr:to>
      <xdr:col>15</xdr:col>
      <xdr:colOff>50800</xdr:colOff>
      <xdr:row>77</xdr:row>
      <xdr:rowOff>133079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92023"/>
          <a:ext cx="889000" cy="64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58296</xdr:rowOff>
    </xdr:from>
    <xdr:to>
      <xdr:col>10</xdr:col>
      <xdr:colOff>114300</xdr:colOff>
      <xdr:row>77</xdr:row>
      <xdr:rowOff>133079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59946"/>
          <a:ext cx="889000" cy="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169329</xdr:rowOff>
    </xdr:from>
    <xdr:to>
      <xdr:col>24</xdr:col>
      <xdr:colOff>114300</xdr:colOff>
      <xdr:row>77</xdr:row>
      <xdr:rowOff>99479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147756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7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118725</xdr:rowOff>
    </xdr:from>
    <xdr:to>
      <xdr:col>20</xdr:col>
      <xdr:colOff>38100</xdr:colOff>
      <xdr:row>77</xdr:row>
      <xdr:rowOff>48875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40002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125373</xdr:rowOff>
    </xdr:from>
    <xdr:to>
      <xdr:col>15</xdr:col>
      <xdr:colOff>101600</xdr:colOff>
      <xdr:row>74</xdr:row>
      <xdr:rowOff>55523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72050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1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82279</xdr:rowOff>
    </xdr:from>
    <xdr:to>
      <xdr:col>10</xdr:col>
      <xdr:colOff>165100</xdr:colOff>
      <xdr:row>78</xdr:row>
      <xdr:rowOff>12429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7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7496</xdr:rowOff>
    </xdr:from>
    <xdr:to>
      <xdr:col>6</xdr:col>
      <xdr:colOff>38100</xdr:colOff>
      <xdr:row>77</xdr:row>
      <xdr:rowOff>109096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100223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0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66929</xdr:rowOff>
    </xdr:from>
    <xdr:to>
      <xdr:col>24</xdr:col>
      <xdr:colOff>63500</xdr:colOff>
      <xdr:row>97</xdr:row>
      <xdr:rowOff>85137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7579"/>
          <a:ext cx="8382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81953</xdr:rowOff>
    </xdr:from>
    <xdr:to>
      <xdr:col>19</xdr:col>
      <xdr:colOff>177800</xdr:colOff>
      <xdr:row>97</xdr:row>
      <xdr:rowOff>85137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12603"/>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76231</xdr:rowOff>
    </xdr:from>
    <xdr:to>
      <xdr:col>15</xdr:col>
      <xdr:colOff>50800</xdr:colOff>
      <xdr:row>97</xdr:row>
      <xdr:rowOff>81953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06881"/>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27217</xdr:rowOff>
    </xdr:from>
    <xdr:to>
      <xdr:col>10</xdr:col>
      <xdr:colOff>114300</xdr:colOff>
      <xdr:row>97</xdr:row>
      <xdr:rowOff>76231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57867"/>
          <a:ext cx="889000" cy="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16129</xdr:rowOff>
    </xdr:from>
    <xdr:to>
      <xdr:col>24</xdr:col>
      <xdr:colOff>114300</xdr:colOff>
      <xdr:row>97</xdr:row>
      <xdr:rowOff>117729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39006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34337</xdr:rowOff>
    </xdr:from>
    <xdr:to>
      <xdr:col>20</xdr:col>
      <xdr:colOff>38100</xdr:colOff>
      <xdr:row>97</xdr:row>
      <xdr:rowOff>135937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152464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4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31153</xdr:rowOff>
    </xdr:from>
    <xdr:to>
      <xdr:col>15</xdr:col>
      <xdr:colOff>101600</xdr:colOff>
      <xdr:row>97</xdr:row>
      <xdr:rowOff>132753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149280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25431</xdr:rowOff>
    </xdr:from>
    <xdr:to>
      <xdr:col>10</xdr:col>
      <xdr:colOff>165100</xdr:colOff>
      <xdr:row>97</xdr:row>
      <xdr:rowOff>127031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143558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3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147867</xdr:rowOff>
    </xdr:from>
    <xdr:to>
      <xdr:col>6</xdr:col>
      <xdr:colOff>38100</xdr:colOff>
      <xdr:row>97</xdr:row>
      <xdr:rowOff>78017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94544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8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6312</xdr:rowOff>
    </xdr:from>
    <xdr:to>
      <xdr:col>55</xdr:col>
      <xdr:colOff>0</xdr:colOff>
      <xdr:row>39</xdr:row>
      <xdr:rowOff>11862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92862"/>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11862</xdr:rowOff>
    </xdr:from>
    <xdr:to>
      <xdr:col>50</xdr:col>
      <xdr:colOff>114300</xdr:colOff>
      <xdr:row>39</xdr:row>
      <xdr:rowOff>14198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98412"/>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12726</xdr:rowOff>
    </xdr:from>
    <xdr:to>
      <xdr:col>45</xdr:col>
      <xdr:colOff>177800</xdr:colOff>
      <xdr:row>39</xdr:row>
      <xdr:rowOff>14198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99276"/>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12726</xdr:rowOff>
    </xdr:from>
    <xdr:to>
      <xdr:col>41</xdr:col>
      <xdr:colOff>50800</xdr:colOff>
      <xdr:row>39</xdr:row>
      <xdr:rowOff>16497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99276"/>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126962</xdr:rowOff>
    </xdr:from>
    <xdr:to>
      <xdr:col>55</xdr:col>
      <xdr:colOff>50800</xdr:colOff>
      <xdr:row>39</xdr:row>
      <xdr:rowOff>57112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132512</xdr:rowOff>
    </xdr:from>
    <xdr:to>
      <xdr:col>50</xdr:col>
      <xdr:colOff>165100</xdr:colOff>
      <xdr:row>39</xdr:row>
      <xdr:rowOff>62662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53789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7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134848</xdr:rowOff>
    </xdr:from>
    <xdr:to>
      <xdr:col>46</xdr:col>
      <xdr:colOff>38100</xdr:colOff>
      <xdr:row>39</xdr:row>
      <xdr:rowOff>64998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56125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74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133376</xdr:rowOff>
    </xdr:from>
    <xdr:to>
      <xdr:col>41</xdr:col>
      <xdr:colOff>101600</xdr:colOff>
      <xdr:row>39</xdr:row>
      <xdr:rowOff>63526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80053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137147</xdr:rowOff>
    </xdr:from>
    <xdr:to>
      <xdr:col>36</xdr:col>
      <xdr:colOff>165100</xdr:colOff>
      <xdr:row>39</xdr:row>
      <xdr:rowOff>67297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83824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4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91174</xdr:rowOff>
    </xdr:from>
    <xdr:to>
      <xdr:col>55</xdr:col>
      <xdr:colOff>0</xdr:colOff>
      <xdr:row>58</xdr:row>
      <xdr:rowOff>106882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5274"/>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106882</xdr:rowOff>
    </xdr:from>
    <xdr:to>
      <xdr:col>50</xdr:col>
      <xdr:colOff>114300</xdr:colOff>
      <xdr:row>58</xdr:row>
      <xdr:rowOff>115368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0982"/>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115368</xdr:rowOff>
    </xdr:from>
    <xdr:to>
      <xdr:col>45</xdr:col>
      <xdr:colOff>177800</xdr:colOff>
      <xdr:row>58</xdr:row>
      <xdr:rowOff>123845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59468"/>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123845</xdr:rowOff>
    </xdr:from>
    <xdr:to>
      <xdr:col>41</xdr:col>
      <xdr:colOff>50800</xdr:colOff>
      <xdr:row>58</xdr:row>
      <xdr:rowOff>125692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7945"/>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40374</xdr:rowOff>
    </xdr:from>
    <xdr:to>
      <xdr:col>55</xdr:col>
      <xdr:colOff>50800</xdr:colOff>
      <xdr:row>58</xdr:row>
      <xdr:rowOff>141974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56082</xdr:rowOff>
    </xdr:from>
    <xdr:to>
      <xdr:col>50</xdr:col>
      <xdr:colOff>165100</xdr:colOff>
      <xdr:row>58</xdr:row>
      <xdr:rowOff>157682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148809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64568</xdr:rowOff>
    </xdr:from>
    <xdr:to>
      <xdr:col>46</xdr:col>
      <xdr:colOff>38100</xdr:colOff>
      <xdr:row>58</xdr:row>
      <xdr:rowOff>166168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157295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73045</xdr:rowOff>
    </xdr:from>
    <xdr:to>
      <xdr:col>41</xdr:col>
      <xdr:colOff>101600</xdr:colOff>
      <xdr:row>59</xdr:row>
      <xdr:rowOff>3195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74892</xdr:rowOff>
    </xdr:from>
    <xdr:to>
      <xdr:col>36</xdr:col>
      <xdr:colOff>165100</xdr:colOff>
      <xdr:row>59</xdr:row>
      <xdr:rowOff>5042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167619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149405</xdr:rowOff>
    </xdr:from>
    <xdr:to>
      <xdr:col>55</xdr:col>
      <xdr:colOff>0</xdr:colOff>
      <xdr:row>78</xdr:row>
      <xdr:rowOff>155222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22505"/>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149405</xdr:rowOff>
    </xdr:from>
    <xdr:to>
      <xdr:col>50</xdr:col>
      <xdr:colOff>114300</xdr:colOff>
      <xdr:row>79</xdr:row>
      <xdr:rowOff>11743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22505"/>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11743</xdr:rowOff>
    </xdr:from>
    <xdr:to>
      <xdr:col>45</xdr:col>
      <xdr:colOff>177800</xdr:colOff>
      <xdr:row>79</xdr:row>
      <xdr:rowOff>13286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56293"/>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10954</xdr:rowOff>
    </xdr:from>
    <xdr:to>
      <xdr:col>41</xdr:col>
      <xdr:colOff>50800</xdr:colOff>
      <xdr:row>79</xdr:row>
      <xdr:rowOff>13286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5550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104422</xdr:rowOff>
    </xdr:from>
    <xdr:to>
      <xdr:col>55</xdr:col>
      <xdr:colOff>50800</xdr:colOff>
      <xdr:row>79</xdr:row>
      <xdr:rowOff>34572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19349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98605</xdr:rowOff>
    </xdr:from>
    <xdr:to>
      <xdr:col>50</xdr:col>
      <xdr:colOff>165100</xdr:colOff>
      <xdr:row>79</xdr:row>
      <xdr:rowOff>28755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19882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132393</xdr:rowOff>
    </xdr:from>
    <xdr:to>
      <xdr:col>46</xdr:col>
      <xdr:colOff>38100</xdr:colOff>
      <xdr:row>79</xdr:row>
      <xdr:rowOff>62543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53670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133936</xdr:rowOff>
    </xdr:from>
    <xdr:to>
      <xdr:col>41</xdr:col>
      <xdr:colOff>101600</xdr:colOff>
      <xdr:row>79</xdr:row>
      <xdr:rowOff>64086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55213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131604</xdr:rowOff>
    </xdr:from>
    <xdr:to>
      <xdr:col>36</xdr:col>
      <xdr:colOff>165100</xdr:colOff>
      <xdr:row>79</xdr:row>
      <xdr:rowOff>61754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52881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161840</xdr:rowOff>
    </xdr:from>
    <xdr:to>
      <xdr:col>55</xdr:col>
      <xdr:colOff>0</xdr:colOff>
      <xdr:row>98</xdr:row>
      <xdr:rowOff>162382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63940"/>
          <a:ext cx="8382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158800</xdr:rowOff>
    </xdr:from>
    <xdr:to>
      <xdr:col>50</xdr:col>
      <xdr:colOff>114300</xdr:colOff>
      <xdr:row>98</xdr:row>
      <xdr:rowOff>162382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60900"/>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158800</xdr:rowOff>
    </xdr:from>
    <xdr:to>
      <xdr:col>45</xdr:col>
      <xdr:colOff>177800</xdr:colOff>
      <xdr:row>98</xdr:row>
      <xdr:rowOff>160832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60900"/>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156085</xdr:rowOff>
    </xdr:from>
    <xdr:to>
      <xdr:col>41</xdr:col>
      <xdr:colOff>50800</xdr:colOff>
      <xdr:row>98</xdr:row>
      <xdr:rowOff>160832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5818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111040</xdr:rowOff>
    </xdr:from>
    <xdr:to>
      <xdr:col>55</xdr:col>
      <xdr:colOff>50800</xdr:colOff>
      <xdr:row>99</xdr:row>
      <xdr:rowOff>41190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25967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111582</xdr:rowOff>
    </xdr:from>
    <xdr:to>
      <xdr:col>50</xdr:col>
      <xdr:colOff>165100</xdr:colOff>
      <xdr:row>99</xdr:row>
      <xdr:rowOff>41732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32859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108000</xdr:rowOff>
    </xdr:from>
    <xdr:to>
      <xdr:col>46</xdr:col>
      <xdr:colOff>38100</xdr:colOff>
      <xdr:row>99</xdr:row>
      <xdr:rowOff>38150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29277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110032</xdr:rowOff>
    </xdr:from>
    <xdr:to>
      <xdr:col>41</xdr:col>
      <xdr:colOff>101600</xdr:colOff>
      <xdr:row>99</xdr:row>
      <xdr:rowOff>40182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31309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0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105285</xdr:rowOff>
    </xdr:from>
    <xdr:to>
      <xdr:col>36</xdr:col>
      <xdr:colOff>165100</xdr:colOff>
      <xdr:row>99</xdr:row>
      <xdr:rowOff>35435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26562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0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99649</xdr:rowOff>
    </xdr:from>
    <xdr:to>
      <xdr:col>85</xdr:col>
      <xdr:colOff>127000</xdr:colOff>
      <xdr:row>36</xdr:row>
      <xdr:rowOff>129312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71849"/>
          <a:ext cx="8382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129312</xdr:rowOff>
    </xdr:from>
    <xdr:to>
      <xdr:col>81</xdr:col>
      <xdr:colOff>50800</xdr:colOff>
      <xdr:row>37</xdr:row>
      <xdr:rowOff>162880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01512"/>
          <a:ext cx="889000" cy="2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162880</xdr:rowOff>
    </xdr:from>
    <xdr:to>
      <xdr:col>76</xdr:col>
      <xdr:colOff>114300</xdr:colOff>
      <xdr:row>38</xdr:row>
      <xdr:rowOff>14229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6530"/>
          <a:ext cx="889000" cy="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14229</xdr:rowOff>
    </xdr:from>
    <xdr:to>
      <xdr:col>71</xdr:col>
      <xdr:colOff>177800</xdr:colOff>
      <xdr:row>38</xdr:row>
      <xdr:rowOff>15099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29329"/>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48849</xdr:rowOff>
    </xdr:from>
    <xdr:to>
      <xdr:col>85</xdr:col>
      <xdr:colOff>177800</xdr:colOff>
      <xdr:row>36</xdr:row>
      <xdr:rowOff>150449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71726</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7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78512</xdr:rowOff>
    </xdr:from>
    <xdr:to>
      <xdr:col>81</xdr:col>
      <xdr:colOff>101600</xdr:colOff>
      <xdr:row>37</xdr:row>
      <xdr:rowOff>8662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25189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02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112080</xdr:rowOff>
    </xdr:from>
    <xdr:to>
      <xdr:col>76</xdr:col>
      <xdr:colOff>165100</xdr:colOff>
      <xdr:row>38</xdr:row>
      <xdr:rowOff>42230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33357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134878</xdr:rowOff>
    </xdr:from>
    <xdr:to>
      <xdr:col>72</xdr:col>
      <xdr:colOff>38100</xdr:colOff>
      <xdr:row>38</xdr:row>
      <xdr:rowOff>65029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8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56156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135749</xdr:rowOff>
    </xdr:from>
    <xdr:to>
      <xdr:col>67</xdr:col>
      <xdr:colOff>101600</xdr:colOff>
      <xdr:row>38</xdr:row>
      <xdr:rowOff>65900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9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57026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107221</xdr:rowOff>
    </xdr:from>
    <xdr:to>
      <xdr:col>85</xdr:col>
      <xdr:colOff>127000</xdr:colOff>
      <xdr:row>58</xdr:row>
      <xdr:rowOff>130432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51321"/>
          <a:ext cx="8382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105346</xdr:rowOff>
    </xdr:from>
    <xdr:to>
      <xdr:col>81</xdr:col>
      <xdr:colOff>50800</xdr:colOff>
      <xdr:row>58</xdr:row>
      <xdr:rowOff>130432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49446"/>
          <a:ext cx="889000" cy="2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105346</xdr:rowOff>
    </xdr:from>
    <xdr:to>
      <xdr:col>76</xdr:col>
      <xdr:colOff>114300</xdr:colOff>
      <xdr:row>58</xdr:row>
      <xdr:rowOff>127068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49446"/>
          <a:ext cx="889000" cy="2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127068</xdr:rowOff>
    </xdr:from>
    <xdr:to>
      <xdr:col>71</xdr:col>
      <xdr:colOff>177800</xdr:colOff>
      <xdr:row>58</xdr:row>
      <xdr:rowOff>130824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7116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56421</xdr:rowOff>
    </xdr:from>
    <xdr:to>
      <xdr:col>85</xdr:col>
      <xdr:colOff>177800</xdr:colOff>
      <xdr:row>58</xdr:row>
      <xdr:rowOff>158021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79632</xdr:rowOff>
    </xdr:from>
    <xdr:to>
      <xdr:col>81</xdr:col>
      <xdr:colOff>101600</xdr:colOff>
      <xdr:row>59</xdr:row>
      <xdr:rowOff>9782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909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1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54546</xdr:rowOff>
    </xdr:from>
    <xdr:to>
      <xdr:col>76</xdr:col>
      <xdr:colOff>165100</xdr:colOff>
      <xdr:row>58</xdr:row>
      <xdr:rowOff>156146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147273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9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76268</xdr:rowOff>
    </xdr:from>
    <xdr:to>
      <xdr:col>72</xdr:col>
      <xdr:colOff>38100</xdr:colOff>
      <xdr:row>59</xdr:row>
      <xdr:rowOff>6418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168995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80024</xdr:rowOff>
    </xdr:from>
    <xdr:to>
      <xdr:col>67</xdr:col>
      <xdr:colOff>101600</xdr:colOff>
      <xdr:row>59</xdr:row>
      <xdr:rowOff>10174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68948</xdr:rowOff>
    </xdr:from>
    <xdr:to>
      <xdr:col>85</xdr:col>
      <xdr:colOff>127000</xdr:colOff>
      <xdr:row>79</xdr:row>
      <xdr:rowOff>83790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13498"/>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68948</xdr:rowOff>
    </xdr:from>
    <xdr:to>
      <xdr:col>81</xdr:col>
      <xdr:colOff>50800</xdr:colOff>
      <xdr:row>79</xdr:row>
      <xdr:rowOff>72958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13498"/>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72958</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17508"/>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32990</xdr:rowOff>
    </xdr:from>
    <xdr:to>
      <xdr:col>85</xdr:col>
      <xdr:colOff>177800</xdr:colOff>
      <xdr:row>79</xdr:row>
      <xdr:rowOff>134590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119367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18148</xdr:rowOff>
    </xdr:from>
    <xdr:to>
      <xdr:col>81</xdr:col>
      <xdr:colOff>101600</xdr:colOff>
      <xdr:row>79</xdr:row>
      <xdr:rowOff>119748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110875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22158</xdr:rowOff>
    </xdr:from>
    <xdr:to>
      <xdr:col>76</xdr:col>
      <xdr:colOff>165100</xdr:colOff>
      <xdr:row>79</xdr:row>
      <xdr:rowOff>123758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114885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138212</xdr:rowOff>
    </xdr:from>
    <xdr:to>
      <xdr:col>85</xdr:col>
      <xdr:colOff>127000</xdr:colOff>
      <xdr:row>97</xdr:row>
      <xdr:rowOff>151016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68862"/>
          <a:ext cx="8382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151016</xdr:rowOff>
    </xdr:from>
    <xdr:to>
      <xdr:col>81</xdr:col>
      <xdr:colOff>50800</xdr:colOff>
      <xdr:row>97</xdr:row>
      <xdr:rowOff>161962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81666"/>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161962</xdr:rowOff>
    </xdr:from>
    <xdr:to>
      <xdr:col>76</xdr:col>
      <xdr:colOff>114300</xdr:colOff>
      <xdr:row>98</xdr:row>
      <xdr:rowOff>5474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92612"/>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5474</xdr:rowOff>
    </xdr:from>
    <xdr:to>
      <xdr:col>71</xdr:col>
      <xdr:colOff>177800</xdr:colOff>
      <xdr:row>98</xdr:row>
      <xdr:rowOff>30580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807574"/>
          <a:ext cx="8890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87412</xdr:rowOff>
    </xdr:from>
    <xdr:to>
      <xdr:col>85</xdr:col>
      <xdr:colOff>177800</xdr:colOff>
      <xdr:row>98</xdr:row>
      <xdr:rowOff>17562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65839</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9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100216</xdr:rowOff>
    </xdr:from>
    <xdr:to>
      <xdr:col>81</xdr:col>
      <xdr:colOff>101600</xdr:colOff>
      <xdr:row>98</xdr:row>
      <xdr:rowOff>30366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21493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82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111162</xdr:rowOff>
    </xdr:from>
    <xdr:to>
      <xdr:col>76</xdr:col>
      <xdr:colOff>165100</xdr:colOff>
      <xdr:row>98</xdr:row>
      <xdr:rowOff>41312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32439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126124</xdr:rowOff>
    </xdr:from>
    <xdr:to>
      <xdr:col>72</xdr:col>
      <xdr:colOff>38100</xdr:colOff>
      <xdr:row>98</xdr:row>
      <xdr:rowOff>56274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47401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8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151230</xdr:rowOff>
    </xdr:from>
    <xdr:to>
      <xdr:col>67</xdr:col>
      <xdr:colOff>101600</xdr:colOff>
      <xdr:row>98</xdr:row>
      <xdr:rowOff>81380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72507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39704</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554804"/>
          <a:ext cx="889000" cy="23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39704</xdr:rowOff>
    </xdr:from>
    <xdr:to>
      <xdr:col>107</xdr:col>
      <xdr:colOff>50800</xdr:colOff>
      <xdr:row>38</xdr:row>
      <xdr:rowOff>89212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554804"/>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89212</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604312"/>
          <a:ext cx="889000" cy="18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160354</xdr:rowOff>
    </xdr:from>
    <xdr:to>
      <xdr:col>107</xdr:col>
      <xdr:colOff>101600</xdr:colOff>
      <xdr:row>38</xdr:row>
      <xdr:rowOff>90504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5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81631</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659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38412</xdr:rowOff>
    </xdr:from>
    <xdr:to>
      <xdr:col>102</xdr:col>
      <xdr:colOff>165100</xdr:colOff>
      <xdr:row>38</xdr:row>
      <xdr:rowOff>140012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5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156539</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6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消防費は令和元年度に引き続き防災行政無線の整備に係る経費の計上により増加したもので、令和２年度の事業完了により令和３年度以降は減少すると見込まれる。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農林水産費については、東栄町森づくり基金の積立金に係る増加であり、林野台帳の整備など森林管理に係る事業を行う予定であるため今後も令和２年度と同水準又は増加となる見込みである。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衛生費については簡易水道特別会計への繰出金の増加が要因であり、今後も設備の更新の必要があることから増加することが考えられる。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全体として類似団体平均を下回る金額のものが多いが、公営企業の経営や公共施設の老朽化などによる経費の増加が課題となっておりこれらの管理の適正化に努める。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令和元年度において東栄病院特別会計の清算金を財政調整基金に積み立てたが、令和２年度については一般財源の不足を補うために取崩しを行ったため残高が減少した。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３年度以降、数年間は新診療所への移転費用や令和元年度から令和４年度にかけての保育園や防災行政無線、診療所などの大型建設事業の元金償還が控えていることから一般財源の不足に財政調整基金を充当する必要が生じると見込まれる。したがって、事業費の精査等により一般財源の負担を軽減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令和元年度以降、東栄病院特別会計を廃止、清算したことによりその他会計の数値が計上されなくなった。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現在、いずれの会計においても赤字額はない。ただし、公営企業会計については人口減少下における収入の確保が課題となっていることからより計画的な経営に努める必要がある。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zoomScaleSheetLayoutView="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4252500</v>
      </c>
      <c r="BO4" s="464"/>
      <c r="BP4" s="464"/>
      <c r="BQ4" s="464"/>
      <c r="BR4" s="464"/>
      <c r="BS4" s="464"/>
      <c r="BT4" s="464"/>
      <c r="BU4" s="465"/>
      <c r="BV4" s="463">
        <v>4784676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8.1999999999999993</v>
      </c>
      <c r="CU4" s="648"/>
      <c r="CV4" s="648"/>
      <c r="CW4" s="648"/>
      <c r="CX4" s="648"/>
      <c r="CY4" s="648"/>
      <c r="CZ4" s="648"/>
      <c r="DA4" s="649"/>
      <c r="DB4" s="647">
        <v>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3990555</v>
      </c>
      <c r="BO5" s="469"/>
      <c r="BP5" s="469"/>
      <c r="BQ5" s="469"/>
      <c r="BR5" s="469"/>
      <c r="BS5" s="469"/>
      <c r="BT5" s="469"/>
      <c r="BU5" s="470"/>
      <c r="BV5" s="468">
        <v>4608196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76.2</v>
      </c>
      <c r="CU5" s="439"/>
      <c r="CV5" s="439"/>
      <c r="CW5" s="439"/>
      <c r="CX5" s="439"/>
      <c r="CY5" s="439"/>
      <c r="CZ5" s="439"/>
      <c r="DA5" s="440"/>
      <c r="DB5" s="438">
        <v>81.3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261945</v>
      </c>
      <c r="BO6" s="469"/>
      <c r="BP6" s="469"/>
      <c r="BQ6" s="469"/>
      <c r="BR6" s="469"/>
      <c r="BS6" s="469"/>
      <c r="BT6" s="469"/>
      <c r="BU6" s="470"/>
      <c r="BV6" s="468">
        <v>176480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78.3</v>
      </c>
      <c r="CU6" s="622"/>
      <c r="CV6" s="622"/>
      <c r="CW6" s="622"/>
      <c r="CX6" s="622"/>
      <c r="CY6" s="622"/>
      <c r="CZ6" s="622"/>
      <c r="DA6" s="623"/>
      <c r="DB6" s="621">
        <v>83.7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85714</v>
      </c>
      <c r="BO7" s="469"/>
      <c r="BP7" s="469"/>
      <c r="BQ7" s="469"/>
      <c r="BR7" s="469"/>
      <c r="BS7" s="469"/>
      <c r="BT7" s="469"/>
      <c r="BU7" s="470"/>
      <c r="BV7" s="468">
        <v>33564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2145793</v>
      </c>
      <c r="CU7" s="469"/>
      <c r="CV7" s="469"/>
      <c r="CW7" s="469"/>
      <c r="CX7" s="469"/>
      <c r="CY7" s="469"/>
      <c r="CZ7" s="469"/>
      <c r="DA7" s="470"/>
      <c r="DB7" s="468">
        <v>2050605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176231</v>
      </c>
      <c r="BO8" s="469"/>
      <c r="BP8" s="469"/>
      <c r="BQ8" s="469"/>
      <c r="BR8" s="469"/>
      <c r="BS8" s="469"/>
      <c r="BT8" s="469"/>
      <c r="BU8" s="470"/>
      <c r="BV8" s="468">
        <v>142916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0.19</v>
      </c>
      <c r="CU8" s="582"/>
      <c r="CV8" s="582"/>
      <c r="CW8" s="582"/>
      <c r="CX8" s="582"/>
      <c r="CY8" s="582"/>
      <c r="CZ8" s="582"/>
      <c r="DA8" s="583"/>
      <c r="DB8" s="581">
        <v>0.19</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2942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33315</v>
      </c>
      <c r="BO9" s="469"/>
      <c r="BP9" s="469"/>
      <c r="BQ9" s="469"/>
      <c r="BR9" s="469"/>
      <c r="BS9" s="469"/>
      <c r="BT9" s="469"/>
      <c r="BU9" s="470"/>
      <c r="BV9" s="468">
        <v>-92572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13.7</v>
      </c>
      <c r="CU9" s="439"/>
      <c r="CV9" s="439"/>
      <c r="CW9" s="439"/>
      <c r="CX9" s="439"/>
      <c r="CY9" s="439"/>
      <c r="CZ9" s="439"/>
      <c r="DA9" s="440"/>
      <c r="DB9" s="438">
        <v>10.4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3446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72696</v>
      </c>
      <c r="BO10" s="469"/>
      <c r="BP10" s="469"/>
      <c r="BQ10" s="469"/>
      <c r="BR10" s="469"/>
      <c r="BS10" s="469"/>
      <c r="BT10" s="469"/>
      <c r="BU10" s="470"/>
      <c r="BV10" s="468">
        <v>1110964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3052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183386</v>
      </c>
      <c r="BO12" s="469"/>
      <c r="BP12" s="469"/>
      <c r="BQ12" s="469"/>
      <c r="BR12" s="469"/>
      <c r="BS12" s="469"/>
      <c r="BT12" s="469"/>
      <c r="BU12" s="470"/>
      <c r="BV12" s="468">
        <v>137505</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3035</v>
      </c>
      <c r="S13" s="572"/>
      <c r="T13" s="572"/>
      <c r="U13" s="572"/>
      <c r="V13" s="573"/>
      <c r="W13" s="559" t="s">
        <v>139</v>
      </c>
      <c r="X13" s="481"/>
      <c r="Y13" s="481"/>
      <c r="Z13" s="481"/>
      <c r="AA13" s="481"/>
      <c r="AB13" s="482"/>
      <c r="AC13" s="444">
        <v>131</v>
      </c>
      <c r="AD13" s="445"/>
      <c r="AE13" s="445"/>
      <c r="AF13" s="445"/>
      <c r="AG13" s="446"/>
      <c r="AH13" s="444">
        <v>139</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-77375</v>
      </c>
      <c r="BO13" s="469"/>
      <c r="BP13" s="469"/>
      <c r="BQ13" s="469"/>
      <c r="BR13" s="469"/>
      <c r="BS13" s="469"/>
      <c r="BT13" s="469"/>
      <c r="BU13" s="470"/>
      <c r="BV13" s="468">
        <v>880887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9.1</v>
      </c>
      <c r="CU13" s="439"/>
      <c r="CV13" s="439"/>
      <c r="CW13" s="439"/>
      <c r="CX13" s="439"/>
      <c r="CY13" s="439"/>
      <c r="CZ13" s="439"/>
      <c r="DA13" s="440"/>
      <c r="DB13" s="438">
        <v>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3134</v>
      </c>
      <c r="S14" s="572"/>
      <c r="T14" s="572"/>
      <c r="U14" s="572"/>
      <c r="V14" s="573"/>
      <c r="W14" s="574"/>
      <c r="X14" s="484"/>
      <c r="Y14" s="484"/>
      <c r="Z14" s="484"/>
      <c r="AA14" s="484"/>
      <c r="AB14" s="485"/>
      <c r="AC14" s="564">
        <v>8.4</v>
      </c>
      <c r="AD14" s="565"/>
      <c r="AE14" s="565"/>
      <c r="AF14" s="565"/>
      <c r="AG14" s="566"/>
      <c r="AH14" s="564">
        <v>8.9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3112</v>
      </c>
      <c r="S15" s="572"/>
      <c r="T15" s="572"/>
      <c r="U15" s="572"/>
      <c r="V15" s="573"/>
      <c r="W15" s="559" t="s">
        <v>146</v>
      </c>
      <c r="X15" s="481"/>
      <c r="Y15" s="481"/>
      <c r="Z15" s="481"/>
      <c r="AA15" s="481"/>
      <c r="AB15" s="482"/>
      <c r="AC15" s="444">
        <v>462</v>
      </c>
      <c r="AD15" s="445"/>
      <c r="AE15" s="445"/>
      <c r="AF15" s="445"/>
      <c r="AG15" s="446"/>
      <c r="AH15" s="444">
        <v>441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388451</v>
      </c>
      <c r="BO15" s="464"/>
      <c r="BP15" s="464"/>
      <c r="BQ15" s="464"/>
      <c r="BR15" s="464"/>
      <c r="BS15" s="464"/>
      <c r="BT15" s="464"/>
      <c r="BU15" s="465"/>
      <c r="BV15" s="463">
        <v>361172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29.5</v>
      </c>
      <c r="AD16" s="565"/>
      <c r="AE16" s="565"/>
      <c r="AF16" s="565"/>
      <c r="AG16" s="566"/>
      <c r="AH16" s="564">
        <v>28.3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2005545</v>
      </c>
      <c r="BO16" s="469"/>
      <c r="BP16" s="469"/>
      <c r="BQ16" s="469"/>
      <c r="BR16" s="469"/>
      <c r="BS16" s="469"/>
      <c r="BT16" s="469"/>
      <c r="BU16" s="470"/>
      <c r="BV16" s="468">
        <v>1906877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975</v>
      </c>
      <c r="AD17" s="445"/>
      <c r="AE17" s="445"/>
      <c r="AF17" s="445"/>
      <c r="AG17" s="446"/>
      <c r="AH17" s="444">
        <v>980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471432</v>
      </c>
      <c r="BO17" s="469"/>
      <c r="BP17" s="469"/>
      <c r="BQ17" s="469"/>
      <c r="BR17" s="469"/>
      <c r="BS17" s="469"/>
      <c r="BT17" s="469"/>
      <c r="BU17" s="470"/>
      <c r="BV17" s="468">
        <v>446829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123.38</v>
      </c>
      <c r="M18" s="533"/>
      <c r="N18" s="533"/>
      <c r="O18" s="533"/>
      <c r="P18" s="533"/>
      <c r="Q18" s="533"/>
      <c r="R18" s="534"/>
      <c r="S18" s="534"/>
      <c r="T18" s="534"/>
      <c r="U18" s="534"/>
      <c r="V18" s="535"/>
      <c r="W18" s="549"/>
      <c r="X18" s="550"/>
      <c r="Y18" s="550"/>
      <c r="Z18" s="550"/>
      <c r="AA18" s="550"/>
      <c r="AB18" s="560"/>
      <c r="AC18" s="432">
        <v>62.2</v>
      </c>
      <c r="AD18" s="433"/>
      <c r="AE18" s="433"/>
      <c r="AF18" s="433"/>
      <c r="AG18" s="536"/>
      <c r="AH18" s="432">
        <v>62.8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1635961</v>
      </c>
      <c r="BO18" s="469"/>
      <c r="BP18" s="469"/>
      <c r="BQ18" s="469"/>
      <c r="BR18" s="469"/>
      <c r="BS18" s="469"/>
      <c r="BT18" s="469"/>
      <c r="BU18" s="470"/>
      <c r="BV18" s="468">
        <v>1675067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2901904</v>
      </c>
      <c r="BO19" s="469"/>
      <c r="BP19" s="469"/>
      <c r="BQ19" s="469"/>
      <c r="BR19" s="469"/>
      <c r="BS19" s="469"/>
      <c r="BT19" s="469"/>
      <c r="BU19" s="470"/>
      <c r="BV19" s="468">
        <v>3724908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1294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3706667</v>
      </c>
      <c r="BO23" s="469"/>
      <c r="BP23" s="469"/>
      <c r="BQ23" s="469"/>
      <c r="BR23" s="469"/>
      <c r="BS23" s="469"/>
      <c r="BT23" s="469"/>
      <c r="BU23" s="470"/>
      <c r="BV23" s="468">
        <v>3521474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6050</v>
      </c>
      <c r="R24" s="445"/>
      <c r="S24" s="445"/>
      <c r="T24" s="445"/>
      <c r="U24" s="445"/>
      <c r="V24" s="446"/>
      <c r="W24" s="510"/>
      <c r="X24" s="501"/>
      <c r="Y24" s="502"/>
      <c r="Z24" s="441" t="s">
        <v>170</v>
      </c>
      <c r="AA24" s="442"/>
      <c r="AB24" s="442"/>
      <c r="AC24" s="442"/>
      <c r="AD24" s="442"/>
      <c r="AE24" s="442"/>
      <c r="AF24" s="442"/>
      <c r="AG24" s="443"/>
      <c r="AH24" s="444">
        <v>108</v>
      </c>
      <c r="AI24" s="445"/>
      <c r="AJ24" s="445"/>
      <c r="AK24" s="445"/>
      <c r="AL24" s="446"/>
      <c r="AM24" s="444">
        <v>278208</v>
      </c>
      <c r="AN24" s="445"/>
      <c r="AO24" s="445"/>
      <c r="AP24" s="445"/>
      <c r="AQ24" s="445"/>
      <c r="AR24" s="446"/>
      <c r="AS24" s="444">
        <v>2576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3316855</v>
      </c>
      <c r="BO24" s="469"/>
      <c r="BP24" s="469"/>
      <c r="BQ24" s="469"/>
      <c r="BR24" s="469"/>
      <c r="BS24" s="469"/>
      <c r="BT24" s="469"/>
      <c r="BU24" s="470"/>
      <c r="BV24" s="468">
        <v>3343477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5180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t="s">
        <v>174</v>
      </c>
      <c r="BO25" s="464"/>
      <c r="BP25" s="464"/>
      <c r="BQ25" s="464"/>
      <c r="BR25" s="464"/>
      <c r="BS25" s="464"/>
      <c r="BT25" s="464"/>
      <c r="BU25" s="465"/>
      <c r="BV25" s="463" t="s">
        <v>174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4560</v>
      </c>
      <c r="R26" s="445"/>
      <c r="S26" s="445"/>
      <c r="T26" s="445"/>
      <c r="U26" s="445"/>
      <c r="V26" s="446"/>
      <c r="W26" s="510"/>
      <c r="X26" s="501"/>
      <c r="Y26" s="502"/>
      <c r="Z26" s="441" t="s">
        <v>177</v>
      </c>
      <c r="AA26" s="523"/>
      <c r="AB26" s="523"/>
      <c r="AC26" s="523"/>
      <c r="AD26" s="523"/>
      <c r="AE26" s="523"/>
      <c r="AF26" s="523"/>
      <c r="AG26" s="524"/>
      <c r="AH26" s="444">
        <v>7</v>
      </c>
      <c r="AI26" s="445"/>
      <c r="AJ26" s="445"/>
      <c r="AK26" s="445"/>
      <c r="AL26" s="446"/>
      <c r="AM26" s="444">
        <v>14245</v>
      </c>
      <c r="AN26" s="445"/>
      <c r="AO26" s="445"/>
      <c r="AP26" s="445"/>
      <c r="AQ26" s="445"/>
      <c r="AR26" s="446"/>
      <c r="AS26" s="444">
        <v>2035</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2800</v>
      </c>
      <c r="R27" s="445"/>
      <c r="S27" s="445"/>
      <c r="T27" s="445"/>
      <c r="U27" s="445"/>
      <c r="V27" s="446"/>
      <c r="W27" s="510"/>
      <c r="X27" s="501"/>
      <c r="Y27" s="502"/>
      <c r="Z27" s="441" t="s">
        <v>180</v>
      </c>
      <c r="AA27" s="442"/>
      <c r="AB27" s="442"/>
      <c r="AC27" s="442"/>
      <c r="AD27" s="442"/>
      <c r="AE27" s="442"/>
      <c r="AF27" s="442"/>
      <c r="AG27" s="443"/>
      <c r="AH27" s="444" t="s">
        <v>137</v>
      </c>
      <c r="AI27" s="445"/>
      <c r="AJ27" s="445"/>
      <c r="AK27" s="445"/>
      <c r="AL27" s="446"/>
      <c r="AM27" s="444" t="s">
        <v>174</v>
      </c>
      <c r="AN27" s="445"/>
      <c r="AO27" s="445"/>
      <c r="AP27" s="445"/>
      <c r="AQ27" s="445"/>
      <c r="AR27" s="446"/>
      <c r="AS27" s="444" t="s">
        <v>174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100282</v>
      </c>
      <c r="BO27" s="472"/>
      <c r="BP27" s="472"/>
      <c r="BQ27" s="472"/>
      <c r="BR27" s="472"/>
      <c r="BS27" s="472"/>
      <c r="BT27" s="472"/>
      <c r="BU27" s="473"/>
      <c r="BV27" s="471">
        <v>100282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2000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137</v>
      </c>
      <c r="AN28" s="445"/>
      <c r="AO28" s="445"/>
      <c r="AP28" s="445"/>
      <c r="AQ28" s="445"/>
      <c r="AR28" s="446"/>
      <c r="AS28" s="444" t="s">
        <v>174</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1953225</v>
      </c>
      <c r="BO28" s="464"/>
      <c r="BP28" s="464"/>
      <c r="BQ28" s="464"/>
      <c r="BR28" s="464"/>
      <c r="BS28" s="464"/>
      <c r="BT28" s="464"/>
      <c r="BU28" s="465"/>
      <c r="BV28" s="463">
        <v>2063915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6</v>
      </c>
      <c r="M29" s="445"/>
      <c r="N29" s="445"/>
      <c r="O29" s="445"/>
      <c r="P29" s="446"/>
      <c r="Q29" s="444">
        <v>1800</v>
      </c>
      <c r="R29" s="445"/>
      <c r="S29" s="445"/>
      <c r="T29" s="445"/>
      <c r="U29" s="445"/>
      <c r="V29" s="446"/>
      <c r="W29" s="511"/>
      <c r="X29" s="512"/>
      <c r="Y29" s="513"/>
      <c r="Z29" s="441" t="s">
        <v>186</v>
      </c>
      <c r="AA29" s="442"/>
      <c r="AB29" s="442"/>
      <c r="AC29" s="442"/>
      <c r="AD29" s="442"/>
      <c r="AE29" s="442"/>
      <c r="AF29" s="442"/>
      <c r="AG29" s="443"/>
      <c r="AH29" s="444">
        <v>108</v>
      </c>
      <c r="AI29" s="445"/>
      <c r="AJ29" s="445"/>
      <c r="AK29" s="445"/>
      <c r="AL29" s="446"/>
      <c r="AM29" s="444">
        <v>278208</v>
      </c>
      <c r="AN29" s="445"/>
      <c r="AO29" s="445"/>
      <c r="AP29" s="445"/>
      <c r="AQ29" s="445"/>
      <c r="AR29" s="446"/>
      <c r="AS29" s="444">
        <v>2576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344352</v>
      </c>
      <c r="BO29" s="469"/>
      <c r="BP29" s="469"/>
      <c r="BQ29" s="469"/>
      <c r="BR29" s="469"/>
      <c r="BS29" s="469"/>
      <c r="BT29" s="469"/>
      <c r="BU29" s="470"/>
      <c r="BV29" s="468">
        <v>344219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90.1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888650</v>
      </c>
      <c r="BO30" s="472"/>
      <c r="BP30" s="472"/>
      <c r="BQ30" s="472"/>
      <c r="BR30" s="472"/>
      <c r="BS30" s="472"/>
      <c r="BT30" s="472"/>
      <c r="BU30" s="473"/>
      <c r="BV30" s="471">
        <v>861420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4</v>
      </c>
      <c r="BF34" s="427"/>
      <c r="BG34" s="426" t="str">
        <f>IF('各会計、関係団体の財政状況及び健全化判断比率'!B30="","",'各会計、関係団体の財政状況及び健全化判断比率'!B30)</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愛知県市町村職員退職手当組合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株式会社とうえい</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5</v>
      </c>
      <c r="BF35" s="427"/>
      <c r="BG35" s="426" t="str">
        <f>IF('各会計、関係団体の財政状況及び健全化判断比率'!B31="","",'各会計、関係団体の財政状況及び健全化判断比率'!B31)</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北設広域事務組合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6</v>
      </c>
      <c r="BF36" s="427"/>
      <c r="BG36" s="426" t="str">
        <f>IF('各会計、関係団体の財政状況及び健全化判断比率'!B32="","",'各会計、関係団体の財政状況及び健全化判断比率'!B32)</f>
        <v>農業集落排水事業特別会計</v>
      </c>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愛知県後期高齢者医療広域連合（一般会計）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愛知県後期高齢者医療広域連合（後期高齢者医療特別会計）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新城設楽交通災害共済組合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東三河広域連合（一般会計）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東三河広域連合（介護保険特別会計）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b+/p8UR6pgrzUwcBWs/Z2fGMZwfVjCgsFz0Zq/XulUszcMGgJVUEnjoFkfrBSOVPp3CiFeiUmds7JkiT//rEw==" saltValue="a2ym6tuRzyjgoDwMkMcw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556</v>
      </c>
      <c r="D34" s="1250"/>
      <c r="E34" s="1251"/>
      <c r="F34" s="32">
        <v>10.74</v>
      </c>
      <c r="G34" s="33">
        <v>4.99</v>
      </c>
      <c r="H34" s="33">
        <v>11.5</v>
      </c>
      <c r="I34" s="33">
        <v>6.96</v>
      </c>
      <c r="J34" s="34">
        <v>8.26</v>
      </c>
      <c r="K34" s="22"/>
      <c r="L34" s="22"/>
      <c r="M34" s="22"/>
      <c r="N34" s="22"/>
      <c r="O34" s="22"/>
      <c r="P34" s="22"/>
    </row>
    <row r="35" spans="1:16" ht="39" customHeight="1" x14ac:dyDescent="0.15">
      <c r="A35" s="22"/>
      <c r="B35" s="35"/>
      <c r="C35" s="1244" t="s">
        <v>557</v>
      </c>
      <c r="D35" s="1245"/>
      <c r="E35" s="1246"/>
      <c r="F35" s="36">
        <v>1.26</v>
      </c>
      <c r="G35" s="37">
        <v>2.72</v>
      </c>
      <c r="H35" s="37">
        <v>1.17</v>
      </c>
      <c r="I35" s="37">
        <v>1.0900000000000001</v>
      </c>
      <c r="J35" s="38">
        <v>0.99</v>
      </c>
      <c r="K35" s="22"/>
      <c r="L35" s="22"/>
      <c r="M35" s="22"/>
      <c r="N35" s="22"/>
      <c r="O35" s="22"/>
      <c r="P35" s="22"/>
    </row>
    <row r="36" spans="1:16" ht="39" customHeight="1" x14ac:dyDescent="0.15">
      <c r="A36" s="22"/>
      <c r="B36" s="35"/>
      <c r="C36" s="1244" t="s">
        <v>558</v>
      </c>
      <c r="D36" s="1245"/>
      <c r="E36" s="1246"/>
      <c r="F36" s="36">
        <v>0.92</v>
      </c>
      <c r="G36" s="37">
        <v>0.44</v>
      </c>
      <c r="H36" s="37">
        <v>0.3</v>
      </c>
      <c r="I36" s="37">
        <v>0.28000000000000003</v>
      </c>
      <c r="J36" s="38">
        <v>0.24</v>
      </c>
      <c r="K36" s="22"/>
      <c r="L36" s="22"/>
      <c r="M36" s="22"/>
      <c r="N36" s="22"/>
      <c r="O36" s="22"/>
      <c r="P36" s="22"/>
    </row>
    <row r="37" spans="1:16" ht="39" customHeight="1" x14ac:dyDescent="0.15">
      <c r="A37" s="22"/>
      <c r="B37" s="35"/>
      <c r="C37" s="1244" t="s">
        <v>559</v>
      </c>
      <c r="D37" s="1245"/>
      <c r="E37" s="1246"/>
      <c r="F37" s="36">
        <v>0.2</v>
      </c>
      <c r="G37" s="37">
        <v>0.25</v>
      </c>
      <c r="H37" s="37">
        <v>0.16</v>
      </c>
      <c r="I37" s="37">
        <v>0.71</v>
      </c>
      <c r="J37" s="38">
        <v>0.14000000000000001</v>
      </c>
      <c r="K37" s="22"/>
      <c r="L37" s="22"/>
      <c r="M37" s="22"/>
      <c r="N37" s="22"/>
      <c r="O37" s="22"/>
      <c r="P37" s="22"/>
    </row>
    <row r="38" spans="1:16" ht="39" customHeight="1" x14ac:dyDescent="0.15">
      <c r="A38" s="22"/>
      <c r="B38" s="35"/>
      <c r="C38" s="1244" t="s">
        <v>560</v>
      </c>
      <c r="D38" s="1245"/>
      <c r="E38" s="1246"/>
      <c r="F38" s="36">
        <v>0.1</v>
      </c>
      <c r="G38" s="37">
        <v>0.12</v>
      </c>
      <c r="H38" s="37">
        <v>0.1</v>
      </c>
      <c r="I38" s="37">
        <v>0.11</v>
      </c>
      <c r="J38" s="38">
        <v>0.09</v>
      </c>
      <c r="K38" s="22"/>
      <c r="L38" s="22"/>
      <c r="M38" s="22"/>
      <c r="N38" s="22"/>
      <c r="O38" s="22"/>
      <c r="P38" s="22"/>
    </row>
    <row r="39" spans="1:16" ht="39" customHeight="1" x14ac:dyDescent="0.15">
      <c r="A39" s="22"/>
      <c r="B39" s="35"/>
      <c r="C39" s="1244" t="s">
        <v>561</v>
      </c>
      <c r="D39" s="1245"/>
      <c r="E39" s="1246"/>
      <c r="F39" s="36">
        <v>0.04</v>
      </c>
      <c r="G39" s="37">
        <v>0.01</v>
      </c>
      <c r="H39" s="37">
        <v>0.05</v>
      </c>
      <c r="I39" s="37">
        <v>0.21</v>
      </c>
      <c r="J39" s="38">
        <v>0.06</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562</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563</v>
      </c>
      <c r="D43" s="1248"/>
      <c r="E43" s="1249"/>
      <c r="F43" s="41">
        <v>46.68</v>
      </c>
      <c r="G43" s="42">
        <v>51.24</v>
      </c>
      <c r="H43" s="42">
        <v>53.82</v>
      </c>
      <c r="I43" s="42">
        <v>1.69</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58IPEFlX/s+IkwOlJvFfhOytGLb9pVWtNuBF0Y9aohMnUFK6VT4khRf6JnyfUfTkeApxvIY1kvjJkaaVOkvVQ==" saltValue="RnydHiSyFEo37jpAZCOu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332</v>
      </c>
      <c r="L45" s="60">
        <v>364</v>
      </c>
      <c r="M45" s="60">
        <v>380</v>
      </c>
      <c r="N45" s="60">
        <v>389</v>
      </c>
      <c r="O45" s="61">
        <v>399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72"/>
      <c r="C48" s="1273"/>
      <c r="D48" s="62"/>
      <c r="E48" s="1254" t="s">
        <v>15</v>
      </c>
      <c r="F48" s="1254"/>
      <c r="G48" s="1254"/>
      <c r="H48" s="1254"/>
      <c r="I48" s="1254"/>
      <c r="J48" s="1255"/>
      <c r="K48" s="63">
        <v>127</v>
      </c>
      <c r="L48" s="64">
        <v>124</v>
      </c>
      <c r="M48" s="64">
        <v>117</v>
      </c>
      <c r="N48" s="64">
        <v>103</v>
      </c>
      <c r="O48" s="65">
        <v>110</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506</v>
      </c>
      <c r="L49" s="64" t="s">
        <v>506</v>
      </c>
      <c r="M49" s="64" t="s">
        <v>506</v>
      </c>
      <c r="N49" s="64" t="s">
        <v>506</v>
      </c>
      <c r="O49" s="65" t="s">
        <v>506</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506</v>
      </c>
      <c r="L50" s="64" t="s">
        <v>506</v>
      </c>
      <c r="M50" s="64" t="s">
        <v>506</v>
      </c>
      <c r="N50" s="64" t="s">
        <v>506</v>
      </c>
      <c r="O50" s="65" t="s">
        <v>506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328</v>
      </c>
      <c r="L52" s="64">
        <v>331</v>
      </c>
      <c r="M52" s="64">
        <v>339</v>
      </c>
      <c r="N52" s="64">
        <v>338</v>
      </c>
      <c r="O52" s="65">
        <v>343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131</v>
      </c>
      <c r="L53" s="69">
        <v>157</v>
      </c>
      <c r="M53" s="69">
        <v>158</v>
      </c>
      <c r="N53" s="69">
        <v>154</v>
      </c>
      <c r="O53" s="70">
        <v>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580</v>
      </c>
      <c r="L57" s="84" t="s">
        <v>580</v>
      </c>
      <c r="M57" s="84" t="s">
        <v>580</v>
      </c>
      <c r="N57" s="84" t="s">
        <v>580</v>
      </c>
      <c r="O57" s="85" t="s">
        <v>580</v>
      </c>
    </row>
    <row r="58" spans="1:21" ht="31.5" customHeight="1" thickBot="1" x14ac:dyDescent="0.2">
      <c r="B58" s="1262"/>
      <c r="C58" s="1263"/>
      <c r="D58" s="1267" t="s">
        <v>27</v>
      </c>
      <c r="E58" s="1268"/>
      <c r="F58" s="1268"/>
      <c r="G58" s="1268"/>
      <c r="H58" s="1268"/>
      <c r="I58" s="1268"/>
      <c r="J58" s="1269"/>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nsxWZ3085rvfboA3BqPdMeOENqbbpavwmnoe3Q0BUju5FKBdxuiutLybNKRjoC/kSB33PaaKSfEgLxocrQOYg==" saltValue="+GwYcfH67srQlckj1gtl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90" t="s">
        <v>30</v>
      </c>
      <c r="C41" s="1291"/>
      <c r="D41" s="102"/>
      <c r="E41" s="1292" t="s">
        <v>31</v>
      </c>
      <c r="F41" s="1292"/>
      <c r="G41" s="1292"/>
      <c r="H41" s="1293"/>
      <c r="I41" s="103">
        <v>3481</v>
      </c>
      <c r="J41" s="104">
        <v>3357</v>
      </c>
      <c r="K41" s="104">
        <v>3398</v>
      </c>
      <c r="L41" s="104">
        <v>3521</v>
      </c>
      <c r="M41" s="105">
        <v>3707</v>
      </c>
    </row>
    <row r="42" spans="2:13" ht="27.75" customHeight="1" x14ac:dyDescent="0.15">
      <c r="B42" s="1280"/>
      <c r="C42" s="1281"/>
      <c r="D42" s="106"/>
      <c r="E42" s="1284" t="s">
        <v>32</v>
      </c>
      <c r="F42" s="1284"/>
      <c r="G42" s="1284"/>
      <c r="H42" s="1285"/>
      <c r="I42" s="107" t="s">
        <v>506</v>
      </c>
      <c r="J42" s="108" t="s">
        <v>506</v>
      </c>
      <c r="K42" s="108" t="s">
        <v>506</v>
      </c>
      <c r="L42" s="108" t="s">
        <v>506</v>
      </c>
      <c r="M42" s="109" t="s">
        <v>506</v>
      </c>
    </row>
    <row r="43" spans="2:13" ht="27.75" customHeight="1" x14ac:dyDescent="0.15">
      <c r="B43" s="1280"/>
      <c r="C43" s="1281"/>
      <c r="D43" s="106"/>
      <c r="E43" s="1284" t="s">
        <v>33</v>
      </c>
      <c r="F43" s="1284"/>
      <c r="G43" s="1284"/>
      <c r="H43" s="1285"/>
      <c r="I43" s="107">
        <v>1768</v>
      </c>
      <c r="J43" s="108">
        <v>1683</v>
      </c>
      <c r="K43" s="108">
        <v>1572</v>
      </c>
      <c r="L43" s="108">
        <v>1330</v>
      </c>
      <c r="M43" s="109">
        <v>1266</v>
      </c>
    </row>
    <row r="44" spans="2:13" ht="27.75" customHeight="1" x14ac:dyDescent="0.15">
      <c r="B44" s="1280"/>
      <c r="C44" s="1281"/>
      <c r="D44" s="106"/>
      <c r="E44" s="1284" t="s">
        <v>34</v>
      </c>
      <c r="F44" s="1284"/>
      <c r="G44" s="1284"/>
      <c r="H44" s="1285"/>
      <c r="I44" s="107" t="s">
        <v>506</v>
      </c>
      <c r="J44" s="108" t="s">
        <v>506</v>
      </c>
      <c r="K44" s="108" t="s">
        <v>506</v>
      </c>
      <c r="L44" s="108" t="s">
        <v>506</v>
      </c>
      <c r="M44" s="109" t="s">
        <v>506</v>
      </c>
    </row>
    <row r="45" spans="2:13" ht="27.75" customHeight="1" x14ac:dyDescent="0.15">
      <c r="B45" s="1280"/>
      <c r="C45" s="1281"/>
      <c r="D45" s="106"/>
      <c r="E45" s="1284" t="s">
        <v>35</v>
      </c>
      <c r="F45" s="1284"/>
      <c r="G45" s="1284"/>
      <c r="H45" s="1285"/>
      <c r="I45" s="107">
        <v>1241</v>
      </c>
      <c r="J45" s="108">
        <v>1196</v>
      </c>
      <c r="K45" s="108">
        <v>1040</v>
      </c>
      <c r="L45" s="108">
        <v>1010</v>
      </c>
      <c r="M45" s="109">
        <v>1262</v>
      </c>
    </row>
    <row r="46" spans="2:13" ht="27.75" customHeight="1" x14ac:dyDescent="0.15">
      <c r="B46" s="1280"/>
      <c r="C46" s="1281"/>
      <c r="D46" s="110"/>
      <c r="E46" s="1284" t="s">
        <v>36</v>
      </c>
      <c r="F46" s="1284"/>
      <c r="G46" s="1284"/>
      <c r="H46" s="1285"/>
      <c r="I46" s="107" t="s">
        <v>506</v>
      </c>
      <c r="J46" s="108" t="s">
        <v>506</v>
      </c>
      <c r="K46" s="108" t="s">
        <v>506</v>
      </c>
      <c r="L46" s="108" t="s">
        <v>506</v>
      </c>
      <c r="M46" s="109" t="s">
        <v>506</v>
      </c>
    </row>
    <row r="47" spans="2:13" ht="27.75" customHeight="1" x14ac:dyDescent="0.15">
      <c r="B47" s="1280"/>
      <c r="C47" s="1281"/>
      <c r="D47" s="111"/>
      <c r="E47" s="1294" t="s">
        <v>37</v>
      </c>
      <c r="F47" s="1295"/>
      <c r="G47" s="1295"/>
      <c r="H47" s="1296"/>
      <c r="I47" s="107" t="s">
        <v>506</v>
      </c>
      <c r="J47" s="108" t="s">
        <v>506</v>
      </c>
      <c r="K47" s="108" t="s">
        <v>506</v>
      </c>
      <c r="L47" s="108" t="s">
        <v>506</v>
      </c>
      <c r="M47" s="109" t="s">
        <v>506</v>
      </c>
    </row>
    <row r="48" spans="2:13" ht="27.75" customHeight="1" x14ac:dyDescent="0.15">
      <c r="B48" s="1280"/>
      <c r="C48" s="1281"/>
      <c r="D48" s="106"/>
      <c r="E48" s="1284" t="s">
        <v>38</v>
      </c>
      <c r="F48" s="1284"/>
      <c r="G48" s="1284"/>
      <c r="H48" s="1285"/>
      <c r="I48" s="107" t="s">
        <v>506</v>
      </c>
      <c r="J48" s="108" t="s">
        <v>506</v>
      </c>
      <c r="K48" s="108" t="s">
        <v>506</v>
      </c>
      <c r="L48" s="108" t="s">
        <v>506</v>
      </c>
      <c r="M48" s="109" t="s">
        <v>506</v>
      </c>
    </row>
    <row r="49" spans="2:13" ht="27.75" customHeight="1" x14ac:dyDescent="0.15">
      <c r="B49" s="1282"/>
      <c r="C49" s="1283"/>
      <c r="D49" s="106"/>
      <c r="E49" s="1284" t="s">
        <v>39</v>
      </c>
      <c r="F49" s="1284"/>
      <c r="G49" s="1284"/>
      <c r="H49" s="1285"/>
      <c r="I49" s="107" t="s">
        <v>506</v>
      </c>
      <c r="J49" s="108" t="s">
        <v>506</v>
      </c>
      <c r="K49" s="108" t="s">
        <v>506</v>
      </c>
      <c r="L49" s="108" t="s">
        <v>506</v>
      </c>
      <c r="M49" s="109" t="s">
        <v>506</v>
      </c>
    </row>
    <row r="50" spans="2:13" ht="27.75" customHeight="1" x14ac:dyDescent="0.15">
      <c r="B50" s="1278" t="s">
        <v>40</v>
      </c>
      <c r="C50" s="1279"/>
      <c r="D50" s="112"/>
      <c r="E50" s="1284" t="s">
        <v>41</v>
      </c>
      <c r="F50" s="1284"/>
      <c r="G50" s="1284"/>
      <c r="H50" s="1285"/>
      <c r="I50" s="107">
        <v>2729</v>
      </c>
      <c r="J50" s="108">
        <v>2716</v>
      </c>
      <c r="K50" s="108">
        <v>2320</v>
      </c>
      <c r="L50" s="108">
        <v>3275</v>
      </c>
      <c r="M50" s="109">
        <v>3290</v>
      </c>
    </row>
    <row r="51" spans="2:13" ht="27.75" customHeight="1" x14ac:dyDescent="0.15">
      <c r="B51" s="1280"/>
      <c r="C51" s="1281"/>
      <c r="D51" s="106"/>
      <c r="E51" s="1284" t="s">
        <v>42</v>
      </c>
      <c r="F51" s="1284"/>
      <c r="G51" s="1284"/>
      <c r="H51" s="1285"/>
      <c r="I51" s="107" t="s">
        <v>506</v>
      </c>
      <c r="J51" s="108" t="s">
        <v>506</v>
      </c>
      <c r="K51" s="108" t="s">
        <v>506</v>
      </c>
      <c r="L51" s="108" t="s">
        <v>506</v>
      </c>
      <c r="M51" s="109" t="s">
        <v>506</v>
      </c>
    </row>
    <row r="52" spans="2:13" ht="27.75" customHeight="1" x14ac:dyDescent="0.15">
      <c r="B52" s="1282"/>
      <c r="C52" s="1283"/>
      <c r="D52" s="106"/>
      <c r="E52" s="1284" t="s">
        <v>43</v>
      </c>
      <c r="F52" s="1284"/>
      <c r="G52" s="1284"/>
      <c r="H52" s="1285"/>
      <c r="I52" s="107">
        <v>3267</v>
      </c>
      <c r="J52" s="108">
        <v>3128</v>
      </c>
      <c r="K52" s="108">
        <v>3149</v>
      </c>
      <c r="L52" s="108">
        <v>3194</v>
      </c>
      <c r="M52" s="109">
        <v>3300</v>
      </c>
    </row>
    <row r="53" spans="2:13" ht="27.75" customHeight="1" thickBot="1" x14ac:dyDescent="0.2">
      <c r="B53" s="1286" t="s">
        <v>44</v>
      </c>
      <c r="C53" s="1287"/>
      <c r="D53" s="113"/>
      <c r="E53" s="1288" t="s">
        <v>45</v>
      </c>
      <c r="F53" s="1288"/>
      <c r="G53" s="1288"/>
      <c r="H53" s="1289"/>
      <c r="I53" s="114">
        <v>493</v>
      </c>
      <c r="J53" s="115">
        <v>392</v>
      </c>
      <c r="K53" s="115">
        <v>541</v>
      </c>
      <c r="L53" s="115">
        <v>-607</v>
      </c>
      <c r="M53" s="116">
        <v>-355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XEN4SvaL+a/hZO0whDu+x0A+5lxRhjQZUCnVgKmzr7JAQ+vIN3hlqnvLsvyo/hW5N/GJpgpy8Ecq9GUBMdig==" saltValue="45hjQMRamwB+8vFVcebi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48</v>
      </c>
      <c r="D55" s="1305"/>
      <c r="E55" s="1306"/>
      <c r="F55" s="128">
        <v>1090</v>
      </c>
      <c r="G55" s="128">
        <v>2064</v>
      </c>
      <c r="H55" s="129">
        <v>1953</v>
      </c>
    </row>
    <row r="56" spans="2:8" ht="52.5" customHeight="1" x14ac:dyDescent="0.15">
      <c r="B56" s="130"/>
      <c r="C56" s="1307" t="s">
        <v>49</v>
      </c>
      <c r="D56" s="1307"/>
      <c r="E56" s="1308"/>
      <c r="F56" s="131">
        <v>344</v>
      </c>
      <c r="G56" s="131">
        <v>344</v>
      </c>
      <c r="H56" s="132">
        <v>344</v>
      </c>
    </row>
    <row r="57" spans="2:8" ht="53.25" customHeight="1" x14ac:dyDescent="0.15">
      <c r="B57" s="130"/>
      <c r="C57" s="1309" t="s">
        <v>50</v>
      </c>
      <c r="D57" s="1309"/>
      <c r="E57" s="1310"/>
      <c r="F57" s="133">
        <v>880</v>
      </c>
      <c r="G57" s="133">
        <v>861</v>
      </c>
      <c r="H57" s="134">
        <v>889</v>
      </c>
    </row>
    <row r="58" spans="2:8" ht="45.75" customHeight="1" x14ac:dyDescent="0.15">
      <c r="B58" s="135"/>
      <c r="C58" s="1297" t="s">
        <v>574</v>
      </c>
      <c r="D58" s="1298"/>
      <c r="E58" s="1299"/>
      <c r="F58" s="136">
        <v>395</v>
      </c>
      <c r="G58" s="136">
        <v>395</v>
      </c>
      <c r="H58" s="137">
        <v>395</v>
      </c>
    </row>
    <row r="59" spans="2:8" ht="45.75" customHeight="1" x14ac:dyDescent="0.15">
      <c r="B59" s="135"/>
      <c r="C59" s="1297" t="s">
        <v>575</v>
      </c>
      <c r="D59" s="1298"/>
      <c r="E59" s="1299"/>
      <c r="F59" s="136">
        <v>301</v>
      </c>
      <c r="G59" s="136">
        <v>301</v>
      </c>
      <c r="H59" s="137">
        <v>301</v>
      </c>
    </row>
    <row r="60" spans="2:8" ht="45.75" customHeight="1" x14ac:dyDescent="0.15">
      <c r="B60" s="135"/>
      <c r="C60" s="1297" t="s">
        <v>576</v>
      </c>
      <c r="D60" s="1298"/>
      <c r="E60" s="1299"/>
      <c r="F60" s="136">
        <v>74</v>
      </c>
      <c r="G60" s="136">
        <v>74</v>
      </c>
      <c r="H60" s="137">
        <v>74</v>
      </c>
    </row>
    <row r="61" spans="2:8" ht="45.75" customHeight="1" x14ac:dyDescent="0.15">
      <c r="B61" s="135"/>
      <c r="C61" s="1297" t="s">
        <v>577</v>
      </c>
      <c r="D61" s="1298"/>
      <c r="E61" s="1299"/>
      <c r="F61" s="136">
        <v>0</v>
      </c>
      <c r="G61" s="136">
        <v>10</v>
      </c>
      <c r="H61" s="137">
        <v>37</v>
      </c>
    </row>
    <row r="62" spans="2:8" ht="45.75" customHeight="1" thickBot="1" x14ac:dyDescent="0.2">
      <c r="B62" s="138"/>
      <c r="C62" s="1300" t="s">
        <v>581</v>
      </c>
      <c r="D62" s="1301"/>
      <c r="E62" s="1302"/>
      <c r="F62" s="139">
        <v>34</v>
      </c>
      <c r="G62" s="139">
        <v>34</v>
      </c>
      <c r="H62" s="140">
        <v>34</v>
      </c>
    </row>
    <row r="63" spans="2:8" ht="52.5" customHeight="1" thickBot="1" x14ac:dyDescent="0.2">
      <c r="B63" s="141"/>
      <c r="C63" s="1303" t="s">
        <v>51</v>
      </c>
      <c r="D63" s="1303"/>
      <c r="E63" s="1304"/>
      <c r="F63" s="142">
        <v>2314</v>
      </c>
      <c r="G63" s="142">
        <v>3270</v>
      </c>
      <c r="H63" s="143">
        <v>3186</v>
      </c>
    </row>
    <row r="64" spans="2:8" ht="15" customHeight="1" x14ac:dyDescent="0.15"/>
  </sheetData>
  <sheetProtection algorithmName="SHA-512" hashValue="n75JjEtTFC5HCgDnIEJfNDWW56+ZO4GjDbmQxByvNYw3vfYvIX3w0FdceDx0m0/HRSAwvicnfgzxLk4wBg4trw==" saltValue="Gb8sKfdOMUbm9kjbpyGh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3" t="s">
        <v>598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591</v>
      </c>
    </row>
    <row r="50" spans="1:109" x14ac:dyDescent="0.15">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548</v>
      </c>
      <c r="BQ50" s="1326"/>
      <c r="BR50" s="1326"/>
      <c r="BS50" s="1326"/>
      <c r="BT50" s="1326"/>
      <c r="BU50" s="1326"/>
      <c r="BV50" s="1326"/>
      <c r="BW50" s="1326"/>
      <c r="BX50" s="1326" t="s">
        <v>549</v>
      </c>
      <c r="BY50" s="1326"/>
      <c r="BZ50" s="1326"/>
      <c r="CA50" s="1326"/>
      <c r="CB50" s="1326"/>
      <c r="CC50" s="1326"/>
      <c r="CD50" s="1326"/>
      <c r="CE50" s="1326"/>
      <c r="CF50" s="1326" t="s">
        <v>550</v>
      </c>
      <c r="CG50" s="1326"/>
      <c r="CH50" s="1326"/>
      <c r="CI50" s="1326"/>
      <c r="CJ50" s="1326"/>
      <c r="CK50" s="1326"/>
      <c r="CL50" s="1326"/>
      <c r="CM50" s="1326"/>
      <c r="CN50" s="1326" t="s">
        <v>551</v>
      </c>
      <c r="CO50" s="1326"/>
      <c r="CP50" s="1326"/>
      <c r="CQ50" s="1326"/>
      <c r="CR50" s="1326"/>
      <c r="CS50" s="1326"/>
      <c r="CT50" s="1326"/>
      <c r="CU50" s="1326"/>
      <c r="CV50" s="1326" t="s">
        <v>552</v>
      </c>
      <c r="CW50" s="1326"/>
      <c r="CX50" s="1326"/>
      <c r="CY50" s="1326"/>
      <c r="CZ50" s="1326"/>
      <c r="DA50" s="1326"/>
      <c r="DB50" s="1326"/>
      <c r="DC50" s="1326"/>
    </row>
    <row r="51" spans="1:109" ht="13.5" customHeight="1" x14ac:dyDescent="0.15">
      <c r="B51" s="397"/>
      <c r="G51" s="1327"/>
      <c r="H51" s="1327"/>
      <c r="I51" s="1330"/>
      <c r="J51" s="1330"/>
      <c r="K51" s="1328"/>
      <c r="L51" s="1328"/>
      <c r="M51" s="1328"/>
      <c r="N51" s="1328"/>
      <c r="AM51" s="406"/>
      <c r="AN51" s="1329" t="s">
        <v>592</v>
      </c>
      <c r="AO51" s="1329"/>
      <c r="AP51" s="1329"/>
      <c r="AQ51" s="1329"/>
      <c r="AR51" s="1329"/>
      <c r="AS51" s="1329"/>
      <c r="AT51" s="1329"/>
      <c r="AU51" s="1329"/>
      <c r="AV51" s="1329"/>
      <c r="AW51" s="1329"/>
      <c r="AX51" s="1329"/>
      <c r="AY51" s="1329"/>
      <c r="AZ51" s="1329"/>
      <c r="BA51" s="1329"/>
      <c r="BB51" s="1329" t="s">
        <v>593</v>
      </c>
      <c r="BC51" s="1329"/>
      <c r="BD51" s="1329"/>
      <c r="BE51" s="1329"/>
      <c r="BF51" s="1329"/>
      <c r="BG51" s="1329"/>
      <c r="BH51" s="1329"/>
      <c r="BI51" s="1329"/>
      <c r="BJ51" s="1329"/>
      <c r="BK51" s="1329"/>
      <c r="BL51" s="1329"/>
      <c r="BM51" s="1329"/>
      <c r="BN51" s="1329"/>
      <c r="BO51" s="1329"/>
      <c r="BP51" s="1311"/>
      <c r="BQ51" s="1312"/>
      <c r="BR51" s="1312"/>
      <c r="BS51" s="1312"/>
      <c r="BT51" s="1312"/>
      <c r="BU51" s="1312"/>
      <c r="BV51" s="1312"/>
      <c r="BW51" s="1312"/>
      <c r="BX51" s="1311"/>
      <c r="BY51" s="1312"/>
      <c r="BZ51" s="1312"/>
      <c r="CA51" s="1312"/>
      <c r="CB51" s="1312"/>
      <c r="CC51" s="1312"/>
      <c r="CD51" s="1312"/>
      <c r="CE51" s="1312"/>
      <c r="CF51" s="1311"/>
      <c r="CG51" s="1312"/>
      <c r="CH51" s="1312"/>
      <c r="CI51" s="1312"/>
      <c r="CJ51" s="1312"/>
      <c r="CK51" s="1312"/>
      <c r="CL51" s="1312"/>
      <c r="CM51" s="1312"/>
      <c r="CN51" s="1311"/>
      <c r="CO51" s="1312"/>
      <c r="CP51" s="1312"/>
      <c r="CQ51" s="1312"/>
      <c r="CR51" s="1312"/>
      <c r="CS51" s="1312"/>
      <c r="CT51" s="1312"/>
      <c r="CU51" s="1312"/>
      <c r="CV51" s="1312"/>
      <c r="CW51" s="1312"/>
      <c r="CX51" s="1312"/>
      <c r="CY51" s="1312"/>
      <c r="CZ51" s="1312"/>
      <c r="DA51" s="1312"/>
      <c r="DB51" s="1312"/>
      <c r="DC51" s="1312"/>
    </row>
    <row r="52" spans="1:109" x14ac:dyDescent="0.15">
      <c r="B52" s="397"/>
      <c r="G52" s="1327"/>
      <c r="H52" s="1327"/>
      <c r="I52" s="1330"/>
      <c r="J52" s="1330"/>
      <c r="K52" s="1328"/>
      <c r="L52" s="1328"/>
      <c r="M52" s="1328"/>
      <c r="N52" s="1328"/>
      <c r="AM52" s="40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7"/>
      <c r="H53" s="1327"/>
      <c r="I53" s="1322"/>
      <c r="J53" s="1322"/>
      <c r="K53" s="1328"/>
      <c r="L53" s="1328"/>
      <c r="M53" s="1328"/>
      <c r="N53" s="1328"/>
      <c r="AM53" s="406"/>
      <c r="AN53" s="1329"/>
      <c r="AO53" s="1329"/>
      <c r="AP53" s="1329"/>
      <c r="AQ53" s="1329"/>
      <c r="AR53" s="1329"/>
      <c r="AS53" s="1329"/>
      <c r="AT53" s="1329"/>
      <c r="AU53" s="1329"/>
      <c r="AV53" s="1329"/>
      <c r="AW53" s="1329"/>
      <c r="AX53" s="1329"/>
      <c r="AY53" s="1329"/>
      <c r="AZ53" s="1329"/>
      <c r="BA53" s="1329"/>
      <c r="BB53" s="1329" t="s">
        <v>594</v>
      </c>
      <c r="BC53" s="1329"/>
      <c r="BD53" s="1329"/>
      <c r="BE53" s="1329"/>
      <c r="BF53" s="1329"/>
      <c r="BG53" s="1329"/>
      <c r="BH53" s="1329"/>
      <c r="BI53" s="1329"/>
      <c r="BJ53" s="1329"/>
      <c r="BK53" s="1329"/>
      <c r="BL53" s="1329"/>
      <c r="BM53" s="1329"/>
      <c r="BN53" s="1329"/>
      <c r="BO53" s="1329"/>
      <c r="BP53" s="1311"/>
      <c r="BQ53" s="1312"/>
      <c r="BR53" s="1312"/>
      <c r="BS53" s="1312"/>
      <c r="BT53" s="1312"/>
      <c r="BU53" s="1312"/>
      <c r="BV53" s="1312"/>
      <c r="BW53" s="1312"/>
      <c r="BX53" s="1311"/>
      <c r="BY53" s="1312"/>
      <c r="BZ53" s="1312"/>
      <c r="CA53" s="1312"/>
      <c r="CB53" s="1312"/>
      <c r="CC53" s="1312"/>
      <c r="CD53" s="1312"/>
      <c r="CE53" s="1312"/>
      <c r="CF53" s="1311"/>
      <c r="CG53" s="1312"/>
      <c r="CH53" s="1312"/>
      <c r="CI53" s="1312"/>
      <c r="CJ53" s="1312"/>
      <c r="CK53" s="1312"/>
      <c r="CL53" s="1312"/>
      <c r="CM53" s="1312"/>
      <c r="CN53" s="1311"/>
      <c r="CO53" s="1312"/>
      <c r="CP53" s="1312"/>
      <c r="CQ53" s="1312"/>
      <c r="CR53" s="1312"/>
      <c r="CS53" s="1312"/>
      <c r="CT53" s="1312"/>
      <c r="CU53" s="1312"/>
      <c r="CV53" s="1312">
        <v>85.3</v>
      </c>
      <c r="CW53" s="1312"/>
      <c r="CX53" s="1312"/>
      <c r="CY53" s="1312"/>
      <c r="CZ53" s="1312"/>
      <c r="DA53" s="1312"/>
      <c r="DB53" s="1312"/>
      <c r="DC53" s="1312"/>
    </row>
    <row r="54" spans="1:109" x14ac:dyDescent="0.15">
      <c r="A54" s="405"/>
      <c r="B54" s="397"/>
      <c r="G54" s="1327"/>
      <c r="H54" s="1327"/>
      <c r="I54" s="1322"/>
      <c r="J54" s="1322"/>
      <c r="K54" s="1328"/>
      <c r="L54" s="1328"/>
      <c r="M54" s="1328"/>
      <c r="N54" s="1328"/>
      <c r="AM54" s="40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22"/>
      <c r="H55" s="1322"/>
      <c r="I55" s="1322"/>
      <c r="J55" s="1322"/>
      <c r="K55" s="1328"/>
      <c r="L55" s="1328"/>
      <c r="M55" s="1328"/>
      <c r="N55" s="1328"/>
      <c r="AN55" s="1326" t="s">
        <v>595</v>
      </c>
      <c r="AO55" s="1326"/>
      <c r="AP55" s="1326"/>
      <c r="AQ55" s="1326"/>
      <c r="AR55" s="1326"/>
      <c r="AS55" s="1326"/>
      <c r="AT55" s="1326"/>
      <c r="AU55" s="1326"/>
      <c r="AV55" s="1326"/>
      <c r="AW55" s="1326"/>
      <c r="AX55" s="1326"/>
      <c r="AY55" s="1326"/>
      <c r="AZ55" s="1326"/>
      <c r="BA55" s="1326"/>
      <c r="BB55" s="1329" t="s">
        <v>593</v>
      </c>
      <c r="BC55" s="1329"/>
      <c r="BD55" s="1329"/>
      <c r="BE55" s="1329"/>
      <c r="BF55" s="1329"/>
      <c r="BG55" s="1329"/>
      <c r="BH55" s="1329"/>
      <c r="BI55" s="1329"/>
      <c r="BJ55" s="1329"/>
      <c r="BK55" s="1329"/>
      <c r="BL55" s="1329"/>
      <c r="BM55" s="1329"/>
      <c r="BN55" s="1329"/>
      <c r="BO55" s="1329"/>
      <c r="BP55" s="1311"/>
      <c r="BQ55" s="1312"/>
      <c r="BR55" s="1312"/>
      <c r="BS55" s="1312"/>
      <c r="BT55" s="1312"/>
      <c r="BU55" s="1312"/>
      <c r="BV55" s="1312"/>
      <c r="BW55" s="1312"/>
      <c r="BX55" s="1311"/>
      <c r="BY55" s="1312"/>
      <c r="BZ55" s="1312"/>
      <c r="CA55" s="1312"/>
      <c r="CB55" s="1312"/>
      <c r="CC55" s="1312"/>
      <c r="CD55" s="1312"/>
      <c r="CE55" s="1312"/>
      <c r="CF55" s="1311"/>
      <c r="CG55" s="1312"/>
      <c r="CH55" s="1312"/>
      <c r="CI55" s="1312"/>
      <c r="CJ55" s="1312"/>
      <c r="CK55" s="1312"/>
      <c r="CL55" s="1312"/>
      <c r="CM55" s="1312"/>
      <c r="CN55" s="1311"/>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22"/>
      <c r="H57" s="1322"/>
      <c r="I57" s="1331"/>
      <c r="J57" s="1331"/>
      <c r="K57" s="1328"/>
      <c r="L57" s="1328"/>
      <c r="M57" s="1328"/>
      <c r="N57" s="1328"/>
      <c r="AM57" s="390"/>
      <c r="AN57" s="1326"/>
      <c r="AO57" s="1326"/>
      <c r="AP57" s="1326"/>
      <c r="AQ57" s="1326"/>
      <c r="AR57" s="1326"/>
      <c r="AS57" s="1326"/>
      <c r="AT57" s="1326"/>
      <c r="AU57" s="1326"/>
      <c r="AV57" s="1326"/>
      <c r="AW57" s="1326"/>
      <c r="AX57" s="1326"/>
      <c r="AY57" s="1326"/>
      <c r="AZ57" s="1326"/>
      <c r="BA57" s="1326"/>
      <c r="BB57" s="1329" t="s">
        <v>594</v>
      </c>
      <c r="BC57" s="1329"/>
      <c r="BD57" s="1329"/>
      <c r="BE57" s="1329"/>
      <c r="BF57" s="1329"/>
      <c r="BG57" s="1329"/>
      <c r="BH57" s="1329"/>
      <c r="BI57" s="1329"/>
      <c r="BJ57" s="1329"/>
      <c r="BK57" s="1329"/>
      <c r="BL57" s="1329"/>
      <c r="BM57" s="1329"/>
      <c r="BN57" s="1329"/>
      <c r="BO57" s="1329"/>
      <c r="BP57" s="1311"/>
      <c r="BQ57" s="1312"/>
      <c r="BR57" s="1312"/>
      <c r="BS57" s="1312"/>
      <c r="BT57" s="1312"/>
      <c r="BU57" s="1312"/>
      <c r="BV57" s="1312"/>
      <c r="BW57" s="1312"/>
      <c r="BX57" s="1311"/>
      <c r="BY57" s="1312"/>
      <c r="BZ57" s="1312"/>
      <c r="CA57" s="1312"/>
      <c r="CB57" s="1312"/>
      <c r="CC57" s="1312"/>
      <c r="CD57" s="1312"/>
      <c r="CE57" s="1312"/>
      <c r="CF57" s="1311"/>
      <c r="CG57" s="1312"/>
      <c r="CH57" s="1312"/>
      <c r="CI57" s="1312"/>
      <c r="CJ57" s="1312"/>
      <c r="CK57" s="1312"/>
      <c r="CL57" s="1312"/>
      <c r="CM57" s="1312"/>
      <c r="CN57" s="1311"/>
      <c r="CO57" s="1312"/>
      <c r="CP57" s="1312"/>
      <c r="CQ57" s="1312"/>
      <c r="CR57" s="1312"/>
      <c r="CS57" s="1312"/>
      <c r="CT57" s="1312"/>
      <c r="CU57" s="1312"/>
      <c r="CV57" s="1312">
        <v>61.5</v>
      </c>
      <c r="CW57" s="1312"/>
      <c r="CX57" s="1312"/>
      <c r="CY57" s="1312"/>
      <c r="CZ57" s="1312"/>
      <c r="DA57" s="1312"/>
      <c r="DB57" s="1312"/>
      <c r="DC57" s="1312"/>
      <c r="DD57" s="410"/>
      <c r="DE57" s="409"/>
    </row>
    <row r="58" spans="1:109" s="405" customFormat="1" x14ac:dyDescent="0.15">
      <c r="A58" s="390"/>
      <c r="B58" s="409"/>
      <c r="G58" s="1322"/>
      <c r="H58" s="1322"/>
      <c r="I58" s="1331"/>
      <c r="J58" s="1331"/>
      <c r="K58" s="1328"/>
      <c r="L58" s="1328"/>
      <c r="M58" s="1328"/>
      <c r="N58" s="1328"/>
      <c r="AM58" s="390"/>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596</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3" t="s">
        <v>599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591</v>
      </c>
    </row>
    <row r="72" spans="2:107" x14ac:dyDescent="0.15">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548</v>
      </c>
      <c r="BQ72" s="1326"/>
      <c r="BR72" s="1326"/>
      <c r="BS72" s="1326"/>
      <c r="BT72" s="1326"/>
      <c r="BU72" s="1326"/>
      <c r="BV72" s="1326"/>
      <c r="BW72" s="1326"/>
      <c r="BX72" s="1326" t="s">
        <v>549</v>
      </c>
      <c r="BY72" s="1326"/>
      <c r="BZ72" s="1326"/>
      <c r="CA72" s="1326"/>
      <c r="CB72" s="1326"/>
      <c r="CC72" s="1326"/>
      <c r="CD72" s="1326"/>
      <c r="CE72" s="1326"/>
      <c r="CF72" s="1326" t="s">
        <v>550</v>
      </c>
      <c r="CG72" s="1326"/>
      <c r="CH72" s="1326"/>
      <c r="CI72" s="1326"/>
      <c r="CJ72" s="1326"/>
      <c r="CK72" s="1326"/>
      <c r="CL72" s="1326"/>
      <c r="CM72" s="1326"/>
      <c r="CN72" s="1326" t="s">
        <v>551</v>
      </c>
      <c r="CO72" s="1326"/>
      <c r="CP72" s="1326"/>
      <c r="CQ72" s="1326"/>
      <c r="CR72" s="1326"/>
      <c r="CS72" s="1326"/>
      <c r="CT72" s="1326"/>
      <c r="CU72" s="1326"/>
      <c r="CV72" s="1326" t="s">
        <v>552</v>
      </c>
      <c r="CW72" s="1326"/>
      <c r="CX72" s="1326"/>
      <c r="CY72" s="1326"/>
      <c r="CZ72" s="1326"/>
      <c r="DA72" s="1326"/>
      <c r="DB72" s="1326"/>
      <c r="DC72" s="1326"/>
    </row>
    <row r="73" spans="2:107" x14ac:dyDescent="0.15">
      <c r="B73" s="397"/>
      <c r="G73" s="1327"/>
      <c r="H73" s="1327"/>
      <c r="I73" s="1327"/>
      <c r="J73" s="1327"/>
      <c r="K73" s="1332"/>
      <c r="L73" s="1332"/>
      <c r="M73" s="1332"/>
      <c r="N73" s="1332"/>
      <c r="AM73" s="406"/>
      <c r="AN73" s="1329" t="s">
        <v>592</v>
      </c>
      <c r="AO73" s="1329"/>
      <c r="AP73" s="1329"/>
      <c r="AQ73" s="1329"/>
      <c r="AR73" s="1329"/>
      <c r="AS73" s="1329"/>
      <c r="AT73" s="1329"/>
      <c r="AU73" s="1329"/>
      <c r="AV73" s="1329"/>
      <c r="AW73" s="1329"/>
      <c r="AX73" s="1329"/>
      <c r="AY73" s="1329"/>
      <c r="AZ73" s="1329"/>
      <c r="BA73" s="1329"/>
      <c r="BB73" s="1329" t="s">
        <v>593</v>
      </c>
      <c r="BC73" s="1329"/>
      <c r="BD73" s="1329"/>
      <c r="BE73" s="1329"/>
      <c r="BF73" s="1329"/>
      <c r="BG73" s="1329"/>
      <c r="BH73" s="1329"/>
      <c r="BI73" s="1329"/>
      <c r="BJ73" s="1329"/>
      <c r="BK73" s="1329"/>
      <c r="BL73" s="1329"/>
      <c r="BM73" s="1329"/>
      <c r="BN73" s="1329"/>
      <c r="BO73" s="1329"/>
      <c r="BP73" s="1312">
        <v>27.4</v>
      </c>
      <c r="BQ73" s="1312"/>
      <c r="BR73" s="1312"/>
      <c r="BS73" s="1312"/>
      <c r="BT73" s="1312"/>
      <c r="BU73" s="1312"/>
      <c r="BV73" s="1312"/>
      <c r="BW73" s="1312"/>
      <c r="BX73" s="1312">
        <v>22.6</v>
      </c>
      <c r="BY73" s="1312"/>
      <c r="BZ73" s="1312"/>
      <c r="CA73" s="1312"/>
      <c r="CB73" s="1312"/>
      <c r="CC73" s="1312"/>
      <c r="CD73" s="1312"/>
      <c r="CE73" s="1312"/>
      <c r="CF73" s="1312">
        <v>31.6</v>
      </c>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7"/>
      <c r="G74" s="1327"/>
      <c r="H74" s="1327"/>
      <c r="I74" s="1327"/>
      <c r="J74" s="1327"/>
      <c r="K74" s="1332"/>
      <c r="L74" s="1332"/>
      <c r="M74" s="1332"/>
      <c r="N74" s="1332"/>
      <c r="AM74" s="40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7"/>
      <c r="H75" s="1327"/>
      <c r="I75" s="1322"/>
      <c r="J75" s="1322"/>
      <c r="K75" s="1328"/>
      <c r="L75" s="1328"/>
      <c r="M75" s="1328"/>
      <c r="N75" s="1328"/>
      <c r="AM75" s="406"/>
      <c r="AN75" s="1329"/>
      <c r="AO75" s="1329"/>
      <c r="AP75" s="1329"/>
      <c r="AQ75" s="1329"/>
      <c r="AR75" s="1329"/>
      <c r="AS75" s="1329"/>
      <c r="AT75" s="1329"/>
      <c r="AU75" s="1329"/>
      <c r="AV75" s="1329"/>
      <c r="AW75" s="1329"/>
      <c r="AX75" s="1329"/>
      <c r="AY75" s="1329"/>
      <c r="AZ75" s="1329"/>
      <c r="BA75" s="1329"/>
      <c r="BB75" s="1329" t="s">
        <v>597</v>
      </c>
      <c r="BC75" s="1329"/>
      <c r="BD75" s="1329"/>
      <c r="BE75" s="1329"/>
      <c r="BF75" s="1329"/>
      <c r="BG75" s="1329"/>
      <c r="BH75" s="1329"/>
      <c r="BI75" s="1329"/>
      <c r="BJ75" s="1329"/>
      <c r="BK75" s="1329"/>
      <c r="BL75" s="1329"/>
      <c r="BM75" s="1329"/>
      <c r="BN75" s="1329"/>
      <c r="BO75" s="1329"/>
      <c r="BP75" s="1312">
        <v>6.3</v>
      </c>
      <c r="BQ75" s="1312"/>
      <c r="BR75" s="1312"/>
      <c r="BS75" s="1312"/>
      <c r="BT75" s="1312"/>
      <c r="BU75" s="1312"/>
      <c r="BV75" s="1312"/>
      <c r="BW75" s="1312"/>
      <c r="BX75" s="1312">
        <v>7.4</v>
      </c>
      <c r="BY75" s="1312"/>
      <c r="BZ75" s="1312"/>
      <c r="CA75" s="1312"/>
      <c r="CB75" s="1312"/>
      <c r="CC75" s="1312"/>
      <c r="CD75" s="1312"/>
      <c r="CE75" s="1312"/>
      <c r="CF75" s="1312">
        <v>8.4</v>
      </c>
      <c r="CG75" s="1312"/>
      <c r="CH75" s="1312"/>
      <c r="CI75" s="1312"/>
      <c r="CJ75" s="1312"/>
      <c r="CK75" s="1312"/>
      <c r="CL75" s="1312"/>
      <c r="CM75" s="1312"/>
      <c r="CN75" s="1312">
        <v>9</v>
      </c>
      <c r="CO75" s="1312"/>
      <c r="CP75" s="1312"/>
      <c r="CQ75" s="1312"/>
      <c r="CR75" s="1312"/>
      <c r="CS75" s="1312"/>
      <c r="CT75" s="1312"/>
      <c r="CU75" s="1312"/>
      <c r="CV75" s="1312">
        <v>9.1</v>
      </c>
      <c r="CW75" s="1312"/>
      <c r="CX75" s="1312"/>
      <c r="CY75" s="1312"/>
      <c r="CZ75" s="1312"/>
      <c r="DA75" s="1312"/>
      <c r="DB75" s="1312"/>
      <c r="DC75" s="1312"/>
    </row>
    <row r="76" spans="2:107" x14ac:dyDescent="0.15">
      <c r="B76" s="397"/>
      <c r="G76" s="1327"/>
      <c r="H76" s="1327"/>
      <c r="I76" s="1322"/>
      <c r="J76" s="1322"/>
      <c r="K76" s="1328"/>
      <c r="L76" s="1328"/>
      <c r="M76" s="1328"/>
      <c r="N76" s="1328"/>
      <c r="AM76" s="40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22"/>
      <c r="H77" s="1322"/>
      <c r="I77" s="1322"/>
      <c r="J77" s="1322"/>
      <c r="K77" s="1332"/>
      <c r="L77" s="1332"/>
      <c r="M77" s="1332"/>
      <c r="N77" s="1332"/>
      <c r="AN77" s="1326" t="s">
        <v>595</v>
      </c>
      <c r="AO77" s="1326"/>
      <c r="AP77" s="1326"/>
      <c r="AQ77" s="1326"/>
      <c r="AR77" s="1326"/>
      <c r="AS77" s="1326"/>
      <c r="AT77" s="1326"/>
      <c r="AU77" s="1326"/>
      <c r="AV77" s="1326"/>
      <c r="AW77" s="1326"/>
      <c r="AX77" s="1326"/>
      <c r="AY77" s="1326"/>
      <c r="AZ77" s="1326"/>
      <c r="BA77" s="1326"/>
      <c r="BB77" s="1329" t="s">
        <v>593</v>
      </c>
      <c r="BC77" s="1329"/>
      <c r="BD77" s="1329"/>
      <c r="BE77" s="1329"/>
      <c r="BF77" s="1329"/>
      <c r="BG77" s="1329"/>
      <c r="BH77" s="1329"/>
      <c r="BI77" s="1329"/>
      <c r="BJ77" s="1329"/>
      <c r="BK77" s="1329"/>
      <c r="BL77" s="1329"/>
      <c r="BM77" s="1329"/>
      <c r="BN77" s="1329"/>
      <c r="BO77" s="1329"/>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29" t="s">
        <v>597</v>
      </c>
      <c r="BC79" s="1329"/>
      <c r="BD79" s="1329"/>
      <c r="BE79" s="1329"/>
      <c r="BF79" s="1329"/>
      <c r="BG79" s="1329"/>
      <c r="BH79" s="1329"/>
      <c r="BI79" s="1329"/>
      <c r="BJ79" s="1329"/>
      <c r="BK79" s="1329"/>
      <c r="BL79" s="1329"/>
      <c r="BM79" s="1329"/>
      <c r="BN79" s="1329"/>
      <c r="BO79" s="1329"/>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x14ac:dyDescent="0.15">
      <c r="B80" s="397"/>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wGXzKDDOAlFBj0HOgp/ALpIStZIz1l918GSSUIhae7PsSxQjybmtjpfkNv1d68zPsUereAvzn8AUo5fI0xw/g==" saltValue="pcBpWjB6UIAVia5v9LH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iwEr+05o2y+fazJRPkdpUe461DihqJkBiEOlsFn6jgl2TtCDOHCY46wRfwFDGcYCadVhQ33twk00Mgyl7LJCuw==" saltValue="YR8b5/pWPrFhdAaxE6lI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i559LxHbuvKJgprDHFuqWoObKxWeklHUJt9SJtsAlSrTfJ2kQ6h5Ioa08y6FUoR+rt6GHBk2weimsRyd7BvxYA==" saltValue="mmSuHkb6lqLSdG6T39kv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70285</v>
      </c>
      <c r="E3" s="162"/>
      <c r="F3" s="163">
        <v>310300</v>
      </c>
      <c r="G3" s="164"/>
      <c r="H3" s="165"/>
    </row>
    <row r="4" spans="1:8" x14ac:dyDescent="0.15">
      <c r="A4" s="166"/>
      <c r="B4" s="167"/>
      <c r="C4" s="168"/>
      <c r="D4" s="169">
        <v>42254</v>
      </c>
      <c r="E4" s="170"/>
      <c r="F4" s="171">
        <v>157576</v>
      </c>
      <c r="G4" s="172"/>
      <c r="H4" s="173"/>
    </row>
    <row r="5" spans="1:8" x14ac:dyDescent="0.15">
      <c r="A5" s="154" t="s">
        <v>540</v>
      </c>
      <c r="B5" s="159"/>
      <c r="C5" s="160"/>
      <c r="D5" s="161">
        <v>66526</v>
      </c>
      <c r="E5" s="162"/>
      <c r="F5" s="163">
        <v>317319</v>
      </c>
      <c r="G5" s="164"/>
      <c r="H5" s="165"/>
    </row>
    <row r="6" spans="1:8" x14ac:dyDescent="0.15">
      <c r="A6" s="166"/>
      <c r="B6" s="167"/>
      <c r="C6" s="168"/>
      <c r="D6" s="169">
        <v>42539</v>
      </c>
      <c r="E6" s="170"/>
      <c r="F6" s="171">
        <v>164214</v>
      </c>
      <c r="G6" s="172"/>
      <c r="H6" s="173"/>
    </row>
    <row r="7" spans="1:8" x14ac:dyDescent="0.15">
      <c r="A7" s="154" t="s">
        <v>541</v>
      </c>
      <c r="B7" s="159"/>
      <c r="C7" s="160"/>
      <c r="D7" s="161">
        <v>226169</v>
      </c>
      <c r="E7" s="162"/>
      <c r="F7" s="163">
        <v>289738</v>
      </c>
      <c r="G7" s="164"/>
      <c r="H7" s="165"/>
    </row>
    <row r="8" spans="1:8" x14ac:dyDescent="0.15">
      <c r="A8" s="166"/>
      <c r="B8" s="167"/>
      <c r="C8" s="168"/>
      <c r="D8" s="169">
        <v>63260</v>
      </c>
      <c r="E8" s="170"/>
      <c r="F8" s="171">
        <v>156238</v>
      </c>
      <c r="G8" s="172"/>
      <c r="H8" s="173"/>
    </row>
    <row r="9" spans="1:8" x14ac:dyDescent="0.15">
      <c r="A9" s="154" t="s">
        <v>542</v>
      </c>
      <c r="B9" s="159"/>
      <c r="C9" s="160"/>
      <c r="D9" s="161">
        <v>188799</v>
      </c>
      <c r="E9" s="162"/>
      <c r="F9" s="163">
        <v>316937</v>
      </c>
      <c r="G9" s="164"/>
      <c r="H9" s="165"/>
    </row>
    <row r="10" spans="1:8" x14ac:dyDescent="0.15">
      <c r="A10" s="166"/>
      <c r="B10" s="167"/>
      <c r="C10" s="168"/>
      <c r="D10" s="169">
        <v>173023</v>
      </c>
      <c r="E10" s="170"/>
      <c r="F10" s="171">
        <v>199150</v>
      </c>
      <c r="G10" s="172"/>
      <c r="H10" s="173"/>
    </row>
    <row r="11" spans="1:8" x14ac:dyDescent="0.15">
      <c r="A11" s="154" t="s">
        <v>543</v>
      </c>
      <c r="B11" s="159"/>
      <c r="C11" s="160"/>
      <c r="D11" s="161">
        <v>173034</v>
      </c>
      <c r="E11" s="162"/>
      <c r="F11" s="163">
        <v>332350</v>
      </c>
      <c r="G11" s="164"/>
      <c r="H11" s="165"/>
    </row>
    <row r="12" spans="1:8" x14ac:dyDescent="0.15">
      <c r="A12" s="166"/>
      <c r="B12" s="167"/>
      <c r="C12" s="174"/>
      <c r="D12" s="169">
        <v>173034</v>
      </c>
      <c r="E12" s="170"/>
      <c r="F12" s="171">
        <v>200453</v>
      </c>
      <c r="G12" s="172"/>
      <c r="H12" s="173"/>
    </row>
    <row r="13" spans="1:8" x14ac:dyDescent="0.15">
      <c r="A13" s="154"/>
      <c r="B13" s="159"/>
      <c r="C13" s="175"/>
      <c r="D13" s="176">
        <v>144963</v>
      </c>
      <c r="E13" s="177"/>
      <c r="F13" s="178">
        <v>313329</v>
      </c>
      <c r="G13" s="179"/>
      <c r="H13" s="165"/>
    </row>
    <row r="14" spans="1:8" x14ac:dyDescent="0.15">
      <c r="A14" s="166"/>
      <c r="B14" s="167"/>
      <c r="C14" s="168"/>
      <c r="D14" s="169">
        <v>98822</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10.74</v>
      </c>
      <c r="C19" s="180">
        <f>ROUND(VALUE(SUBSTITUTE(実質収支比率等に係る経年分析!G$48,"▲","-")),2)</f>
        <v>5</v>
      </c>
      <c r="D19" s="180">
        <f>ROUND(VALUE(SUBSTITUTE(実質収支比率等に係る経年分析!H$48,"▲","-")),2)</f>
        <v>11.5</v>
      </c>
      <c r="E19" s="180">
        <f>ROUND(VALUE(SUBSTITUTE(実質収支比率等に係る経年分析!I$48,"▲","-")),2)</f>
        <v>6.97</v>
      </c>
      <c r="F19" s="180">
        <f>ROUND(VALUE(SUBSTITUTE(実質収支比率等に係る経年分析!J$48,"▲","-")),2)</f>
        <v>8.2100000000000009</v>
      </c>
    </row>
    <row r="20" spans="1:11" x14ac:dyDescent="0.15">
      <c r="A20" s="180" t="s">
        <v>55</v>
      </c>
      <c r="B20" s="180">
        <f>ROUND(VALUE(SUBSTITUTE(実質収支比率等に係る経年分析!F$47,"▲","-")),2)</f>
        <v>53.79</v>
      </c>
      <c r="C20" s="180">
        <f>ROUND(VALUE(SUBSTITUTE(実質収支比率等に係る経年分析!G$47,"▲","-")),2)</f>
        <v>54.58</v>
      </c>
      <c r="D20" s="180">
        <f>ROUND(VALUE(SUBSTITUTE(実質収支比率等に係る経年分析!H$47,"▲","-")),2)</f>
        <v>53.27</v>
      </c>
      <c r="E20" s="180">
        <f>ROUND(VALUE(SUBSTITUTE(実質収支比率等に係る経年分析!I$47,"▲","-")),2)</f>
        <v>100.65</v>
      </c>
      <c r="F20" s="180">
        <f>ROUND(VALUE(SUBSTITUTE(実質収支比率等に係る経年分析!J$47,"▲","-")),2)</f>
        <v>91.03</v>
      </c>
    </row>
    <row r="21" spans="1:11" x14ac:dyDescent="0.15">
      <c r="A21" s="180" t="s">
        <v>56</v>
      </c>
      <c r="B21" s="180">
        <f>IF(ISNUMBER(VALUE(SUBSTITUTE(実質収支比率等に係る経年分析!F$49,"▲","-"))),ROUND(VALUE(SUBSTITUTE(実質収支比率等に係る経年分析!F$49,"▲","-")),2),NA())</f>
        <v>-1.55</v>
      </c>
      <c r="C21" s="180">
        <f>IF(ISNUMBER(VALUE(SUBSTITUTE(実質収支比率等に係る経年分析!G$49,"▲","-"))),ROUND(VALUE(SUBSTITUTE(実質収支比率等に係る経年分析!G$49,"▲","-")),2),NA())</f>
        <v>-6.29</v>
      </c>
      <c r="D21" s="180">
        <f>IF(ISNUMBER(VALUE(SUBSTITUTE(実質収支比率等に係る経年分析!H$49,"▲","-"))),ROUND(VALUE(SUBSTITUTE(実質収支比率等に係る経年分析!H$49,"▲","-")),2),NA())</f>
        <v>4.6900000000000004</v>
      </c>
      <c r="E21" s="180">
        <f>IF(ISNUMBER(VALUE(SUBSTITUTE(実質収支比率等に係る経年分析!I$49,"▲","-"))),ROUND(VALUE(SUBSTITUTE(実質収支比率等に係る経年分析!I$49,"▲","-")),2),NA())</f>
        <v>42.96</v>
      </c>
      <c r="F21" s="180">
        <f>IF(ISNUMBER(VALUE(SUBSTITUTE(実質収支比率等に係る経年分析!J$49,"▲","-"))),ROUND(VALUE(SUBSTITUTE(実質収支比率等に係る経年分析!J$49,"▲","-")),2),NA())</f>
        <v>-3.61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46.68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51.24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53.82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1.69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328</v>
      </c>
      <c r="E42" s="182"/>
      <c r="F42" s="182"/>
      <c r="G42" s="182">
        <f>'実質公債費比率（分子）の構造'!L$52</f>
        <v>331</v>
      </c>
      <c r="H42" s="182"/>
      <c r="I42" s="182"/>
      <c r="J42" s="182">
        <f>'実質公債費比率（分子）の構造'!M$52</f>
        <v>339</v>
      </c>
      <c r="K42" s="182"/>
      <c r="L42" s="182"/>
      <c r="M42" s="182">
        <f>'実質公債費比率（分子）の構造'!N$52</f>
        <v>338</v>
      </c>
      <c r="N42" s="182"/>
      <c r="O42" s="182"/>
      <c r="P42" s="182">
        <f>'実質公債費比率（分子）の構造'!O$52</f>
        <v>343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127</v>
      </c>
      <c r="C46" s="182"/>
      <c r="D46" s="182"/>
      <c r="E46" s="182">
        <f>'実質公債費比率（分子）の構造'!L$48</f>
        <v>124</v>
      </c>
      <c r="F46" s="182"/>
      <c r="G46" s="182"/>
      <c r="H46" s="182">
        <f>'実質公債費比率（分子）の構造'!M$48</f>
        <v>117</v>
      </c>
      <c r="I46" s="182"/>
      <c r="J46" s="182"/>
      <c r="K46" s="182">
        <f>'実質公債費比率（分子）の構造'!N$48</f>
        <v>103</v>
      </c>
      <c r="L46" s="182"/>
      <c r="M46" s="182"/>
      <c r="N46" s="182">
        <f>'実質公債費比率（分子）の構造'!O$48</f>
        <v>110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332</v>
      </c>
      <c r="C49" s="182"/>
      <c r="D49" s="182"/>
      <c r="E49" s="182">
        <f>'実質公債費比率（分子）の構造'!L$45</f>
        <v>364</v>
      </c>
      <c r="F49" s="182"/>
      <c r="G49" s="182"/>
      <c r="H49" s="182">
        <f>'実質公債費比率（分子）の構造'!M$45</f>
        <v>380</v>
      </c>
      <c r="I49" s="182"/>
      <c r="J49" s="182"/>
      <c r="K49" s="182">
        <f>'実質公債費比率（分子）の構造'!N$45</f>
        <v>389</v>
      </c>
      <c r="L49" s="182"/>
      <c r="M49" s="182"/>
      <c r="N49" s="182">
        <f>'実質公債費比率（分子）の構造'!O$45</f>
        <v>399</v>
      </c>
      <c r="O49" s="182"/>
      <c r="P49" s="182"/>
    </row>
    <row r="50" spans="1:16" x14ac:dyDescent="0.15">
      <c r="A50" s="182" t="s">
        <v>71</v>
      </c>
      <c r="B50" s="182" t="e">
        <f>NA()</f>
        <v>#N/A</v>
      </c>
      <c r="C50" s="182">
        <f>IF(ISNUMBER('実質公債費比率（分子）の構造'!K$53),'実質公債費比率（分子）の構造'!K$53,NA())</f>
        <v>131</v>
      </c>
      <c r="D50" s="182" t="e">
        <f>NA()</f>
        <v>#N/A</v>
      </c>
      <c r="E50" s="182" t="e">
        <f>NA()</f>
        <v>#N/A</v>
      </c>
      <c r="F50" s="182">
        <f>IF(ISNUMBER('実質公債費比率（分子）の構造'!L$53),'実質公債費比率（分子）の構造'!L$53,NA())</f>
        <v>157</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154</v>
      </c>
      <c r="M50" s="182" t="e">
        <f>NA()</f>
        <v>#N/A</v>
      </c>
      <c r="N50" s="182" t="e">
        <f>NA()</f>
        <v>#N/A</v>
      </c>
      <c r="O50" s="182">
        <f>IF(ISNUMBER('実質公債費比率（分子）の構造'!O$53),'実質公債費比率（分子）の構造'!O$53,NA())</f>
        <v>166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3267</v>
      </c>
      <c r="E56" s="181"/>
      <c r="F56" s="181"/>
      <c r="G56" s="181">
        <f>'将来負担比率（分子）の構造'!J$52</f>
        <v>3128</v>
      </c>
      <c r="H56" s="181"/>
      <c r="I56" s="181"/>
      <c r="J56" s="181">
        <f>'将来負担比率（分子）の構造'!K$52</f>
        <v>3149</v>
      </c>
      <c r="K56" s="181"/>
      <c r="L56" s="181"/>
      <c r="M56" s="181">
        <f>'将来負担比率（分子）の構造'!L$52</f>
        <v>3194</v>
      </c>
      <c r="N56" s="181"/>
      <c r="O56" s="181"/>
      <c r="P56" s="181">
        <f>'将来負担比率（分子）の構造'!M$52</f>
        <v>3300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2729</v>
      </c>
      <c r="E58" s="181"/>
      <c r="F58" s="181"/>
      <c r="G58" s="181">
        <f>'将来負担比率（分子）の構造'!J$50</f>
        <v>2716</v>
      </c>
      <c r="H58" s="181"/>
      <c r="I58" s="181"/>
      <c r="J58" s="181">
        <f>'将来負担比率（分子）の構造'!K$50</f>
        <v>2320</v>
      </c>
      <c r="K58" s="181"/>
      <c r="L58" s="181"/>
      <c r="M58" s="181">
        <f>'将来負担比率（分子）の構造'!L$50</f>
        <v>3275</v>
      </c>
      <c r="N58" s="181"/>
      <c r="O58" s="181"/>
      <c r="P58" s="181">
        <f>'将来負担比率（分子）の構造'!M$50</f>
        <v>3290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1241</v>
      </c>
      <c r="C62" s="181"/>
      <c r="D62" s="181"/>
      <c r="E62" s="181">
        <f>'将来負担比率（分子）の構造'!J$45</f>
        <v>1196</v>
      </c>
      <c r="F62" s="181"/>
      <c r="G62" s="181"/>
      <c r="H62" s="181">
        <f>'将来負担比率（分子）の構造'!K$45</f>
        <v>1040</v>
      </c>
      <c r="I62" s="181"/>
      <c r="J62" s="181"/>
      <c r="K62" s="181">
        <f>'将来負担比率（分子）の構造'!L$45</f>
        <v>1010</v>
      </c>
      <c r="L62" s="181"/>
      <c r="M62" s="181"/>
      <c r="N62" s="181">
        <f>'将来負担比率（分子）の構造'!M$45</f>
        <v>1262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1768</v>
      </c>
      <c r="C64" s="181"/>
      <c r="D64" s="181"/>
      <c r="E64" s="181">
        <f>'将来負担比率（分子）の構造'!J$43</f>
        <v>1683</v>
      </c>
      <c r="F64" s="181"/>
      <c r="G64" s="181"/>
      <c r="H64" s="181">
        <f>'将来負担比率（分子）の構造'!K$43</f>
        <v>1572</v>
      </c>
      <c r="I64" s="181"/>
      <c r="J64" s="181"/>
      <c r="K64" s="181">
        <f>'将来負担比率（分子）の構造'!L$43</f>
        <v>1330</v>
      </c>
      <c r="L64" s="181"/>
      <c r="M64" s="181"/>
      <c r="N64" s="181">
        <f>'将来負担比率（分子）の構造'!M$43</f>
        <v>1266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3481</v>
      </c>
      <c r="C66" s="181"/>
      <c r="D66" s="181"/>
      <c r="E66" s="181">
        <f>'将来負担比率（分子）の構造'!J$41</f>
        <v>3357</v>
      </c>
      <c r="F66" s="181"/>
      <c r="G66" s="181"/>
      <c r="H66" s="181">
        <f>'将来負担比率（分子）の構造'!K$41</f>
        <v>3398</v>
      </c>
      <c r="I66" s="181"/>
      <c r="J66" s="181"/>
      <c r="K66" s="181">
        <f>'将来負担比率（分子）の構造'!L$41</f>
        <v>3521</v>
      </c>
      <c r="L66" s="181"/>
      <c r="M66" s="181"/>
      <c r="N66" s="181">
        <f>'将来負担比率（分子）の構造'!M$41</f>
        <v>3707</v>
      </c>
      <c r="O66" s="181"/>
      <c r="P66" s="181"/>
    </row>
    <row r="67" spans="1:16" x14ac:dyDescent="0.15">
      <c r="A67" s="181" t="s">
        <v>75</v>
      </c>
      <c r="B67" s="181" t="e">
        <f>NA()</f>
        <v>#N/A</v>
      </c>
      <c r="C67" s="181">
        <f>IF(ISNUMBER('将来負担比率（分子）の構造'!I$53), IF('将来負担比率（分子）の構造'!I$53 &lt; 0, 0, '将来負担比率（分子）の構造'!I$53), NA())</f>
        <v>493</v>
      </c>
      <c r="D67" s="181" t="e">
        <f>NA()</f>
        <v>#N/A</v>
      </c>
      <c r="E67" s="181" t="e">
        <f>NA()</f>
        <v>#N/A</v>
      </c>
      <c r="F67" s="181">
        <f>IF(ISNUMBER('将来負担比率（分子）の構造'!J$53), IF('将来負担比率（分子）の構造'!J$53 &lt; 0, 0, '将来負担比率（分子）の構造'!J$53), NA())</f>
        <v>392</v>
      </c>
      <c r="G67" s="181" t="e">
        <f>NA()</f>
        <v>#N/A</v>
      </c>
      <c r="H67" s="181" t="e">
        <f>NA()</f>
        <v>#N/A</v>
      </c>
      <c r="I67" s="181">
        <f>IF(ISNUMBER('将来負担比率（分子）の構造'!K$53), IF('将来負担比率（分子）の構造'!K$53 &lt; 0, 0, '将来負担比率（分子）の構造'!K$53), NA())</f>
        <v>541</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1090</v>
      </c>
      <c r="C72" s="185">
        <f>基金残高に係る経年分析!G55</f>
        <v>2064</v>
      </c>
      <c r="D72" s="185">
        <f>基金残高に係る経年分析!H55</f>
        <v>1953</v>
      </c>
    </row>
    <row r="73" spans="1:16" x14ac:dyDescent="0.15">
      <c r="A73" s="184" t="s">
        <v>78</v>
      </c>
      <c r="B73" s="185">
        <f>基金残高に係る経年分析!F56</f>
        <v>344</v>
      </c>
      <c r="C73" s="185">
        <f>基金残高に係る経年分析!G56</f>
        <v>344</v>
      </c>
      <c r="D73" s="185">
        <f>基金残高に係る経年分析!H56</f>
        <v>344</v>
      </c>
    </row>
    <row r="74" spans="1:16" x14ac:dyDescent="0.15">
      <c r="A74" s="184" t="s">
        <v>79</v>
      </c>
      <c r="B74" s="185">
        <f>基金残高に係る経年分析!F57</f>
        <v>880</v>
      </c>
      <c r="C74" s="185">
        <f>基金残高に係る経年分析!G57</f>
        <v>861</v>
      </c>
      <c r="D74" s="185">
        <f>基金残高に係る経年分析!H57</f>
        <v>889</v>
      </c>
    </row>
  </sheetData>
  <sheetProtection algorithmName="SHA-512" hashValue="PvPtF22aCK230KEabzEjXKNI/sD+0uascJCVU1ZhqO4LpZUiANbGpcEeBXHhDoVOlEv/DEfBgBUN1o7jPMsJKQ==" saltValue="RkpP0OPlhrDhZ+bkn3/g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308645</v>
      </c>
      <c r="S5" s="736"/>
      <c r="T5" s="736"/>
      <c r="U5" s="736"/>
      <c r="V5" s="736"/>
      <c r="W5" s="736"/>
      <c r="X5" s="736"/>
      <c r="Y5" s="779"/>
      <c r="Z5" s="797">
        <v>7.3</v>
      </c>
      <c r="AA5" s="797"/>
      <c r="AB5" s="797"/>
      <c r="AC5" s="797"/>
      <c r="AD5" s="798">
        <v>308645</v>
      </c>
      <c r="AE5" s="798"/>
      <c r="AF5" s="798"/>
      <c r="AG5" s="798"/>
      <c r="AH5" s="798"/>
      <c r="AI5" s="798"/>
      <c r="AJ5" s="798"/>
      <c r="AK5" s="798"/>
      <c r="AL5" s="780">
        <v>14.8</v>
      </c>
      <c r="AM5" s="751"/>
      <c r="AN5" s="751"/>
      <c r="AO5" s="781"/>
      <c r="AP5" s="746" t="s">
        <v>225</v>
      </c>
      <c r="AQ5" s="747"/>
      <c r="AR5" s="747"/>
      <c r="AS5" s="747"/>
      <c r="AT5" s="747"/>
      <c r="AU5" s="747"/>
      <c r="AV5" s="747"/>
      <c r="AW5" s="747"/>
      <c r="AX5" s="747"/>
      <c r="AY5" s="747"/>
      <c r="AZ5" s="747"/>
      <c r="BA5" s="747"/>
      <c r="BB5" s="747"/>
      <c r="BC5" s="747"/>
      <c r="BD5" s="747"/>
      <c r="BE5" s="747"/>
      <c r="BF5" s="748"/>
      <c r="BG5" s="680">
        <v>308645</v>
      </c>
      <c r="BH5" s="681"/>
      <c r="BI5" s="681"/>
      <c r="BJ5" s="681"/>
      <c r="BK5" s="681"/>
      <c r="BL5" s="681"/>
      <c r="BM5" s="681"/>
      <c r="BN5" s="682"/>
      <c r="BO5" s="713">
        <v>100</v>
      </c>
      <c r="BP5" s="713"/>
      <c r="BQ5" s="713"/>
      <c r="BR5" s="713"/>
      <c r="BS5" s="714" t="s">
        <v>174</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68157</v>
      </c>
      <c r="S6" s="681"/>
      <c r="T6" s="681"/>
      <c r="U6" s="681"/>
      <c r="V6" s="681"/>
      <c r="W6" s="681"/>
      <c r="X6" s="681"/>
      <c r="Y6" s="682"/>
      <c r="Z6" s="713">
        <v>1.6</v>
      </c>
      <c r="AA6" s="713"/>
      <c r="AB6" s="713"/>
      <c r="AC6" s="713"/>
      <c r="AD6" s="714">
        <v>68157</v>
      </c>
      <c r="AE6" s="714"/>
      <c r="AF6" s="714"/>
      <c r="AG6" s="714"/>
      <c r="AH6" s="714"/>
      <c r="AI6" s="714"/>
      <c r="AJ6" s="714"/>
      <c r="AK6" s="714"/>
      <c r="AL6" s="683">
        <v>3.3</v>
      </c>
      <c r="AM6" s="684"/>
      <c r="AN6" s="684"/>
      <c r="AO6" s="715"/>
      <c r="AP6" s="677" t="s">
        <v>230</v>
      </c>
      <c r="AQ6" s="678"/>
      <c r="AR6" s="678"/>
      <c r="AS6" s="678"/>
      <c r="AT6" s="678"/>
      <c r="AU6" s="678"/>
      <c r="AV6" s="678"/>
      <c r="AW6" s="678"/>
      <c r="AX6" s="678"/>
      <c r="AY6" s="678"/>
      <c r="AZ6" s="678"/>
      <c r="BA6" s="678"/>
      <c r="BB6" s="678"/>
      <c r="BC6" s="678"/>
      <c r="BD6" s="678"/>
      <c r="BE6" s="678"/>
      <c r="BF6" s="679"/>
      <c r="BG6" s="680">
        <v>308645</v>
      </c>
      <c r="BH6" s="681"/>
      <c r="BI6" s="681"/>
      <c r="BJ6" s="681"/>
      <c r="BK6" s="681"/>
      <c r="BL6" s="681"/>
      <c r="BM6" s="681"/>
      <c r="BN6" s="682"/>
      <c r="BO6" s="713">
        <v>100</v>
      </c>
      <c r="BP6" s="713"/>
      <c r="BQ6" s="713"/>
      <c r="BR6" s="713"/>
      <c r="BS6" s="714" t="s">
        <v>174</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48352</v>
      </c>
      <c r="CS6" s="681"/>
      <c r="CT6" s="681"/>
      <c r="CU6" s="681"/>
      <c r="CV6" s="681"/>
      <c r="CW6" s="681"/>
      <c r="CX6" s="681"/>
      <c r="CY6" s="682"/>
      <c r="CZ6" s="780">
        <v>1.2</v>
      </c>
      <c r="DA6" s="751"/>
      <c r="DB6" s="751"/>
      <c r="DC6" s="783"/>
      <c r="DD6" s="686" t="s">
        <v>174</v>
      </c>
      <c r="DE6" s="681"/>
      <c r="DF6" s="681"/>
      <c r="DG6" s="681"/>
      <c r="DH6" s="681"/>
      <c r="DI6" s="681"/>
      <c r="DJ6" s="681"/>
      <c r="DK6" s="681"/>
      <c r="DL6" s="681"/>
      <c r="DM6" s="681"/>
      <c r="DN6" s="681"/>
      <c r="DO6" s="681"/>
      <c r="DP6" s="682"/>
      <c r="DQ6" s="686">
        <v>48352</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294</v>
      </c>
      <c r="S7" s="681"/>
      <c r="T7" s="681"/>
      <c r="U7" s="681"/>
      <c r="V7" s="681"/>
      <c r="W7" s="681"/>
      <c r="X7" s="681"/>
      <c r="Y7" s="682"/>
      <c r="Z7" s="713">
        <v>0</v>
      </c>
      <c r="AA7" s="713"/>
      <c r="AB7" s="713"/>
      <c r="AC7" s="713"/>
      <c r="AD7" s="714">
        <v>294</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122146</v>
      </c>
      <c r="BH7" s="681"/>
      <c r="BI7" s="681"/>
      <c r="BJ7" s="681"/>
      <c r="BK7" s="681"/>
      <c r="BL7" s="681"/>
      <c r="BM7" s="681"/>
      <c r="BN7" s="682"/>
      <c r="BO7" s="713">
        <v>39.6</v>
      </c>
      <c r="BP7" s="713"/>
      <c r="BQ7" s="713"/>
      <c r="BR7" s="713"/>
      <c r="BS7" s="714" t="s">
        <v>174</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1009179</v>
      </c>
      <c r="CS7" s="681"/>
      <c r="CT7" s="681"/>
      <c r="CU7" s="681"/>
      <c r="CV7" s="681"/>
      <c r="CW7" s="681"/>
      <c r="CX7" s="681"/>
      <c r="CY7" s="682"/>
      <c r="CZ7" s="713">
        <v>25.3</v>
      </c>
      <c r="DA7" s="713"/>
      <c r="DB7" s="713"/>
      <c r="DC7" s="713"/>
      <c r="DD7" s="686">
        <v>1100</v>
      </c>
      <c r="DE7" s="681"/>
      <c r="DF7" s="681"/>
      <c r="DG7" s="681"/>
      <c r="DH7" s="681"/>
      <c r="DI7" s="681"/>
      <c r="DJ7" s="681"/>
      <c r="DK7" s="681"/>
      <c r="DL7" s="681"/>
      <c r="DM7" s="681"/>
      <c r="DN7" s="681"/>
      <c r="DO7" s="681"/>
      <c r="DP7" s="682"/>
      <c r="DQ7" s="686">
        <v>546471</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1726</v>
      </c>
      <c r="S8" s="681"/>
      <c r="T8" s="681"/>
      <c r="U8" s="681"/>
      <c r="V8" s="681"/>
      <c r="W8" s="681"/>
      <c r="X8" s="681"/>
      <c r="Y8" s="682"/>
      <c r="Z8" s="713">
        <v>0</v>
      </c>
      <c r="AA8" s="713"/>
      <c r="AB8" s="713"/>
      <c r="AC8" s="713"/>
      <c r="AD8" s="714">
        <v>1726</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5152</v>
      </c>
      <c r="BH8" s="681"/>
      <c r="BI8" s="681"/>
      <c r="BJ8" s="681"/>
      <c r="BK8" s="681"/>
      <c r="BL8" s="681"/>
      <c r="BM8" s="681"/>
      <c r="BN8" s="682"/>
      <c r="BO8" s="713">
        <v>1.7</v>
      </c>
      <c r="BP8" s="713"/>
      <c r="BQ8" s="713"/>
      <c r="BR8" s="713"/>
      <c r="BS8" s="686" t="s">
        <v>137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576493</v>
      </c>
      <c r="CS8" s="681"/>
      <c r="CT8" s="681"/>
      <c r="CU8" s="681"/>
      <c r="CV8" s="681"/>
      <c r="CW8" s="681"/>
      <c r="CX8" s="681"/>
      <c r="CY8" s="682"/>
      <c r="CZ8" s="713">
        <v>14.4</v>
      </c>
      <c r="DA8" s="713"/>
      <c r="DB8" s="713"/>
      <c r="DC8" s="713"/>
      <c r="DD8" s="686">
        <v>968</v>
      </c>
      <c r="DE8" s="681"/>
      <c r="DF8" s="681"/>
      <c r="DG8" s="681"/>
      <c r="DH8" s="681"/>
      <c r="DI8" s="681"/>
      <c r="DJ8" s="681"/>
      <c r="DK8" s="681"/>
      <c r="DL8" s="681"/>
      <c r="DM8" s="681"/>
      <c r="DN8" s="681"/>
      <c r="DO8" s="681"/>
      <c r="DP8" s="682"/>
      <c r="DQ8" s="686">
        <v>408175</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1616</v>
      </c>
      <c r="S9" s="681"/>
      <c r="T9" s="681"/>
      <c r="U9" s="681"/>
      <c r="V9" s="681"/>
      <c r="W9" s="681"/>
      <c r="X9" s="681"/>
      <c r="Y9" s="682"/>
      <c r="Z9" s="713">
        <v>0</v>
      </c>
      <c r="AA9" s="713"/>
      <c r="AB9" s="713"/>
      <c r="AC9" s="713"/>
      <c r="AD9" s="714">
        <v>1616</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104911</v>
      </c>
      <c r="BH9" s="681"/>
      <c r="BI9" s="681"/>
      <c r="BJ9" s="681"/>
      <c r="BK9" s="681"/>
      <c r="BL9" s="681"/>
      <c r="BM9" s="681"/>
      <c r="BN9" s="682"/>
      <c r="BO9" s="713">
        <v>34</v>
      </c>
      <c r="BP9" s="713"/>
      <c r="BQ9" s="713"/>
      <c r="BR9" s="713"/>
      <c r="BS9" s="686" t="s">
        <v>240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513345</v>
      </c>
      <c r="CS9" s="681"/>
      <c r="CT9" s="681"/>
      <c r="CU9" s="681"/>
      <c r="CV9" s="681"/>
      <c r="CW9" s="681"/>
      <c r="CX9" s="681"/>
      <c r="CY9" s="682"/>
      <c r="CZ9" s="713">
        <v>12.9</v>
      </c>
      <c r="DA9" s="713"/>
      <c r="DB9" s="713"/>
      <c r="DC9" s="713"/>
      <c r="DD9" s="686" t="s">
        <v>174</v>
      </c>
      <c r="DE9" s="681"/>
      <c r="DF9" s="681"/>
      <c r="DG9" s="681"/>
      <c r="DH9" s="681"/>
      <c r="DI9" s="681"/>
      <c r="DJ9" s="681"/>
      <c r="DK9" s="681"/>
      <c r="DL9" s="681"/>
      <c r="DM9" s="681"/>
      <c r="DN9" s="681"/>
      <c r="DO9" s="681"/>
      <c r="DP9" s="682"/>
      <c r="DQ9" s="686">
        <v>443406</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174</v>
      </c>
      <c r="AA10" s="713"/>
      <c r="AB10" s="713"/>
      <c r="AC10" s="713"/>
      <c r="AD10" s="714" t="s">
        <v>174</v>
      </c>
      <c r="AE10" s="714"/>
      <c r="AF10" s="714"/>
      <c r="AG10" s="714"/>
      <c r="AH10" s="714"/>
      <c r="AI10" s="714"/>
      <c r="AJ10" s="714"/>
      <c r="AK10" s="714"/>
      <c r="AL10" s="683" t="s">
        <v>240</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6814</v>
      </c>
      <c r="BH10" s="681"/>
      <c r="BI10" s="681"/>
      <c r="BJ10" s="681"/>
      <c r="BK10" s="681"/>
      <c r="BL10" s="681"/>
      <c r="BM10" s="681"/>
      <c r="BN10" s="682"/>
      <c r="BO10" s="713">
        <v>2.2000000000000002</v>
      </c>
      <c r="BP10" s="713"/>
      <c r="BQ10" s="713"/>
      <c r="BR10" s="713"/>
      <c r="BS10" s="686" t="s">
        <v>240</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9165</v>
      </c>
      <c r="CS10" s="681"/>
      <c r="CT10" s="681"/>
      <c r="CU10" s="681"/>
      <c r="CV10" s="681"/>
      <c r="CW10" s="681"/>
      <c r="CX10" s="681"/>
      <c r="CY10" s="682"/>
      <c r="CZ10" s="713">
        <v>0.2</v>
      </c>
      <c r="DA10" s="713"/>
      <c r="DB10" s="713"/>
      <c r="DC10" s="713"/>
      <c r="DD10" s="686" t="s">
        <v>137</v>
      </c>
      <c r="DE10" s="681"/>
      <c r="DF10" s="681"/>
      <c r="DG10" s="681"/>
      <c r="DH10" s="681"/>
      <c r="DI10" s="681"/>
      <c r="DJ10" s="681"/>
      <c r="DK10" s="681"/>
      <c r="DL10" s="681"/>
      <c r="DM10" s="681"/>
      <c r="DN10" s="681"/>
      <c r="DO10" s="681"/>
      <c r="DP10" s="682"/>
      <c r="DQ10" s="686">
        <v>5315</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74922</v>
      </c>
      <c r="S11" s="681"/>
      <c r="T11" s="681"/>
      <c r="U11" s="681"/>
      <c r="V11" s="681"/>
      <c r="W11" s="681"/>
      <c r="X11" s="681"/>
      <c r="Y11" s="682"/>
      <c r="Z11" s="683">
        <v>1.8</v>
      </c>
      <c r="AA11" s="684"/>
      <c r="AB11" s="684"/>
      <c r="AC11" s="685"/>
      <c r="AD11" s="686">
        <v>74922</v>
      </c>
      <c r="AE11" s="681"/>
      <c r="AF11" s="681"/>
      <c r="AG11" s="681"/>
      <c r="AH11" s="681"/>
      <c r="AI11" s="681"/>
      <c r="AJ11" s="681"/>
      <c r="AK11" s="682"/>
      <c r="AL11" s="683">
        <v>3.6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5269</v>
      </c>
      <c r="BH11" s="681"/>
      <c r="BI11" s="681"/>
      <c r="BJ11" s="681"/>
      <c r="BK11" s="681"/>
      <c r="BL11" s="681"/>
      <c r="BM11" s="681"/>
      <c r="BN11" s="682"/>
      <c r="BO11" s="713">
        <v>1.7</v>
      </c>
      <c r="BP11" s="713"/>
      <c r="BQ11" s="713"/>
      <c r="BR11" s="713"/>
      <c r="BS11" s="686" t="s">
        <v>240</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299737</v>
      </c>
      <c r="CS11" s="681"/>
      <c r="CT11" s="681"/>
      <c r="CU11" s="681"/>
      <c r="CV11" s="681"/>
      <c r="CW11" s="681"/>
      <c r="CX11" s="681"/>
      <c r="CY11" s="682"/>
      <c r="CZ11" s="713">
        <v>7.5</v>
      </c>
      <c r="DA11" s="713"/>
      <c r="DB11" s="713"/>
      <c r="DC11" s="713"/>
      <c r="DD11" s="686">
        <v>121080</v>
      </c>
      <c r="DE11" s="681"/>
      <c r="DF11" s="681"/>
      <c r="DG11" s="681"/>
      <c r="DH11" s="681"/>
      <c r="DI11" s="681"/>
      <c r="DJ11" s="681"/>
      <c r="DK11" s="681"/>
      <c r="DL11" s="681"/>
      <c r="DM11" s="681"/>
      <c r="DN11" s="681"/>
      <c r="DO11" s="681"/>
      <c r="DP11" s="682"/>
      <c r="DQ11" s="686">
        <v>128941</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137</v>
      </c>
      <c r="S12" s="681"/>
      <c r="T12" s="681"/>
      <c r="U12" s="681"/>
      <c r="V12" s="681"/>
      <c r="W12" s="681"/>
      <c r="X12" s="681"/>
      <c r="Y12" s="682"/>
      <c r="Z12" s="713" t="s">
        <v>240</v>
      </c>
      <c r="AA12" s="713"/>
      <c r="AB12" s="713"/>
      <c r="AC12" s="713"/>
      <c r="AD12" s="714" t="s">
        <v>240</v>
      </c>
      <c r="AE12" s="714"/>
      <c r="AF12" s="714"/>
      <c r="AG12" s="714"/>
      <c r="AH12" s="714"/>
      <c r="AI12" s="714"/>
      <c r="AJ12" s="714"/>
      <c r="AK12" s="714"/>
      <c r="AL12" s="683" t="s">
        <v>240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158702</v>
      </c>
      <c r="BH12" s="681"/>
      <c r="BI12" s="681"/>
      <c r="BJ12" s="681"/>
      <c r="BK12" s="681"/>
      <c r="BL12" s="681"/>
      <c r="BM12" s="681"/>
      <c r="BN12" s="682"/>
      <c r="BO12" s="713">
        <v>51.4</v>
      </c>
      <c r="BP12" s="713"/>
      <c r="BQ12" s="713"/>
      <c r="BR12" s="713"/>
      <c r="BS12" s="686" t="s">
        <v>174</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145819</v>
      </c>
      <c r="CS12" s="681"/>
      <c r="CT12" s="681"/>
      <c r="CU12" s="681"/>
      <c r="CV12" s="681"/>
      <c r="CW12" s="681"/>
      <c r="CX12" s="681"/>
      <c r="CY12" s="682"/>
      <c r="CZ12" s="713">
        <v>3.7</v>
      </c>
      <c r="DA12" s="713"/>
      <c r="DB12" s="713"/>
      <c r="DC12" s="713"/>
      <c r="DD12" s="686">
        <v>2076</v>
      </c>
      <c r="DE12" s="681"/>
      <c r="DF12" s="681"/>
      <c r="DG12" s="681"/>
      <c r="DH12" s="681"/>
      <c r="DI12" s="681"/>
      <c r="DJ12" s="681"/>
      <c r="DK12" s="681"/>
      <c r="DL12" s="681"/>
      <c r="DM12" s="681"/>
      <c r="DN12" s="681"/>
      <c r="DO12" s="681"/>
      <c r="DP12" s="682"/>
      <c r="DQ12" s="686">
        <v>125500</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174</v>
      </c>
      <c r="AA13" s="713"/>
      <c r="AB13" s="713"/>
      <c r="AC13" s="713"/>
      <c r="AD13" s="714" t="s">
        <v>240</v>
      </c>
      <c r="AE13" s="714"/>
      <c r="AF13" s="714"/>
      <c r="AG13" s="714"/>
      <c r="AH13" s="714"/>
      <c r="AI13" s="714"/>
      <c r="AJ13" s="714"/>
      <c r="AK13" s="714"/>
      <c r="AL13" s="683" t="s">
        <v>174</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157919</v>
      </c>
      <c r="BH13" s="681"/>
      <c r="BI13" s="681"/>
      <c r="BJ13" s="681"/>
      <c r="BK13" s="681"/>
      <c r="BL13" s="681"/>
      <c r="BM13" s="681"/>
      <c r="BN13" s="682"/>
      <c r="BO13" s="713">
        <v>51.2</v>
      </c>
      <c r="BP13" s="713"/>
      <c r="BQ13" s="713"/>
      <c r="BR13" s="713"/>
      <c r="BS13" s="686" t="s">
        <v>240</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202777</v>
      </c>
      <c r="CS13" s="681"/>
      <c r="CT13" s="681"/>
      <c r="CU13" s="681"/>
      <c r="CV13" s="681"/>
      <c r="CW13" s="681"/>
      <c r="CX13" s="681"/>
      <c r="CY13" s="682"/>
      <c r="CZ13" s="713">
        <v>5.0999999999999996</v>
      </c>
      <c r="DA13" s="713"/>
      <c r="DB13" s="713"/>
      <c r="DC13" s="713"/>
      <c r="DD13" s="686">
        <v>45710</v>
      </c>
      <c r="DE13" s="681"/>
      <c r="DF13" s="681"/>
      <c r="DG13" s="681"/>
      <c r="DH13" s="681"/>
      <c r="DI13" s="681"/>
      <c r="DJ13" s="681"/>
      <c r="DK13" s="681"/>
      <c r="DL13" s="681"/>
      <c r="DM13" s="681"/>
      <c r="DN13" s="681"/>
      <c r="DO13" s="681"/>
      <c r="DP13" s="682"/>
      <c r="DQ13" s="686">
        <v>127955</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174</v>
      </c>
      <c r="S14" s="681"/>
      <c r="T14" s="681"/>
      <c r="U14" s="681"/>
      <c r="V14" s="681"/>
      <c r="W14" s="681"/>
      <c r="X14" s="681"/>
      <c r="Y14" s="682"/>
      <c r="Z14" s="713" t="s">
        <v>240</v>
      </c>
      <c r="AA14" s="713"/>
      <c r="AB14" s="713"/>
      <c r="AC14" s="713"/>
      <c r="AD14" s="714" t="s">
        <v>174</v>
      </c>
      <c r="AE14" s="714"/>
      <c r="AF14" s="714"/>
      <c r="AG14" s="714"/>
      <c r="AH14" s="714"/>
      <c r="AI14" s="714"/>
      <c r="AJ14" s="714"/>
      <c r="AK14" s="714"/>
      <c r="AL14" s="683" t="s">
        <v>174</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12231</v>
      </c>
      <c r="BH14" s="681"/>
      <c r="BI14" s="681"/>
      <c r="BJ14" s="681"/>
      <c r="BK14" s="681"/>
      <c r="BL14" s="681"/>
      <c r="BM14" s="681"/>
      <c r="BN14" s="682"/>
      <c r="BO14" s="713">
        <v>4</v>
      </c>
      <c r="BP14" s="713"/>
      <c r="BQ14" s="713"/>
      <c r="BR14" s="713"/>
      <c r="BS14" s="686" t="s">
        <v>174</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511272</v>
      </c>
      <c r="CS14" s="681"/>
      <c r="CT14" s="681"/>
      <c r="CU14" s="681"/>
      <c r="CV14" s="681"/>
      <c r="CW14" s="681"/>
      <c r="CX14" s="681"/>
      <c r="CY14" s="682"/>
      <c r="CZ14" s="713">
        <v>12.8</v>
      </c>
      <c r="DA14" s="713"/>
      <c r="DB14" s="713"/>
      <c r="DC14" s="713"/>
      <c r="DD14" s="686">
        <v>311974</v>
      </c>
      <c r="DE14" s="681"/>
      <c r="DF14" s="681"/>
      <c r="DG14" s="681"/>
      <c r="DH14" s="681"/>
      <c r="DI14" s="681"/>
      <c r="DJ14" s="681"/>
      <c r="DK14" s="681"/>
      <c r="DL14" s="681"/>
      <c r="DM14" s="681"/>
      <c r="DN14" s="681"/>
      <c r="DO14" s="681"/>
      <c r="DP14" s="682"/>
      <c r="DQ14" s="686">
        <v>197830</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240</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15566</v>
      </c>
      <c r="BH15" s="681"/>
      <c r="BI15" s="681"/>
      <c r="BJ15" s="681"/>
      <c r="BK15" s="681"/>
      <c r="BL15" s="681"/>
      <c r="BM15" s="681"/>
      <c r="BN15" s="682"/>
      <c r="BO15" s="713">
        <v>5</v>
      </c>
      <c r="BP15" s="713"/>
      <c r="BQ15" s="713"/>
      <c r="BR15" s="713"/>
      <c r="BS15" s="686" t="s">
        <v>174</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261171</v>
      </c>
      <c r="CS15" s="681"/>
      <c r="CT15" s="681"/>
      <c r="CU15" s="681"/>
      <c r="CV15" s="681"/>
      <c r="CW15" s="681"/>
      <c r="CX15" s="681"/>
      <c r="CY15" s="682"/>
      <c r="CZ15" s="713">
        <v>6.5</v>
      </c>
      <c r="DA15" s="713"/>
      <c r="DB15" s="713"/>
      <c r="DC15" s="713"/>
      <c r="DD15" s="686">
        <v>45191</v>
      </c>
      <c r="DE15" s="681"/>
      <c r="DF15" s="681"/>
      <c r="DG15" s="681"/>
      <c r="DH15" s="681"/>
      <c r="DI15" s="681"/>
      <c r="DJ15" s="681"/>
      <c r="DK15" s="681"/>
      <c r="DL15" s="681"/>
      <c r="DM15" s="681"/>
      <c r="DN15" s="681"/>
      <c r="DO15" s="681"/>
      <c r="DP15" s="682"/>
      <c r="DQ15" s="686">
        <v>209871</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6055</v>
      </c>
      <c r="S16" s="681"/>
      <c r="T16" s="681"/>
      <c r="U16" s="681"/>
      <c r="V16" s="681"/>
      <c r="W16" s="681"/>
      <c r="X16" s="681"/>
      <c r="Y16" s="682"/>
      <c r="Z16" s="713">
        <v>0.1</v>
      </c>
      <c r="AA16" s="713"/>
      <c r="AB16" s="713"/>
      <c r="AC16" s="713"/>
      <c r="AD16" s="714">
        <v>6055</v>
      </c>
      <c r="AE16" s="714"/>
      <c r="AF16" s="714"/>
      <c r="AG16" s="714"/>
      <c r="AH16" s="714"/>
      <c r="AI16" s="714"/>
      <c r="AJ16" s="714"/>
      <c r="AK16" s="714"/>
      <c r="AL16" s="683">
        <v>0.3</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3" t="s">
        <v>174</v>
      </c>
      <c r="BP16" s="713"/>
      <c r="BQ16" s="713"/>
      <c r="BR16" s="713"/>
      <c r="BS16" s="686" t="s">
        <v>174</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14100</v>
      </c>
      <c r="CS16" s="681"/>
      <c r="CT16" s="681"/>
      <c r="CU16" s="681"/>
      <c r="CV16" s="681"/>
      <c r="CW16" s="681"/>
      <c r="CX16" s="681"/>
      <c r="CY16" s="682"/>
      <c r="CZ16" s="713">
        <v>0.4</v>
      </c>
      <c r="DA16" s="713"/>
      <c r="DB16" s="713"/>
      <c r="DC16" s="713"/>
      <c r="DD16" s="686" t="s">
        <v>240</v>
      </c>
      <c r="DE16" s="681"/>
      <c r="DF16" s="681"/>
      <c r="DG16" s="681"/>
      <c r="DH16" s="681"/>
      <c r="DI16" s="681"/>
      <c r="DJ16" s="681"/>
      <c r="DK16" s="681"/>
      <c r="DL16" s="681"/>
      <c r="DM16" s="681"/>
      <c r="DN16" s="681"/>
      <c r="DO16" s="681"/>
      <c r="DP16" s="682"/>
      <c r="DQ16" s="686" t="s">
        <v>240</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1004</v>
      </c>
      <c r="S17" s="681"/>
      <c r="T17" s="681"/>
      <c r="U17" s="681"/>
      <c r="V17" s="681"/>
      <c r="W17" s="681"/>
      <c r="X17" s="681"/>
      <c r="Y17" s="682"/>
      <c r="Z17" s="713">
        <v>0</v>
      </c>
      <c r="AA17" s="713"/>
      <c r="AB17" s="713"/>
      <c r="AC17" s="713"/>
      <c r="AD17" s="714">
        <v>1004</v>
      </c>
      <c r="AE17" s="714"/>
      <c r="AF17" s="714"/>
      <c r="AG17" s="714"/>
      <c r="AH17" s="714"/>
      <c r="AI17" s="714"/>
      <c r="AJ17" s="714"/>
      <c r="AK17" s="714"/>
      <c r="AL17" s="683">
        <v>0</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399145</v>
      </c>
      <c r="CS17" s="681"/>
      <c r="CT17" s="681"/>
      <c r="CU17" s="681"/>
      <c r="CV17" s="681"/>
      <c r="CW17" s="681"/>
      <c r="CX17" s="681"/>
      <c r="CY17" s="682"/>
      <c r="CZ17" s="713">
        <v>10</v>
      </c>
      <c r="DA17" s="713"/>
      <c r="DB17" s="713"/>
      <c r="DC17" s="713"/>
      <c r="DD17" s="686" t="s">
        <v>174</v>
      </c>
      <c r="DE17" s="681"/>
      <c r="DF17" s="681"/>
      <c r="DG17" s="681"/>
      <c r="DH17" s="681"/>
      <c r="DI17" s="681"/>
      <c r="DJ17" s="681"/>
      <c r="DK17" s="681"/>
      <c r="DL17" s="681"/>
      <c r="DM17" s="681"/>
      <c r="DN17" s="681"/>
      <c r="DO17" s="681"/>
      <c r="DP17" s="682"/>
      <c r="DQ17" s="686">
        <v>398143</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3667</v>
      </c>
      <c r="S18" s="681"/>
      <c r="T18" s="681"/>
      <c r="U18" s="681"/>
      <c r="V18" s="681"/>
      <c r="W18" s="681"/>
      <c r="X18" s="681"/>
      <c r="Y18" s="682"/>
      <c r="Z18" s="713">
        <v>0.1</v>
      </c>
      <c r="AA18" s="713"/>
      <c r="AB18" s="713"/>
      <c r="AC18" s="713"/>
      <c r="AD18" s="714">
        <v>3667</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174</v>
      </c>
      <c r="BP18" s="713"/>
      <c r="BQ18" s="713"/>
      <c r="BR18" s="713"/>
      <c r="BS18" s="686" t="s">
        <v>240</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240</v>
      </c>
      <c r="CS18" s="681"/>
      <c r="CT18" s="681"/>
      <c r="CU18" s="681"/>
      <c r="CV18" s="681"/>
      <c r="CW18" s="681"/>
      <c r="CX18" s="681"/>
      <c r="CY18" s="682"/>
      <c r="CZ18" s="713" t="s">
        <v>137</v>
      </c>
      <c r="DA18" s="713"/>
      <c r="DB18" s="713"/>
      <c r="DC18" s="713"/>
      <c r="DD18" s="686" t="s">
        <v>174</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531</v>
      </c>
      <c r="S19" s="681"/>
      <c r="T19" s="681"/>
      <c r="U19" s="681"/>
      <c r="V19" s="681"/>
      <c r="W19" s="681"/>
      <c r="X19" s="681"/>
      <c r="Y19" s="682"/>
      <c r="Z19" s="713">
        <v>0</v>
      </c>
      <c r="AA19" s="713"/>
      <c r="AB19" s="713"/>
      <c r="AC19" s="713"/>
      <c r="AD19" s="714">
        <v>531</v>
      </c>
      <c r="AE19" s="714"/>
      <c r="AF19" s="714"/>
      <c r="AG19" s="714"/>
      <c r="AH19" s="714"/>
      <c r="AI19" s="714"/>
      <c r="AJ19" s="714"/>
      <c r="AK19" s="714"/>
      <c r="AL19" s="683">
        <v>0</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174</v>
      </c>
      <c r="BH19" s="681"/>
      <c r="BI19" s="681"/>
      <c r="BJ19" s="681"/>
      <c r="BK19" s="681"/>
      <c r="BL19" s="681"/>
      <c r="BM19" s="681"/>
      <c r="BN19" s="682"/>
      <c r="BO19" s="713" t="s">
        <v>137</v>
      </c>
      <c r="BP19" s="713"/>
      <c r="BQ19" s="713"/>
      <c r="BR19" s="713"/>
      <c r="BS19" s="686" t="s">
        <v>174</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137</v>
      </c>
      <c r="DA19" s="713"/>
      <c r="DB19" s="713"/>
      <c r="DC19" s="713"/>
      <c r="DD19" s="686" t="s">
        <v>240</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2868</v>
      </c>
      <c r="S20" s="681"/>
      <c r="T20" s="681"/>
      <c r="U20" s="681"/>
      <c r="V20" s="681"/>
      <c r="W20" s="681"/>
      <c r="X20" s="681"/>
      <c r="Y20" s="682"/>
      <c r="Z20" s="713">
        <v>0.1</v>
      </c>
      <c r="AA20" s="713"/>
      <c r="AB20" s="713"/>
      <c r="AC20" s="713"/>
      <c r="AD20" s="714">
        <v>2868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240</v>
      </c>
      <c r="BH20" s="681"/>
      <c r="BI20" s="681"/>
      <c r="BJ20" s="681"/>
      <c r="BK20" s="681"/>
      <c r="BL20" s="681"/>
      <c r="BM20" s="681"/>
      <c r="BN20" s="682"/>
      <c r="BO20" s="713" t="s">
        <v>174</v>
      </c>
      <c r="BP20" s="713"/>
      <c r="BQ20" s="713"/>
      <c r="BR20" s="713"/>
      <c r="BS20" s="686" t="s">
        <v>174</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3990555</v>
      </c>
      <c r="CS20" s="681"/>
      <c r="CT20" s="681"/>
      <c r="CU20" s="681"/>
      <c r="CV20" s="681"/>
      <c r="CW20" s="681"/>
      <c r="CX20" s="681"/>
      <c r="CY20" s="682"/>
      <c r="CZ20" s="713">
        <v>100</v>
      </c>
      <c r="DA20" s="713"/>
      <c r="DB20" s="713"/>
      <c r="DC20" s="713"/>
      <c r="DD20" s="686">
        <v>528099</v>
      </c>
      <c r="DE20" s="681"/>
      <c r="DF20" s="681"/>
      <c r="DG20" s="681"/>
      <c r="DH20" s="681"/>
      <c r="DI20" s="681"/>
      <c r="DJ20" s="681"/>
      <c r="DK20" s="681"/>
      <c r="DL20" s="681"/>
      <c r="DM20" s="681"/>
      <c r="DN20" s="681"/>
      <c r="DO20" s="681"/>
      <c r="DP20" s="682"/>
      <c r="DQ20" s="686">
        <v>2639959</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268</v>
      </c>
      <c r="S21" s="681"/>
      <c r="T21" s="681"/>
      <c r="U21" s="681"/>
      <c r="V21" s="681"/>
      <c r="W21" s="681"/>
      <c r="X21" s="681"/>
      <c r="Y21" s="682"/>
      <c r="Z21" s="713">
        <v>0</v>
      </c>
      <c r="AA21" s="713"/>
      <c r="AB21" s="713"/>
      <c r="AC21" s="713"/>
      <c r="AD21" s="714">
        <v>268</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174</v>
      </c>
      <c r="BH21" s="681"/>
      <c r="BI21" s="681"/>
      <c r="BJ21" s="681"/>
      <c r="BK21" s="681"/>
      <c r="BL21" s="681"/>
      <c r="BM21" s="681"/>
      <c r="BN21" s="682"/>
      <c r="BO21" s="713" t="s">
        <v>174</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1797078</v>
      </c>
      <c r="S22" s="681"/>
      <c r="T22" s="681"/>
      <c r="U22" s="681"/>
      <c r="V22" s="681"/>
      <c r="W22" s="681"/>
      <c r="X22" s="681"/>
      <c r="Y22" s="682"/>
      <c r="Z22" s="713">
        <v>42.3</v>
      </c>
      <c r="AA22" s="713"/>
      <c r="AB22" s="713"/>
      <c r="AC22" s="713"/>
      <c r="AD22" s="714">
        <v>1616069</v>
      </c>
      <c r="AE22" s="714"/>
      <c r="AF22" s="714"/>
      <c r="AG22" s="714"/>
      <c r="AH22" s="714"/>
      <c r="AI22" s="714"/>
      <c r="AJ22" s="714"/>
      <c r="AK22" s="714"/>
      <c r="AL22" s="683">
        <v>77.3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3" t="s">
        <v>174</v>
      </c>
      <c r="BP22" s="713"/>
      <c r="BQ22" s="713"/>
      <c r="BR22" s="713"/>
      <c r="BS22" s="686" t="s">
        <v>174</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1616069</v>
      </c>
      <c r="S23" s="681"/>
      <c r="T23" s="681"/>
      <c r="U23" s="681"/>
      <c r="V23" s="681"/>
      <c r="W23" s="681"/>
      <c r="X23" s="681"/>
      <c r="Y23" s="682"/>
      <c r="Z23" s="713">
        <v>38</v>
      </c>
      <c r="AA23" s="713"/>
      <c r="AB23" s="713"/>
      <c r="AC23" s="713"/>
      <c r="AD23" s="714">
        <v>1616069</v>
      </c>
      <c r="AE23" s="714"/>
      <c r="AF23" s="714"/>
      <c r="AG23" s="714"/>
      <c r="AH23" s="714"/>
      <c r="AI23" s="714"/>
      <c r="AJ23" s="714"/>
      <c r="AK23" s="714"/>
      <c r="AL23" s="683">
        <v>77.3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240</v>
      </c>
      <c r="BH23" s="681"/>
      <c r="BI23" s="681"/>
      <c r="BJ23" s="681"/>
      <c r="BK23" s="681"/>
      <c r="BL23" s="681"/>
      <c r="BM23" s="681"/>
      <c r="BN23" s="682"/>
      <c r="BO23" s="713" t="s">
        <v>174</v>
      </c>
      <c r="BP23" s="713"/>
      <c r="BQ23" s="713"/>
      <c r="BR23" s="713"/>
      <c r="BS23" s="686" t="s">
        <v>240</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181009</v>
      </c>
      <c r="S24" s="681"/>
      <c r="T24" s="681"/>
      <c r="U24" s="681"/>
      <c r="V24" s="681"/>
      <c r="W24" s="681"/>
      <c r="X24" s="681"/>
      <c r="Y24" s="682"/>
      <c r="Z24" s="713">
        <v>4.3</v>
      </c>
      <c r="AA24" s="713"/>
      <c r="AB24" s="713"/>
      <c r="AC24" s="713"/>
      <c r="AD24" s="714" t="s">
        <v>137</v>
      </c>
      <c r="AE24" s="714"/>
      <c r="AF24" s="714"/>
      <c r="AG24" s="714"/>
      <c r="AH24" s="714"/>
      <c r="AI24" s="714"/>
      <c r="AJ24" s="714"/>
      <c r="AK24" s="714"/>
      <c r="AL24" s="683" t="s">
        <v>240</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174</v>
      </c>
      <c r="BH24" s="681"/>
      <c r="BI24" s="681"/>
      <c r="BJ24" s="681"/>
      <c r="BK24" s="681"/>
      <c r="BL24" s="681"/>
      <c r="BM24" s="681"/>
      <c r="BN24" s="682"/>
      <c r="BO24" s="713" t="s">
        <v>137</v>
      </c>
      <c r="BP24" s="713"/>
      <c r="BQ24" s="713"/>
      <c r="BR24" s="713"/>
      <c r="BS24" s="686" t="s">
        <v>174</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1118863</v>
      </c>
      <c r="CS24" s="736"/>
      <c r="CT24" s="736"/>
      <c r="CU24" s="736"/>
      <c r="CV24" s="736"/>
      <c r="CW24" s="736"/>
      <c r="CX24" s="736"/>
      <c r="CY24" s="779"/>
      <c r="CZ24" s="780">
        <v>28</v>
      </c>
      <c r="DA24" s="751"/>
      <c r="DB24" s="751"/>
      <c r="DC24" s="783"/>
      <c r="DD24" s="778">
        <v>953081</v>
      </c>
      <c r="DE24" s="736"/>
      <c r="DF24" s="736"/>
      <c r="DG24" s="736"/>
      <c r="DH24" s="736"/>
      <c r="DI24" s="736"/>
      <c r="DJ24" s="736"/>
      <c r="DK24" s="779"/>
      <c r="DL24" s="778">
        <v>926148</v>
      </c>
      <c r="DM24" s="736"/>
      <c r="DN24" s="736"/>
      <c r="DO24" s="736"/>
      <c r="DP24" s="736"/>
      <c r="DQ24" s="736"/>
      <c r="DR24" s="736"/>
      <c r="DS24" s="736"/>
      <c r="DT24" s="736"/>
      <c r="DU24" s="736"/>
      <c r="DV24" s="779"/>
      <c r="DW24" s="780">
        <v>43.1</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240</v>
      </c>
      <c r="S25" s="681"/>
      <c r="T25" s="681"/>
      <c r="U25" s="681"/>
      <c r="V25" s="681"/>
      <c r="W25" s="681"/>
      <c r="X25" s="681"/>
      <c r="Y25" s="682"/>
      <c r="Z25" s="713" t="s">
        <v>240</v>
      </c>
      <c r="AA25" s="713"/>
      <c r="AB25" s="713"/>
      <c r="AC25" s="713"/>
      <c r="AD25" s="714" t="s">
        <v>174</v>
      </c>
      <c r="AE25" s="714"/>
      <c r="AF25" s="714"/>
      <c r="AG25" s="714"/>
      <c r="AH25" s="714"/>
      <c r="AI25" s="714"/>
      <c r="AJ25" s="714"/>
      <c r="AK25" s="714"/>
      <c r="AL25" s="683" t="s">
        <v>174</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174</v>
      </c>
      <c r="BP25" s="713"/>
      <c r="BQ25" s="713"/>
      <c r="BR25" s="713"/>
      <c r="BS25" s="686" t="s">
        <v>240</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558371</v>
      </c>
      <c r="CS25" s="699"/>
      <c r="CT25" s="699"/>
      <c r="CU25" s="699"/>
      <c r="CV25" s="699"/>
      <c r="CW25" s="699"/>
      <c r="CX25" s="699"/>
      <c r="CY25" s="700"/>
      <c r="CZ25" s="683">
        <v>14</v>
      </c>
      <c r="DA25" s="701"/>
      <c r="DB25" s="701"/>
      <c r="DC25" s="702"/>
      <c r="DD25" s="686">
        <v>494855</v>
      </c>
      <c r="DE25" s="699"/>
      <c r="DF25" s="699"/>
      <c r="DG25" s="699"/>
      <c r="DH25" s="699"/>
      <c r="DI25" s="699"/>
      <c r="DJ25" s="699"/>
      <c r="DK25" s="700"/>
      <c r="DL25" s="686">
        <v>468133</v>
      </c>
      <c r="DM25" s="699"/>
      <c r="DN25" s="699"/>
      <c r="DO25" s="699"/>
      <c r="DP25" s="699"/>
      <c r="DQ25" s="699"/>
      <c r="DR25" s="699"/>
      <c r="DS25" s="699"/>
      <c r="DT25" s="699"/>
      <c r="DU25" s="699"/>
      <c r="DV25" s="700"/>
      <c r="DW25" s="683">
        <v>21.8</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2263164</v>
      </c>
      <c r="S26" s="681"/>
      <c r="T26" s="681"/>
      <c r="U26" s="681"/>
      <c r="V26" s="681"/>
      <c r="W26" s="681"/>
      <c r="X26" s="681"/>
      <c r="Y26" s="682"/>
      <c r="Z26" s="713">
        <v>53.2</v>
      </c>
      <c r="AA26" s="713"/>
      <c r="AB26" s="713"/>
      <c r="AC26" s="713"/>
      <c r="AD26" s="714">
        <v>2082155</v>
      </c>
      <c r="AE26" s="714"/>
      <c r="AF26" s="714"/>
      <c r="AG26" s="714"/>
      <c r="AH26" s="714"/>
      <c r="AI26" s="714"/>
      <c r="AJ26" s="714"/>
      <c r="AK26" s="714"/>
      <c r="AL26" s="683">
        <v>99.6</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240</v>
      </c>
      <c r="BH26" s="681"/>
      <c r="BI26" s="681"/>
      <c r="BJ26" s="681"/>
      <c r="BK26" s="681"/>
      <c r="BL26" s="681"/>
      <c r="BM26" s="681"/>
      <c r="BN26" s="682"/>
      <c r="BO26" s="713" t="s">
        <v>240</v>
      </c>
      <c r="BP26" s="713"/>
      <c r="BQ26" s="713"/>
      <c r="BR26" s="713"/>
      <c r="BS26" s="686" t="s">
        <v>137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359034</v>
      </c>
      <c r="CS26" s="681"/>
      <c r="CT26" s="681"/>
      <c r="CU26" s="681"/>
      <c r="CV26" s="681"/>
      <c r="CW26" s="681"/>
      <c r="CX26" s="681"/>
      <c r="CY26" s="682"/>
      <c r="CZ26" s="683">
        <v>9</v>
      </c>
      <c r="DA26" s="701"/>
      <c r="DB26" s="701"/>
      <c r="DC26" s="702"/>
      <c r="DD26" s="686">
        <v>311490</v>
      </c>
      <c r="DE26" s="681"/>
      <c r="DF26" s="681"/>
      <c r="DG26" s="681"/>
      <c r="DH26" s="681"/>
      <c r="DI26" s="681"/>
      <c r="DJ26" s="681"/>
      <c r="DK26" s="682"/>
      <c r="DL26" s="686" t="s">
        <v>137</v>
      </c>
      <c r="DM26" s="681"/>
      <c r="DN26" s="681"/>
      <c r="DO26" s="681"/>
      <c r="DP26" s="681"/>
      <c r="DQ26" s="681"/>
      <c r="DR26" s="681"/>
      <c r="DS26" s="681"/>
      <c r="DT26" s="681"/>
      <c r="DU26" s="681"/>
      <c r="DV26" s="682"/>
      <c r="DW26" s="683" t="s">
        <v>174</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501</v>
      </c>
      <c r="S27" s="681"/>
      <c r="T27" s="681"/>
      <c r="U27" s="681"/>
      <c r="V27" s="681"/>
      <c r="W27" s="681"/>
      <c r="X27" s="681"/>
      <c r="Y27" s="682"/>
      <c r="Z27" s="713">
        <v>0</v>
      </c>
      <c r="AA27" s="713"/>
      <c r="AB27" s="713"/>
      <c r="AC27" s="713"/>
      <c r="AD27" s="714">
        <v>501</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308645</v>
      </c>
      <c r="BH27" s="681"/>
      <c r="BI27" s="681"/>
      <c r="BJ27" s="681"/>
      <c r="BK27" s="681"/>
      <c r="BL27" s="681"/>
      <c r="BM27" s="681"/>
      <c r="BN27" s="682"/>
      <c r="BO27" s="713">
        <v>100</v>
      </c>
      <c r="BP27" s="713"/>
      <c r="BQ27" s="713"/>
      <c r="BR27" s="713"/>
      <c r="BS27" s="686" t="s">
        <v>240</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161347</v>
      </c>
      <c r="CS27" s="699"/>
      <c r="CT27" s="699"/>
      <c r="CU27" s="699"/>
      <c r="CV27" s="699"/>
      <c r="CW27" s="699"/>
      <c r="CX27" s="699"/>
      <c r="CY27" s="700"/>
      <c r="CZ27" s="683">
        <v>4</v>
      </c>
      <c r="DA27" s="701"/>
      <c r="DB27" s="701"/>
      <c r="DC27" s="702"/>
      <c r="DD27" s="686">
        <v>60083</v>
      </c>
      <c r="DE27" s="699"/>
      <c r="DF27" s="699"/>
      <c r="DG27" s="699"/>
      <c r="DH27" s="699"/>
      <c r="DI27" s="699"/>
      <c r="DJ27" s="699"/>
      <c r="DK27" s="700"/>
      <c r="DL27" s="686">
        <v>59872</v>
      </c>
      <c r="DM27" s="699"/>
      <c r="DN27" s="699"/>
      <c r="DO27" s="699"/>
      <c r="DP27" s="699"/>
      <c r="DQ27" s="699"/>
      <c r="DR27" s="699"/>
      <c r="DS27" s="699"/>
      <c r="DT27" s="699"/>
      <c r="DU27" s="699"/>
      <c r="DV27" s="700"/>
      <c r="DW27" s="683">
        <v>2.8</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19103</v>
      </c>
      <c r="S28" s="681"/>
      <c r="T28" s="681"/>
      <c r="U28" s="681"/>
      <c r="V28" s="681"/>
      <c r="W28" s="681"/>
      <c r="X28" s="681"/>
      <c r="Y28" s="682"/>
      <c r="Z28" s="713">
        <v>0.4</v>
      </c>
      <c r="AA28" s="713"/>
      <c r="AB28" s="713"/>
      <c r="AC28" s="713"/>
      <c r="AD28" s="714" t="s">
        <v>240</v>
      </c>
      <c r="AE28" s="714"/>
      <c r="AF28" s="714"/>
      <c r="AG28" s="714"/>
      <c r="AH28" s="714"/>
      <c r="AI28" s="714"/>
      <c r="AJ28" s="714"/>
      <c r="AK28" s="714"/>
      <c r="AL28" s="683" t="s">
        <v>174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399145</v>
      </c>
      <c r="CS28" s="681"/>
      <c r="CT28" s="681"/>
      <c r="CU28" s="681"/>
      <c r="CV28" s="681"/>
      <c r="CW28" s="681"/>
      <c r="CX28" s="681"/>
      <c r="CY28" s="682"/>
      <c r="CZ28" s="683">
        <v>10</v>
      </c>
      <c r="DA28" s="701"/>
      <c r="DB28" s="701"/>
      <c r="DC28" s="702"/>
      <c r="DD28" s="686">
        <v>398143</v>
      </c>
      <c r="DE28" s="681"/>
      <c r="DF28" s="681"/>
      <c r="DG28" s="681"/>
      <c r="DH28" s="681"/>
      <c r="DI28" s="681"/>
      <c r="DJ28" s="681"/>
      <c r="DK28" s="682"/>
      <c r="DL28" s="686">
        <v>398143</v>
      </c>
      <c r="DM28" s="681"/>
      <c r="DN28" s="681"/>
      <c r="DO28" s="681"/>
      <c r="DP28" s="681"/>
      <c r="DQ28" s="681"/>
      <c r="DR28" s="681"/>
      <c r="DS28" s="681"/>
      <c r="DT28" s="681"/>
      <c r="DU28" s="681"/>
      <c r="DV28" s="682"/>
      <c r="DW28" s="683">
        <v>18.5</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63573</v>
      </c>
      <c r="S29" s="681"/>
      <c r="T29" s="681"/>
      <c r="U29" s="681"/>
      <c r="V29" s="681"/>
      <c r="W29" s="681"/>
      <c r="X29" s="681"/>
      <c r="Y29" s="682"/>
      <c r="Z29" s="713">
        <v>1.5</v>
      </c>
      <c r="AA29" s="713"/>
      <c r="AB29" s="713"/>
      <c r="AC29" s="713"/>
      <c r="AD29" s="714">
        <v>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399145</v>
      </c>
      <c r="CS29" s="699"/>
      <c r="CT29" s="699"/>
      <c r="CU29" s="699"/>
      <c r="CV29" s="699"/>
      <c r="CW29" s="699"/>
      <c r="CX29" s="699"/>
      <c r="CY29" s="700"/>
      <c r="CZ29" s="683">
        <v>10</v>
      </c>
      <c r="DA29" s="701"/>
      <c r="DB29" s="701"/>
      <c r="DC29" s="702"/>
      <c r="DD29" s="686">
        <v>398143</v>
      </c>
      <c r="DE29" s="699"/>
      <c r="DF29" s="699"/>
      <c r="DG29" s="699"/>
      <c r="DH29" s="699"/>
      <c r="DI29" s="699"/>
      <c r="DJ29" s="699"/>
      <c r="DK29" s="700"/>
      <c r="DL29" s="686">
        <v>398143</v>
      </c>
      <c r="DM29" s="699"/>
      <c r="DN29" s="699"/>
      <c r="DO29" s="699"/>
      <c r="DP29" s="699"/>
      <c r="DQ29" s="699"/>
      <c r="DR29" s="699"/>
      <c r="DS29" s="699"/>
      <c r="DT29" s="699"/>
      <c r="DU29" s="699"/>
      <c r="DV29" s="700"/>
      <c r="DW29" s="683">
        <v>18.5</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2862</v>
      </c>
      <c r="S30" s="681"/>
      <c r="T30" s="681"/>
      <c r="U30" s="681"/>
      <c r="V30" s="681"/>
      <c r="W30" s="681"/>
      <c r="X30" s="681"/>
      <c r="Y30" s="682"/>
      <c r="Z30" s="713">
        <v>0.1</v>
      </c>
      <c r="AA30" s="713"/>
      <c r="AB30" s="713"/>
      <c r="AC30" s="713"/>
      <c r="AD30" s="714" t="s">
        <v>240</v>
      </c>
      <c r="AE30" s="714"/>
      <c r="AF30" s="714"/>
      <c r="AG30" s="714"/>
      <c r="AH30" s="714"/>
      <c r="AI30" s="714"/>
      <c r="AJ30" s="714"/>
      <c r="AK30" s="714"/>
      <c r="AL30" s="683" t="s">
        <v>174</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386274</v>
      </c>
      <c r="CS30" s="681"/>
      <c r="CT30" s="681"/>
      <c r="CU30" s="681"/>
      <c r="CV30" s="681"/>
      <c r="CW30" s="681"/>
      <c r="CX30" s="681"/>
      <c r="CY30" s="682"/>
      <c r="CZ30" s="683">
        <v>9.6999999999999993</v>
      </c>
      <c r="DA30" s="701"/>
      <c r="DB30" s="701"/>
      <c r="DC30" s="702"/>
      <c r="DD30" s="686">
        <v>385272</v>
      </c>
      <c r="DE30" s="681"/>
      <c r="DF30" s="681"/>
      <c r="DG30" s="681"/>
      <c r="DH30" s="681"/>
      <c r="DI30" s="681"/>
      <c r="DJ30" s="681"/>
      <c r="DK30" s="682"/>
      <c r="DL30" s="686">
        <v>385272</v>
      </c>
      <c r="DM30" s="681"/>
      <c r="DN30" s="681"/>
      <c r="DO30" s="681"/>
      <c r="DP30" s="681"/>
      <c r="DQ30" s="681"/>
      <c r="DR30" s="681"/>
      <c r="DS30" s="681"/>
      <c r="DT30" s="681"/>
      <c r="DU30" s="681"/>
      <c r="DV30" s="682"/>
      <c r="DW30" s="683">
        <v>17.899999999999999</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652954</v>
      </c>
      <c r="S31" s="681"/>
      <c r="T31" s="681"/>
      <c r="U31" s="681"/>
      <c r="V31" s="681"/>
      <c r="W31" s="681"/>
      <c r="X31" s="681"/>
      <c r="Y31" s="682"/>
      <c r="Z31" s="713">
        <v>15.4</v>
      </c>
      <c r="AA31" s="713"/>
      <c r="AB31" s="713"/>
      <c r="AC31" s="713"/>
      <c r="AD31" s="714" t="s">
        <v>240</v>
      </c>
      <c r="AE31" s="714"/>
      <c r="AF31" s="714"/>
      <c r="AG31" s="714"/>
      <c r="AH31" s="714"/>
      <c r="AI31" s="714"/>
      <c r="AJ31" s="714"/>
      <c r="AK31" s="714"/>
      <c r="AL31" s="683" t="s">
        <v>174</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98.9</v>
      </c>
      <c r="BH31" s="750"/>
      <c r="BI31" s="750"/>
      <c r="BJ31" s="750"/>
      <c r="BK31" s="750"/>
      <c r="BL31" s="750"/>
      <c r="BM31" s="751">
        <v>95</v>
      </c>
      <c r="BN31" s="750"/>
      <c r="BO31" s="750"/>
      <c r="BP31" s="750"/>
      <c r="BQ31" s="752"/>
      <c r="BR31" s="749">
        <v>98.6</v>
      </c>
      <c r="BS31" s="750"/>
      <c r="BT31" s="750"/>
      <c r="BU31" s="750"/>
      <c r="BV31" s="750"/>
      <c r="BW31" s="750"/>
      <c r="BX31" s="751">
        <v>95.6</v>
      </c>
      <c r="BY31" s="750"/>
      <c r="BZ31" s="750"/>
      <c r="CA31" s="750"/>
      <c r="CB31" s="752"/>
      <c r="CD31" s="767"/>
      <c r="CE31" s="768"/>
      <c r="CF31" s="719" t="s">
        <v>311</v>
      </c>
      <c r="CG31" s="720"/>
      <c r="CH31" s="720"/>
      <c r="CI31" s="720"/>
      <c r="CJ31" s="720"/>
      <c r="CK31" s="720"/>
      <c r="CL31" s="720"/>
      <c r="CM31" s="720"/>
      <c r="CN31" s="720"/>
      <c r="CO31" s="720"/>
      <c r="CP31" s="720"/>
      <c r="CQ31" s="721"/>
      <c r="CR31" s="680">
        <v>12871</v>
      </c>
      <c r="CS31" s="699"/>
      <c r="CT31" s="699"/>
      <c r="CU31" s="699"/>
      <c r="CV31" s="699"/>
      <c r="CW31" s="699"/>
      <c r="CX31" s="699"/>
      <c r="CY31" s="700"/>
      <c r="CZ31" s="683">
        <v>0.3</v>
      </c>
      <c r="DA31" s="701"/>
      <c r="DB31" s="701"/>
      <c r="DC31" s="702"/>
      <c r="DD31" s="686">
        <v>12871</v>
      </c>
      <c r="DE31" s="699"/>
      <c r="DF31" s="699"/>
      <c r="DG31" s="699"/>
      <c r="DH31" s="699"/>
      <c r="DI31" s="699"/>
      <c r="DJ31" s="699"/>
      <c r="DK31" s="700"/>
      <c r="DL31" s="686">
        <v>12871</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240</v>
      </c>
      <c r="S32" s="681"/>
      <c r="T32" s="681"/>
      <c r="U32" s="681"/>
      <c r="V32" s="681"/>
      <c r="W32" s="681"/>
      <c r="X32" s="681"/>
      <c r="Y32" s="682"/>
      <c r="Z32" s="713" t="s">
        <v>240</v>
      </c>
      <c r="AA32" s="713"/>
      <c r="AB32" s="713"/>
      <c r="AC32" s="713"/>
      <c r="AD32" s="714" t="s">
        <v>137</v>
      </c>
      <c r="AE32" s="714"/>
      <c r="AF32" s="714"/>
      <c r="AG32" s="714"/>
      <c r="AH32" s="714"/>
      <c r="AI32" s="714"/>
      <c r="AJ32" s="714"/>
      <c r="AK32" s="714"/>
      <c r="AL32" s="683" t="s">
        <v>174</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99.4</v>
      </c>
      <c r="BH32" s="699"/>
      <c r="BI32" s="699"/>
      <c r="BJ32" s="699"/>
      <c r="BK32" s="699"/>
      <c r="BL32" s="699"/>
      <c r="BM32" s="684">
        <v>97.1</v>
      </c>
      <c r="BN32" s="745"/>
      <c r="BO32" s="745"/>
      <c r="BP32" s="745"/>
      <c r="BQ32" s="726"/>
      <c r="BR32" s="753">
        <v>98.6</v>
      </c>
      <c r="BS32" s="699"/>
      <c r="BT32" s="699"/>
      <c r="BU32" s="699"/>
      <c r="BV32" s="699"/>
      <c r="BW32" s="699"/>
      <c r="BX32" s="684">
        <v>97.2</v>
      </c>
      <c r="BY32" s="745"/>
      <c r="BZ32" s="745"/>
      <c r="CA32" s="745"/>
      <c r="CB32" s="726"/>
      <c r="CD32" s="769"/>
      <c r="CE32" s="770"/>
      <c r="CF32" s="719" t="s">
        <v>315</v>
      </c>
      <c r="CG32" s="720"/>
      <c r="CH32" s="720"/>
      <c r="CI32" s="720"/>
      <c r="CJ32" s="720"/>
      <c r="CK32" s="720"/>
      <c r="CL32" s="720"/>
      <c r="CM32" s="720"/>
      <c r="CN32" s="720"/>
      <c r="CO32" s="720"/>
      <c r="CP32" s="720"/>
      <c r="CQ32" s="721"/>
      <c r="CR32" s="680" t="s">
        <v>240</v>
      </c>
      <c r="CS32" s="681"/>
      <c r="CT32" s="681"/>
      <c r="CU32" s="681"/>
      <c r="CV32" s="681"/>
      <c r="CW32" s="681"/>
      <c r="CX32" s="681"/>
      <c r="CY32" s="682"/>
      <c r="CZ32" s="683" t="s">
        <v>174</v>
      </c>
      <c r="DA32" s="701"/>
      <c r="DB32" s="701"/>
      <c r="DC32" s="702"/>
      <c r="DD32" s="686" t="s">
        <v>137</v>
      </c>
      <c r="DE32" s="681"/>
      <c r="DF32" s="681"/>
      <c r="DG32" s="681"/>
      <c r="DH32" s="681"/>
      <c r="DI32" s="681"/>
      <c r="DJ32" s="681"/>
      <c r="DK32" s="682"/>
      <c r="DL32" s="686" t="s">
        <v>174</v>
      </c>
      <c r="DM32" s="681"/>
      <c r="DN32" s="681"/>
      <c r="DO32" s="681"/>
      <c r="DP32" s="681"/>
      <c r="DQ32" s="681"/>
      <c r="DR32" s="681"/>
      <c r="DS32" s="681"/>
      <c r="DT32" s="681"/>
      <c r="DU32" s="681"/>
      <c r="DV32" s="682"/>
      <c r="DW32" s="683" t="s">
        <v>174</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218012</v>
      </c>
      <c r="S33" s="681"/>
      <c r="T33" s="681"/>
      <c r="U33" s="681"/>
      <c r="V33" s="681"/>
      <c r="W33" s="681"/>
      <c r="X33" s="681"/>
      <c r="Y33" s="682"/>
      <c r="Z33" s="713">
        <v>5.0999999999999996</v>
      </c>
      <c r="AA33" s="713"/>
      <c r="AB33" s="713"/>
      <c r="AC33" s="713"/>
      <c r="AD33" s="714" t="s">
        <v>174</v>
      </c>
      <c r="AE33" s="714"/>
      <c r="AF33" s="714"/>
      <c r="AG33" s="714"/>
      <c r="AH33" s="714"/>
      <c r="AI33" s="714"/>
      <c r="AJ33" s="714"/>
      <c r="AK33" s="714"/>
      <c r="AL33" s="683" t="s">
        <v>174</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98.3</v>
      </c>
      <c r="BH33" s="665"/>
      <c r="BI33" s="665"/>
      <c r="BJ33" s="665"/>
      <c r="BK33" s="665"/>
      <c r="BL33" s="665"/>
      <c r="BM33" s="707">
        <v>92.9</v>
      </c>
      <c r="BN33" s="665"/>
      <c r="BO33" s="665"/>
      <c r="BP33" s="665"/>
      <c r="BQ33" s="709"/>
      <c r="BR33" s="744">
        <v>98.5</v>
      </c>
      <c r="BS33" s="665"/>
      <c r="BT33" s="665"/>
      <c r="BU33" s="665"/>
      <c r="BV33" s="665"/>
      <c r="BW33" s="665"/>
      <c r="BX33" s="707">
        <v>93.9</v>
      </c>
      <c r="BY33" s="665"/>
      <c r="BZ33" s="665"/>
      <c r="CA33" s="665"/>
      <c r="CB33" s="709"/>
      <c r="CD33" s="719" t="s">
        <v>318</v>
      </c>
      <c r="CE33" s="720"/>
      <c r="CF33" s="720"/>
      <c r="CG33" s="720"/>
      <c r="CH33" s="720"/>
      <c r="CI33" s="720"/>
      <c r="CJ33" s="720"/>
      <c r="CK33" s="720"/>
      <c r="CL33" s="720"/>
      <c r="CM33" s="720"/>
      <c r="CN33" s="720"/>
      <c r="CO33" s="720"/>
      <c r="CP33" s="720"/>
      <c r="CQ33" s="721"/>
      <c r="CR33" s="680">
        <v>2329493</v>
      </c>
      <c r="CS33" s="699"/>
      <c r="CT33" s="699"/>
      <c r="CU33" s="699"/>
      <c r="CV33" s="699"/>
      <c r="CW33" s="699"/>
      <c r="CX33" s="699"/>
      <c r="CY33" s="700"/>
      <c r="CZ33" s="683">
        <v>58.4</v>
      </c>
      <c r="DA33" s="701"/>
      <c r="DB33" s="701"/>
      <c r="DC33" s="702"/>
      <c r="DD33" s="686">
        <v>1607561</v>
      </c>
      <c r="DE33" s="699"/>
      <c r="DF33" s="699"/>
      <c r="DG33" s="699"/>
      <c r="DH33" s="699"/>
      <c r="DI33" s="699"/>
      <c r="DJ33" s="699"/>
      <c r="DK33" s="700"/>
      <c r="DL33" s="686">
        <v>709813</v>
      </c>
      <c r="DM33" s="699"/>
      <c r="DN33" s="699"/>
      <c r="DO33" s="699"/>
      <c r="DP33" s="699"/>
      <c r="DQ33" s="699"/>
      <c r="DR33" s="699"/>
      <c r="DS33" s="699"/>
      <c r="DT33" s="699"/>
      <c r="DU33" s="699"/>
      <c r="DV33" s="700"/>
      <c r="DW33" s="683">
        <v>33</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24713</v>
      </c>
      <c r="S34" s="681"/>
      <c r="T34" s="681"/>
      <c r="U34" s="681"/>
      <c r="V34" s="681"/>
      <c r="W34" s="681"/>
      <c r="X34" s="681"/>
      <c r="Y34" s="682"/>
      <c r="Z34" s="713">
        <v>0.6</v>
      </c>
      <c r="AA34" s="713"/>
      <c r="AB34" s="713"/>
      <c r="AC34" s="713"/>
      <c r="AD34" s="714">
        <v>25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731410</v>
      </c>
      <c r="CS34" s="681"/>
      <c r="CT34" s="681"/>
      <c r="CU34" s="681"/>
      <c r="CV34" s="681"/>
      <c r="CW34" s="681"/>
      <c r="CX34" s="681"/>
      <c r="CY34" s="682"/>
      <c r="CZ34" s="683">
        <v>18.3</v>
      </c>
      <c r="DA34" s="701"/>
      <c r="DB34" s="701"/>
      <c r="DC34" s="702"/>
      <c r="DD34" s="686">
        <v>538856</v>
      </c>
      <c r="DE34" s="681"/>
      <c r="DF34" s="681"/>
      <c r="DG34" s="681"/>
      <c r="DH34" s="681"/>
      <c r="DI34" s="681"/>
      <c r="DJ34" s="681"/>
      <c r="DK34" s="682"/>
      <c r="DL34" s="686">
        <v>340540</v>
      </c>
      <c r="DM34" s="681"/>
      <c r="DN34" s="681"/>
      <c r="DO34" s="681"/>
      <c r="DP34" s="681"/>
      <c r="DQ34" s="681"/>
      <c r="DR34" s="681"/>
      <c r="DS34" s="681"/>
      <c r="DT34" s="681"/>
      <c r="DU34" s="681"/>
      <c r="DV34" s="682"/>
      <c r="DW34" s="683">
        <v>15.9</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8478</v>
      </c>
      <c r="S35" s="681"/>
      <c r="T35" s="681"/>
      <c r="U35" s="681"/>
      <c r="V35" s="681"/>
      <c r="W35" s="681"/>
      <c r="X35" s="681"/>
      <c r="Y35" s="682"/>
      <c r="Z35" s="713">
        <v>0.2</v>
      </c>
      <c r="AA35" s="713"/>
      <c r="AB35" s="713"/>
      <c r="AC35" s="713"/>
      <c r="AD35" s="714" t="s">
        <v>240</v>
      </c>
      <c r="AE35" s="714"/>
      <c r="AF35" s="714"/>
      <c r="AG35" s="714"/>
      <c r="AH35" s="714"/>
      <c r="AI35" s="714"/>
      <c r="AJ35" s="714"/>
      <c r="AK35" s="714"/>
      <c r="AL35" s="683" t="s">
        <v>240</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10366</v>
      </c>
      <c r="CS35" s="699"/>
      <c r="CT35" s="699"/>
      <c r="CU35" s="699"/>
      <c r="CV35" s="699"/>
      <c r="CW35" s="699"/>
      <c r="CX35" s="699"/>
      <c r="CY35" s="700"/>
      <c r="CZ35" s="683">
        <v>0.3</v>
      </c>
      <c r="DA35" s="701"/>
      <c r="DB35" s="701"/>
      <c r="DC35" s="702"/>
      <c r="DD35" s="686">
        <v>10366</v>
      </c>
      <c r="DE35" s="699"/>
      <c r="DF35" s="699"/>
      <c r="DG35" s="699"/>
      <c r="DH35" s="699"/>
      <c r="DI35" s="699"/>
      <c r="DJ35" s="699"/>
      <c r="DK35" s="700"/>
      <c r="DL35" s="686" t="s">
        <v>240</v>
      </c>
      <c r="DM35" s="699"/>
      <c r="DN35" s="699"/>
      <c r="DO35" s="699"/>
      <c r="DP35" s="699"/>
      <c r="DQ35" s="699"/>
      <c r="DR35" s="699"/>
      <c r="DS35" s="699"/>
      <c r="DT35" s="699"/>
      <c r="DU35" s="699"/>
      <c r="DV35" s="700"/>
      <c r="DW35" s="683" t="s">
        <v>240</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184545</v>
      </c>
      <c r="S36" s="681"/>
      <c r="T36" s="681"/>
      <c r="U36" s="681"/>
      <c r="V36" s="681"/>
      <c r="W36" s="681"/>
      <c r="X36" s="681"/>
      <c r="Y36" s="682"/>
      <c r="Z36" s="713">
        <v>4.3</v>
      </c>
      <c r="AA36" s="713"/>
      <c r="AB36" s="713"/>
      <c r="AC36" s="713"/>
      <c r="AD36" s="714" t="s">
        <v>240</v>
      </c>
      <c r="AE36" s="714"/>
      <c r="AF36" s="714"/>
      <c r="AG36" s="714"/>
      <c r="AH36" s="714"/>
      <c r="AI36" s="714"/>
      <c r="AJ36" s="714"/>
      <c r="AK36" s="714"/>
      <c r="AL36" s="683" t="s">
        <v>174</v>
      </c>
      <c r="AM36" s="684"/>
      <c r="AN36" s="684"/>
      <c r="AO36" s="715"/>
      <c r="AP36" s="235"/>
      <c r="AQ36" s="732" t="s">
        <v>326</v>
      </c>
      <c r="AR36" s="733"/>
      <c r="AS36" s="733"/>
      <c r="AT36" s="733"/>
      <c r="AU36" s="733"/>
      <c r="AV36" s="733"/>
      <c r="AW36" s="733"/>
      <c r="AX36" s="733"/>
      <c r="AY36" s="734"/>
      <c r="AZ36" s="735">
        <v>517453</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5958</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958603</v>
      </c>
      <c r="CS36" s="681"/>
      <c r="CT36" s="681"/>
      <c r="CU36" s="681"/>
      <c r="CV36" s="681"/>
      <c r="CW36" s="681"/>
      <c r="CX36" s="681"/>
      <c r="CY36" s="682"/>
      <c r="CZ36" s="683">
        <v>24</v>
      </c>
      <c r="DA36" s="701"/>
      <c r="DB36" s="701"/>
      <c r="DC36" s="702"/>
      <c r="DD36" s="686">
        <v>495622</v>
      </c>
      <c r="DE36" s="681"/>
      <c r="DF36" s="681"/>
      <c r="DG36" s="681"/>
      <c r="DH36" s="681"/>
      <c r="DI36" s="681"/>
      <c r="DJ36" s="681"/>
      <c r="DK36" s="682"/>
      <c r="DL36" s="686">
        <v>318119</v>
      </c>
      <c r="DM36" s="681"/>
      <c r="DN36" s="681"/>
      <c r="DO36" s="681"/>
      <c r="DP36" s="681"/>
      <c r="DQ36" s="681"/>
      <c r="DR36" s="681"/>
      <c r="DS36" s="681"/>
      <c r="DT36" s="681"/>
      <c r="DU36" s="681"/>
      <c r="DV36" s="682"/>
      <c r="DW36" s="683">
        <v>14.8</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176480</v>
      </c>
      <c r="S37" s="681"/>
      <c r="T37" s="681"/>
      <c r="U37" s="681"/>
      <c r="V37" s="681"/>
      <c r="W37" s="681"/>
      <c r="X37" s="681"/>
      <c r="Y37" s="682"/>
      <c r="Z37" s="713">
        <v>4.2</v>
      </c>
      <c r="AA37" s="713"/>
      <c r="AB37" s="713"/>
      <c r="AC37" s="713"/>
      <c r="AD37" s="714" t="s">
        <v>240</v>
      </c>
      <c r="AE37" s="714"/>
      <c r="AF37" s="714"/>
      <c r="AG37" s="714"/>
      <c r="AH37" s="714"/>
      <c r="AI37" s="714"/>
      <c r="AJ37" s="714"/>
      <c r="AK37" s="714"/>
      <c r="AL37" s="683" t="s">
        <v>240</v>
      </c>
      <c r="AM37" s="684"/>
      <c r="AN37" s="684"/>
      <c r="AO37" s="715"/>
      <c r="AQ37" s="723" t="s">
        <v>330</v>
      </c>
      <c r="AR37" s="724"/>
      <c r="AS37" s="724"/>
      <c r="AT37" s="724"/>
      <c r="AU37" s="724"/>
      <c r="AV37" s="724"/>
      <c r="AW37" s="724"/>
      <c r="AX37" s="724"/>
      <c r="AY37" s="725"/>
      <c r="AZ37" s="680">
        <v>97640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5958</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287048</v>
      </c>
      <c r="CS37" s="699"/>
      <c r="CT37" s="699"/>
      <c r="CU37" s="699"/>
      <c r="CV37" s="699"/>
      <c r="CW37" s="699"/>
      <c r="CX37" s="699"/>
      <c r="CY37" s="700"/>
      <c r="CZ37" s="683">
        <v>7.2</v>
      </c>
      <c r="DA37" s="701"/>
      <c r="DB37" s="701"/>
      <c r="DC37" s="702"/>
      <c r="DD37" s="686">
        <v>175482</v>
      </c>
      <c r="DE37" s="699"/>
      <c r="DF37" s="699"/>
      <c r="DG37" s="699"/>
      <c r="DH37" s="699"/>
      <c r="DI37" s="699"/>
      <c r="DJ37" s="699"/>
      <c r="DK37" s="700"/>
      <c r="DL37" s="686">
        <v>175482</v>
      </c>
      <c r="DM37" s="699"/>
      <c r="DN37" s="699"/>
      <c r="DO37" s="699"/>
      <c r="DP37" s="699"/>
      <c r="DQ37" s="699"/>
      <c r="DR37" s="699"/>
      <c r="DS37" s="699"/>
      <c r="DT37" s="699"/>
      <c r="DU37" s="699"/>
      <c r="DV37" s="700"/>
      <c r="DW37" s="683">
        <v>8.1999999999999993</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66648</v>
      </c>
      <c r="S38" s="681"/>
      <c r="T38" s="681"/>
      <c r="U38" s="681"/>
      <c r="V38" s="681"/>
      <c r="W38" s="681"/>
      <c r="X38" s="681"/>
      <c r="Y38" s="682"/>
      <c r="Z38" s="713">
        <v>1.6</v>
      </c>
      <c r="AA38" s="713"/>
      <c r="AB38" s="713"/>
      <c r="AC38" s="713"/>
      <c r="AD38" s="714">
        <v>6940</v>
      </c>
      <c r="AE38" s="714"/>
      <c r="AF38" s="714"/>
      <c r="AG38" s="714"/>
      <c r="AH38" s="714"/>
      <c r="AI38" s="714"/>
      <c r="AJ38" s="714"/>
      <c r="AK38" s="714"/>
      <c r="AL38" s="683">
        <v>0.3</v>
      </c>
      <c r="AM38" s="684"/>
      <c r="AN38" s="684"/>
      <c r="AO38" s="715"/>
      <c r="AQ38" s="723" t="s">
        <v>334</v>
      </c>
      <c r="AR38" s="724"/>
      <c r="AS38" s="724"/>
      <c r="AT38" s="724"/>
      <c r="AU38" s="724"/>
      <c r="AV38" s="724"/>
      <c r="AW38" s="724"/>
      <c r="AX38" s="724"/>
      <c r="AY38" s="725"/>
      <c r="AZ38" s="680">
        <v>92518</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495</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517453</v>
      </c>
      <c r="CS38" s="681"/>
      <c r="CT38" s="681"/>
      <c r="CU38" s="681"/>
      <c r="CV38" s="681"/>
      <c r="CW38" s="681"/>
      <c r="CX38" s="681"/>
      <c r="CY38" s="682"/>
      <c r="CZ38" s="683">
        <v>13</v>
      </c>
      <c r="DA38" s="701"/>
      <c r="DB38" s="701"/>
      <c r="DC38" s="702"/>
      <c r="DD38" s="686">
        <v>463705</v>
      </c>
      <c r="DE38" s="681"/>
      <c r="DF38" s="681"/>
      <c r="DG38" s="681"/>
      <c r="DH38" s="681"/>
      <c r="DI38" s="681"/>
      <c r="DJ38" s="681"/>
      <c r="DK38" s="682"/>
      <c r="DL38" s="686">
        <v>50554</v>
      </c>
      <c r="DM38" s="681"/>
      <c r="DN38" s="681"/>
      <c r="DO38" s="681"/>
      <c r="DP38" s="681"/>
      <c r="DQ38" s="681"/>
      <c r="DR38" s="681"/>
      <c r="DS38" s="681"/>
      <c r="DT38" s="681"/>
      <c r="DU38" s="681"/>
      <c r="DV38" s="682"/>
      <c r="DW38" s="683">
        <v>2.4</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571467</v>
      </c>
      <c r="S39" s="681"/>
      <c r="T39" s="681"/>
      <c r="U39" s="681"/>
      <c r="V39" s="681"/>
      <c r="W39" s="681"/>
      <c r="X39" s="681"/>
      <c r="Y39" s="682"/>
      <c r="Z39" s="713">
        <v>13.4</v>
      </c>
      <c r="AA39" s="713"/>
      <c r="AB39" s="713"/>
      <c r="AC39" s="713"/>
      <c r="AD39" s="714" t="s">
        <v>174</v>
      </c>
      <c r="AE39" s="714"/>
      <c r="AF39" s="714"/>
      <c r="AG39" s="714"/>
      <c r="AH39" s="714"/>
      <c r="AI39" s="714"/>
      <c r="AJ39" s="714"/>
      <c r="AK39" s="714"/>
      <c r="AL39" s="683" t="s">
        <v>174</v>
      </c>
      <c r="AM39" s="684"/>
      <c r="AN39" s="684"/>
      <c r="AO39" s="715"/>
      <c r="AQ39" s="723" t="s">
        <v>338</v>
      </c>
      <c r="AR39" s="724"/>
      <c r="AS39" s="724"/>
      <c r="AT39" s="724"/>
      <c r="AU39" s="724"/>
      <c r="AV39" s="724"/>
      <c r="AW39" s="724"/>
      <c r="AX39" s="724"/>
      <c r="AY39" s="725"/>
      <c r="AZ39" s="680" t="s">
        <v>240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755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101061</v>
      </c>
      <c r="CS39" s="699"/>
      <c r="CT39" s="699"/>
      <c r="CU39" s="699"/>
      <c r="CV39" s="699"/>
      <c r="CW39" s="699"/>
      <c r="CX39" s="699"/>
      <c r="CY39" s="700"/>
      <c r="CZ39" s="683">
        <v>2.5</v>
      </c>
      <c r="DA39" s="701"/>
      <c r="DB39" s="701"/>
      <c r="DC39" s="702"/>
      <c r="DD39" s="686">
        <v>98412</v>
      </c>
      <c r="DE39" s="699"/>
      <c r="DF39" s="699"/>
      <c r="DG39" s="699"/>
      <c r="DH39" s="699"/>
      <c r="DI39" s="699"/>
      <c r="DJ39" s="699"/>
      <c r="DK39" s="700"/>
      <c r="DL39" s="686" t="s">
        <v>240</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174</v>
      </c>
      <c r="AA40" s="713"/>
      <c r="AB40" s="713"/>
      <c r="AC40" s="713"/>
      <c r="AD40" s="714" t="s">
        <v>174</v>
      </c>
      <c r="AE40" s="714"/>
      <c r="AF40" s="714"/>
      <c r="AG40" s="714"/>
      <c r="AH40" s="714"/>
      <c r="AI40" s="714"/>
      <c r="AJ40" s="714"/>
      <c r="AK40" s="714"/>
      <c r="AL40" s="683" t="s">
        <v>174</v>
      </c>
      <c r="AM40" s="684"/>
      <c r="AN40" s="684"/>
      <c r="AO40" s="715"/>
      <c r="AQ40" s="723" t="s">
        <v>342</v>
      </c>
      <c r="AR40" s="724"/>
      <c r="AS40" s="724"/>
      <c r="AT40" s="724"/>
      <c r="AU40" s="724"/>
      <c r="AV40" s="724"/>
      <c r="AW40" s="724"/>
      <c r="AX40" s="724"/>
      <c r="AY40" s="725"/>
      <c r="AZ40" s="680" t="s">
        <v>240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88</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10600</v>
      </c>
      <c r="CS40" s="681"/>
      <c r="CT40" s="681"/>
      <c r="CU40" s="681"/>
      <c r="CV40" s="681"/>
      <c r="CW40" s="681"/>
      <c r="CX40" s="681"/>
      <c r="CY40" s="682"/>
      <c r="CZ40" s="683">
        <v>0.3</v>
      </c>
      <c r="DA40" s="701"/>
      <c r="DB40" s="701"/>
      <c r="DC40" s="702"/>
      <c r="DD40" s="686">
        <v>600</v>
      </c>
      <c r="DE40" s="681"/>
      <c r="DF40" s="681"/>
      <c r="DG40" s="681"/>
      <c r="DH40" s="681"/>
      <c r="DI40" s="681"/>
      <c r="DJ40" s="681"/>
      <c r="DK40" s="682"/>
      <c r="DL40" s="686">
        <v>600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240</v>
      </c>
      <c r="AA41" s="713"/>
      <c r="AB41" s="713"/>
      <c r="AC41" s="713"/>
      <c r="AD41" s="714" t="s">
        <v>240</v>
      </c>
      <c r="AE41" s="714"/>
      <c r="AF41" s="714"/>
      <c r="AG41" s="714"/>
      <c r="AH41" s="714"/>
      <c r="AI41" s="714"/>
      <c r="AJ41" s="714"/>
      <c r="AK41" s="714"/>
      <c r="AL41" s="683" t="s">
        <v>174</v>
      </c>
      <c r="AM41" s="684"/>
      <c r="AN41" s="684"/>
      <c r="AO41" s="715"/>
      <c r="AQ41" s="723" t="s">
        <v>347</v>
      </c>
      <c r="AR41" s="724"/>
      <c r="AS41" s="724"/>
      <c r="AT41" s="724"/>
      <c r="AU41" s="724"/>
      <c r="AV41" s="724"/>
      <c r="AW41" s="724"/>
      <c r="AX41" s="724"/>
      <c r="AY41" s="725"/>
      <c r="AZ41" s="680">
        <v>253108</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240</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174</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58292</v>
      </c>
      <c r="S42" s="681"/>
      <c r="T42" s="681"/>
      <c r="U42" s="681"/>
      <c r="V42" s="681"/>
      <c r="W42" s="681"/>
      <c r="X42" s="681"/>
      <c r="Y42" s="682"/>
      <c r="Z42" s="713">
        <v>1.4</v>
      </c>
      <c r="AA42" s="713"/>
      <c r="AB42" s="713"/>
      <c r="AC42" s="713"/>
      <c r="AD42" s="714" t="s">
        <v>174</v>
      </c>
      <c r="AE42" s="714"/>
      <c r="AF42" s="714"/>
      <c r="AG42" s="714"/>
      <c r="AH42" s="714"/>
      <c r="AI42" s="714"/>
      <c r="AJ42" s="714"/>
      <c r="AK42" s="714"/>
      <c r="AL42" s="683" t="s">
        <v>137</v>
      </c>
      <c r="AM42" s="684"/>
      <c r="AN42" s="684"/>
      <c r="AO42" s="715"/>
      <c r="AQ42" s="716" t="s">
        <v>351</v>
      </c>
      <c r="AR42" s="717"/>
      <c r="AS42" s="717"/>
      <c r="AT42" s="717"/>
      <c r="AU42" s="717"/>
      <c r="AV42" s="717"/>
      <c r="AW42" s="717"/>
      <c r="AX42" s="717"/>
      <c r="AY42" s="718"/>
      <c r="AZ42" s="664">
        <v>74187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304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542199</v>
      </c>
      <c r="CS42" s="681"/>
      <c r="CT42" s="681"/>
      <c r="CU42" s="681"/>
      <c r="CV42" s="681"/>
      <c r="CW42" s="681"/>
      <c r="CX42" s="681"/>
      <c r="CY42" s="682"/>
      <c r="CZ42" s="683">
        <v>13.6</v>
      </c>
      <c r="DA42" s="684"/>
      <c r="DB42" s="684"/>
      <c r="DC42" s="685"/>
      <c r="DD42" s="686">
        <v>79317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4252500</v>
      </c>
      <c r="S43" s="703"/>
      <c r="T43" s="703"/>
      <c r="U43" s="703"/>
      <c r="V43" s="703"/>
      <c r="W43" s="703"/>
      <c r="X43" s="703"/>
      <c r="Y43" s="704"/>
      <c r="Z43" s="705">
        <v>100</v>
      </c>
      <c r="AA43" s="705"/>
      <c r="AB43" s="705"/>
      <c r="AC43" s="705"/>
      <c r="AD43" s="706">
        <v>2089622</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20550</v>
      </c>
      <c r="CS43" s="699"/>
      <c r="CT43" s="699"/>
      <c r="CU43" s="699"/>
      <c r="CV43" s="699"/>
      <c r="CW43" s="699"/>
      <c r="CX43" s="699"/>
      <c r="CY43" s="700"/>
      <c r="CZ43" s="683">
        <v>0.5</v>
      </c>
      <c r="DA43" s="701"/>
      <c r="DB43" s="701"/>
      <c r="DC43" s="702"/>
      <c r="DD43" s="686">
        <v>20550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528099</v>
      </c>
      <c r="CS44" s="681"/>
      <c r="CT44" s="681"/>
      <c r="CU44" s="681"/>
      <c r="CV44" s="681"/>
      <c r="CW44" s="681"/>
      <c r="CX44" s="681"/>
      <c r="CY44" s="682"/>
      <c r="CZ44" s="683">
        <v>13.2</v>
      </c>
      <c r="DA44" s="684"/>
      <c r="DB44" s="684"/>
      <c r="DC44" s="685"/>
      <c r="DD44" s="686">
        <v>79317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t="s">
        <v>240</v>
      </c>
      <c r="CS45" s="699"/>
      <c r="CT45" s="699"/>
      <c r="CU45" s="699"/>
      <c r="CV45" s="699"/>
      <c r="CW45" s="699"/>
      <c r="CX45" s="699"/>
      <c r="CY45" s="700"/>
      <c r="CZ45" s="683" t="s">
        <v>240</v>
      </c>
      <c r="DA45" s="701"/>
      <c r="DB45" s="701"/>
      <c r="DC45" s="702"/>
      <c r="DD45" s="686" t="s">
        <v>174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528099</v>
      </c>
      <c r="CS46" s="681"/>
      <c r="CT46" s="681"/>
      <c r="CU46" s="681"/>
      <c r="CV46" s="681"/>
      <c r="CW46" s="681"/>
      <c r="CX46" s="681"/>
      <c r="CY46" s="682"/>
      <c r="CZ46" s="683">
        <v>13.2</v>
      </c>
      <c r="DA46" s="684"/>
      <c r="DB46" s="684"/>
      <c r="DC46" s="685"/>
      <c r="DD46" s="686">
        <v>79317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14100</v>
      </c>
      <c r="CS47" s="699"/>
      <c r="CT47" s="699"/>
      <c r="CU47" s="699"/>
      <c r="CV47" s="699"/>
      <c r="CW47" s="699"/>
      <c r="CX47" s="699"/>
      <c r="CY47" s="700"/>
      <c r="CZ47" s="683">
        <v>0.4</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174</v>
      </c>
      <c r="CS48" s="681"/>
      <c r="CT48" s="681"/>
      <c r="CU48" s="681"/>
      <c r="CV48" s="681"/>
      <c r="CW48" s="681"/>
      <c r="CX48" s="681"/>
      <c r="CY48" s="682"/>
      <c r="CZ48" s="683" t="s">
        <v>174</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3990555</v>
      </c>
      <c r="CS49" s="665"/>
      <c r="CT49" s="665"/>
      <c r="CU49" s="665"/>
      <c r="CV49" s="665"/>
      <c r="CW49" s="665"/>
      <c r="CX49" s="665"/>
      <c r="CY49" s="666"/>
      <c r="CZ49" s="667">
        <v>100</v>
      </c>
      <c r="DA49" s="668"/>
      <c r="DB49" s="668"/>
      <c r="DC49" s="669"/>
      <c r="DD49" s="670">
        <v>2639959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AemPy0U80WOl9T/PtRkLcyqQAlr3WkK668IpuX+W7sR/H8vo5fn0mGkZfTsRf+Tr28qHPCaavkm10Fm7hqCWg==" saltValue="UrL5Z8xRnKgxprSqGJ2o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4254</v>
      </c>
      <c r="R7" s="1200"/>
      <c r="S7" s="1200"/>
      <c r="T7" s="1200"/>
      <c r="U7" s="1200"/>
      <c r="V7" s="1200">
        <v>3991</v>
      </c>
      <c r="W7" s="1200"/>
      <c r="X7" s="1200"/>
      <c r="Y7" s="1200"/>
      <c r="Z7" s="1200"/>
      <c r="AA7" s="1200">
        <v>263</v>
      </c>
      <c r="AB7" s="1200"/>
      <c r="AC7" s="1200"/>
      <c r="AD7" s="1200"/>
      <c r="AE7" s="1201"/>
      <c r="AF7" s="1202">
        <v>177</v>
      </c>
      <c r="AG7" s="1203"/>
      <c r="AH7" s="1203"/>
      <c r="AI7" s="1203"/>
      <c r="AJ7" s="1204"/>
      <c r="AK7" s="1186">
        <v>185</v>
      </c>
      <c r="AL7" s="1187"/>
      <c r="AM7" s="1187"/>
      <c r="AN7" s="1187"/>
      <c r="AO7" s="1187"/>
      <c r="AP7" s="1187">
        <v>3707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578</v>
      </c>
      <c r="BT7" s="1191"/>
      <c r="BU7" s="1191"/>
      <c r="BV7" s="1191"/>
      <c r="BW7" s="1191"/>
      <c r="BX7" s="1191"/>
      <c r="BY7" s="1191"/>
      <c r="BZ7" s="1191"/>
      <c r="CA7" s="1191"/>
      <c r="CB7" s="1191"/>
      <c r="CC7" s="1191"/>
      <c r="CD7" s="1191"/>
      <c r="CE7" s="1191"/>
      <c r="CF7" s="1191"/>
      <c r="CG7" s="1192"/>
      <c r="CH7" s="1183">
        <v>-1.7</v>
      </c>
      <c r="CI7" s="1184"/>
      <c r="CJ7" s="1184"/>
      <c r="CK7" s="1184"/>
      <c r="CL7" s="1185"/>
      <c r="CM7" s="1183">
        <v>9</v>
      </c>
      <c r="CN7" s="1184"/>
      <c r="CO7" s="1184"/>
      <c r="CP7" s="1184"/>
      <c r="CQ7" s="1185"/>
      <c r="CR7" s="1183">
        <v>30</v>
      </c>
      <c r="CS7" s="1184"/>
      <c r="CT7" s="1184"/>
      <c r="CU7" s="1184"/>
      <c r="CV7" s="1185"/>
      <c r="CW7" s="1183" t="s">
        <v>579</v>
      </c>
      <c r="CX7" s="1184"/>
      <c r="CY7" s="1184"/>
      <c r="CZ7" s="1184"/>
      <c r="DA7" s="1185"/>
      <c r="DB7" s="1183" t="s">
        <v>579</v>
      </c>
      <c r="DC7" s="1184"/>
      <c r="DD7" s="1184"/>
      <c r="DE7" s="1184"/>
      <c r="DF7" s="1185"/>
      <c r="DG7" s="1183" t="s">
        <v>579</v>
      </c>
      <c r="DH7" s="1184"/>
      <c r="DI7" s="1184"/>
      <c r="DJ7" s="1184"/>
      <c r="DK7" s="1185"/>
      <c r="DL7" s="1183" t="s">
        <v>579</v>
      </c>
      <c r="DM7" s="1184"/>
      <c r="DN7" s="1184"/>
      <c r="DO7" s="1184"/>
      <c r="DP7" s="1185"/>
      <c r="DQ7" s="1183" t="s">
        <v>579</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4254</v>
      </c>
      <c r="R23" s="1164"/>
      <c r="S23" s="1164"/>
      <c r="T23" s="1164"/>
      <c r="U23" s="1164"/>
      <c r="V23" s="1164">
        <v>3991</v>
      </c>
      <c r="W23" s="1164"/>
      <c r="X23" s="1164"/>
      <c r="Y23" s="1164"/>
      <c r="Z23" s="1164"/>
      <c r="AA23" s="1164">
        <v>263</v>
      </c>
      <c r="AB23" s="1164"/>
      <c r="AC23" s="1164"/>
      <c r="AD23" s="1164"/>
      <c r="AE23" s="1165"/>
      <c r="AF23" s="1166">
        <v>177</v>
      </c>
      <c r="AG23" s="1164"/>
      <c r="AH23" s="1164"/>
      <c r="AI23" s="1164"/>
      <c r="AJ23" s="1167"/>
      <c r="AK23" s="1168"/>
      <c r="AL23" s="1169"/>
      <c r="AM23" s="1169"/>
      <c r="AN23" s="1169"/>
      <c r="AO23" s="1169"/>
      <c r="AP23" s="1164">
        <v>3707</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949</v>
      </c>
      <c r="R28" s="1149"/>
      <c r="S28" s="1149"/>
      <c r="T28" s="1149"/>
      <c r="U28" s="1149"/>
      <c r="V28" s="1149">
        <v>927</v>
      </c>
      <c r="W28" s="1149"/>
      <c r="X28" s="1149"/>
      <c r="Y28" s="1149"/>
      <c r="Z28" s="1149"/>
      <c r="AA28" s="1149">
        <v>22</v>
      </c>
      <c r="AB28" s="1149"/>
      <c r="AC28" s="1149"/>
      <c r="AD28" s="1149"/>
      <c r="AE28" s="1150"/>
      <c r="AF28" s="1151">
        <v>21</v>
      </c>
      <c r="AG28" s="1149"/>
      <c r="AH28" s="1149"/>
      <c r="AI28" s="1149"/>
      <c r="AJ28" s="1152"/>
      <c r="AK28" s="1153">
        <v>23</v>
      </c>
      <c r="AL28" s="1141"/>
      <c r="AM28" s="1141"/>
      <c r="AN28" s="1141"/>
      <c r="AO28" s="1141"/>
      <c r="AP28" s="1141">
        <v>22</v>
      </c>
      <c r="AQ28" s="1141"/>
      <c r="AR28" s="1141"/>
      <c r="AS28" s="1141"/>
      <c r="AT28" s="1141"/>
      <c r="AU28" s="1141" t="s">
        <v>582</v>
      </c>
      <c r="AV28" s="1141"/>
      <c r="AW28" s="1141"/>
      <c r="AX28" s="1141"/>
      <c r="AY28" s="1141"/>
      <c r="AZ28" s="1142" t="s">
        <v>582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128</v>
      </c>
      <c r="R29" s="1139"/>
      <c r="S29" s="1139"/>
      <c r="T29" s="1139"/>
      <c r="U29" s="1139"/>
      <c r="V29" s="1139">
        <v>126</v>
      </c>
      <c r="W29" s="1139"/>
      <c r="X29" s="1139"/>
      <c r="Y29" s="1139"/>
      <c r="Z29" s="1139"/>
      <c r="AA29" s="1139">
        <v>1</v>
      </c>
      <c r="AB29" s="1139"/>
      <c r="AC29" s="1139"/>
      <c r="AD29" s="1139"/>
      <c r="AE29" s="1140"/>
      <c r="AF29" s="1114">
        <v>1</v>
      </c>
      <c r="AG29" s="1115"/>
      <c r="AH29" s="1115"/>
      <c r="AI29" s="1115"/>
      <c r="AJ29" s="1116"/>
      <c r="AK29" s="1075">
        <v>74</v>
      </c>
      <c r="AL29" s="1066"/>
      <c r="AM29" s="1066"/>
      <c r="AN29" s="1066"/>
      <c r="AO29" s="1066"/>
      <c r="AP29" s="1066" t="s">
        <v>587</v>
      </c>
      <c r="AQ29" s="1066"/>
      <c r="AR29" s="1066"/>
      <c r="AS29" s="1066"/>
      <c r="AT29" s="1066"/>
      <c r="AU29" s="1066" t="s">
        <v>582</v>
      </c>
      <c r="AV29" s="1066"/>
      <c r="AW29" s="1066"/>
      <c r="AX29" s="1066"/>
      <c r="AY29" s="1066"/>
      <c r="AZ29" s="1137" t="s">
        <v>582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184</v>
      </c>
      <c r="R30" s="1139"/>
      <c r="S30" s="1139"/>
      <c r="T30" s="1139"/>
      <c r="U30" s="1139"/>
      <c r="V30" s="1139">
        <v>179</v>
      </c>
      <c r="W30" s="1139"/>
      <c r="X30" s="1139"/>
      <c r="Y30" s="1139"/>
      <c r="Z30" s="1139"/>
      <c r="AA30" s="1139">
        <v>5</v>
      </c>
      <c r="AB30" s="1139"/>
      <c r="AC30" s="1139"/>
      <c r="AD30" s="1139"/>
      <c r="AE30" s="1140"/>
      <c r="AF30" s="1114">
        <v>5</v>
      </c>
      <c r="AG30" s="1115"/>
      <c r="AH30" s="1115"/>
      <c r="AI30" s="1115"/>
      <c r="AJ30" s="1116"/>
      <c r="AK30" s="1075">
        <v>98</v>
      </c>
      <c r="AL30" s="1066"/>
      <c r="AM30" s="1066"/>
      <c r="AN30" s="1066"/>
      <c r="AO30" s="1066"/>
      <c r="AP30" s="1066">
        <v>808</v>
      </c>
      <c r="AQ30" s="1066"/>
      <c r="AR30" s="1066"/>
      <c r="AS30" s="1066"/>
      <c r="AT30" s="1066"/>
      <c r="AU30" s="1066" t="s">
        <v>582</v>
      </c>
      <c r="AV30" s="1066"/>
      <c r="AW30" s="1066"/>
      <c r="AX30" s="1066"/>
      <c r="AY30" s="1066"/>
      <c r="AZ30" s="1137" t="s">
        <v>570</v>
      </c>
      <c r="BA30" s="1137"/>
      <c r="BB30" s="1137"/>
      <c r="BC30" s="1137"/>
      <c r="BD30" s="1137"/>
      <c r="BE30" s="1127" t="s">
        <v>405</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128</v>
      </c>
      <c r="R31" s="1139"/>
      <c r="S31" s="1139"/>
      <c r="T31" s="1139"/>
      <c r="U31" s="1139"/>
      <c r="V31" s="1139">
        <v>125</v>
      </c>
      <c r="W31" s="1139"/>
      <c r="X31" s="1139"/>
      <c r="Y31" s="1139"/>
      <c r="Z31" s="1139"/>
      <c r="AA31" s="1139">
        <v>3</v>
      </c>
      <c r="AB31" s="1139"/>
      <c r="AC31" s="1139"/>
      <c r="AD31" s="1139"/>
      <c r="AE31" s="1140"/>
      <c r="AF31" s="1114">
        <v>3</v>
      </c>
      <c r="AG31" s="1115"/>
      <c r="AH31" s="1115"/>
      <c r="AI31" s="1115"/>
      <c r="AJ31" s="1116"/>
      <c r="AK31" s="1075">
        <v>70</v>
      </c>
      <c r="AL31" s="1066"/>
      <c r="AM31" s="1066"/>
      <c r="AN31" s="1066"/>
      <c r="AO31" s="1066"/>
      <c r="AP31" s="1066">
        <v>526</v>
      </c>
      <c r="AQ31" s="1066"/>
      <c r="AR31" s="1066"/>
      <c r="AS31" s="1066"/>
      <c r="AT31" s="1066"/>
      <c r="AU31" s="1066" t="s">
        <v>582</v>
      </c>
      <c r="AV31" s="1066"/>
      <c r="AW31" s="1066"/>
      <c r="AX31" s="1066"/>
      <c r="AY31" s="1066"/>
      <c r="AZ31" s="1137" t="s">
        <v>570</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32</v>
      </c>
      <c r="R32" s="1139"/>
      <c r="S32" s="1139"/>
      <c r="T32" s="1139"/>
      <c r="U32" s="1139"/>
      <c r="V32" s="1139">
        <v>30</v>
      </c>
      <c r="W32" s="1139"/>
      <c r="X32" s="1139"/>
      <c r="Y32" s="1139"/>
      <c r="Z32" s="1139"/>
      <c r="AA32" s="1139">
        <v>2</v>
      </c>
      <c r="AB32" s="1139"/>
      <c r="AC32" s="1139"/>
      <c r="AD32" s="1139"/>
      <c r="AE32" s="1140"/>
      <c r="AF32" s="1114">
        <v>2</v>
      </c>
      <c r="AG32" s="1115"/>
      <c r="AH32" s="1115"/>
      <c r="AI32" s="1115"/>
      <c r="AJ32" s="1116"/>
      <c r="AK32" s="1075">
        <v>22</v>
      </c>
      <c r="AL32" s="1066"/>
      <c r="AM32" s="1066"/>
      <c r="AN32" s="1066"/>
      <c r="AO32" s="1066"/>
      <c r="AP32" s="1066">
        <v>99</v>
      </c>
      <c r="AQ32" s="1066"/>
      <c r="AR32" s="1066"/>
      <c r="AS32" s="1066"/>
      <c r="AT32" s="1066"/>
      <c r="AU32" s="1066" t="s">
        <v>582</v>
      </c>
      <c r="AV32" s="1066"/>
      <c r="AW32" s="1066"/>
      <c r="AX32" s="1066"/>
      <c r="AY32" s="1066"/>
      <c r="AZ32" s="1137" t="s">
        <v>570</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33</v>
      </c>
      <c r="AG63" s="1054"/>
      <c r="AH63" s="1054"/>
      <c r="AI63" s="1054"/>
      <c r="AJ63" s="1125"/>
      <c r="AK63" s="1126"/>
      <c r="AL63" s="1058"/>
      <c r="AM63" s="1058"/>
      <c r="AN63" s="1058"/>
      <c r="AO63" s="1058"/>
      <c r="AP63" s="1054">
        <f>AP28+AP30+AP31+AP32</f>
        <v>1455</v>
      </c>
      <c r="AQ63" s="1054"/>
      <c r="AR63" s="1054"/>
      <c r="AS63" s="1054"/>
      <c r="AT63" s="1054"/>
      <c r="AU63" s="1054" t="s">
        <v>582</v>
      </c>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398</v>
      </c>
      <c r="AL66" s="1091"/>
      <c r="AM66" s="1091"/>
      <c r="AN66" s="1091"/>
      <c r="AO66" s="1092"/>
      <c r="AP66" s="1096" t="s">
        <v>399</v>
      </c>
      <c r="AQ66" s="1097"/>
      <c r="AR66" s="1097"/>
      <c r="AS66" s="1097"/>
      <c r="AT66" s="1098"/>
      <c r="AU66" s="1096" t="s">
        <v>415</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573</v>
      </c>
      <c r="C68" s="1081"/>
      <c r="D68" s="1081"/>
      <c r="E68" s="1081"/>
      <c r="F68" s="1081"/>
      <c r="G68" s="1081"/>
      <c r="H68" s="1081"/>
      <c r="I68" s="1081"/>
      <c r="J68" s="1081"/>
      <c r="K68" s="1081"/>
      <c r="L68" s="1081"/>
      <c r="M68" s="1081"/>
      <c r="N68" s="1081"/>
      <c r="O68" s="1081"/>
      <c r="P68" s="1082"/>
      <c r="Q68" s="1083">
        <v>7511</v>
      </c>
      <c r="R68" s="1077"/>
      <c r="S68" s="1077"/>
      <c r="T68" s="1077"/>
      <c r="U68" s="1077"/>
      <c r="V68" s="1077">
        <v>6350</v>
      </c>
      <c r="W68" s="1077"/>
      <c r="X68" s="1077"/>
      <c r="Y68" s="1077"/>
      <c r="Z68" s="1077"/>
      <c r="AA68" s="1077">
        <v>1161</v>
      </c>
      <c r="AB68" s="1077"/>
      <c r="AC68" s="1077"/>
      <c r="AD68" s="1077"/>
      <c r="AE68" s="1077"/>
      <c r="AF68" s="1077">
        <v>1161</v>
      </c>
      <c r="AG68" s="1077"/>
      <c r="AH68" s="1077"/>
      <c r="AI68" s="1077"/>
      <c r="AJ68" s="1077"/>
      <c r="AK68" s="1077" t="s">
        <v>582</v>
      </c>
      <c r="AL68" s="1077"/>
      <c r="AM68" s="1077"/>
      <c r="AN68" s="1077"/>
      <c r="AO68" s="1077"/>
      <c r="AP68" s="1077" t="s">
        <v>582</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572</v>
      </c>
      <c r="C69" s="1070"/>
      <c r="D69" s="1070"/>
      <c r="E69" s="1070"/>
      <c r="F69" s="1070"/>
      <c r="G69" s="1070"/>
      <c r="H69" s="1070"/>
      <c r="I69" s="1070"/>
      <c r="J69" s="1070"/>
      <c r="K69" s="1070"/>
      <c r="L69" s="1070"/>
      <c r="M69" s="1070"/>
      <c r="N69" s="1070"/>
      <c r="O69" s="1070"/>
      <c r="P69" s="1071"/>
      <c r="Q69" s="1072">
        <v>1615</v>
      </c>
      <c r="R69" s="1066"/>
      <c r="S69" s="1066"/>
      <c r="T69" s="1066"/>
      <c r="U69" s="1066"/>
      <c r="V69" s="1066">
        <v>1551</v>
      </c>
      <c r="W69" s="1066"/>
      <c r="X69" s="1066"/>
      <c r="Y69" s="1066"/>
      <c r="Z69" s="1066"/>
      <c r="AA69" s="1066">
        <v>63</v>
      </c>
      <c r="AB69" s="1066"/>
      <c r="AC69" s="1066"/>
      <c r="AD69" s="1066"/>
      <c r="AE69" s="1066"/>
      <c r="AF69" s="1066">
        <v>12</v>
      </c>
      <c r="AG69" s="1066"/>
      <c r="AH69" s="1066"/>
      <c r="AI69" s="1066"/>
      <c r="AJ69" s="1066"/>
      <c r="AK69" s="1066" t="s">
        <v>582</v>
      </c>
      <c r="AL69" s="1066"/>
      <c r="AM69" s="1066"/>
      <c r="AN69" s="1066"/>
      <c r="AO69" s="1066"/>
      <c r="AP69" s="1066" t="s">
        <v>582</v>
      </c>
      <c r="AQ69" s="1066"/>
      <c r="AR69" s="1066"/>
      <c r="AS69" s="1066"/>
      <c r="AT69" s="1066"/>
      <c r="AU69" s="1066" t="s">
        <v>582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583</v>
      </c>
      <c r="C70" s="1070"/>
      <c r="D70" s="1070"/>
      <c r="E70" s="1070"/>
      <c r="F70" s="1070"/>
      <c r="G70" s="1070"/>
      <c r="H70" s="1070"/>
      <c r="I70" s="1070"/>
      <c r="J70" s="1070"/>
      <c r="K70" s="1070"/>
      <c r="L70" s="1070"/>
      <c r="M70" s="1070"/>
      <c r="N70" s="1070"/>
      <c r="O70" s="1070"/>
      <c r="P70" s="1071"/>
      <c r="Q70" s="1072">
        <v>1598</v>
      </c>
      <c r="R70" s="1066"/>
      <c r="S70" s="1066"/>
      <c r="T70" s="1066"/>
      <c r="U70" s="1066"/>
      <c r="V70" s="1066">
        <v>1483</v>
      </c>
      <c r="W70" s="1066"/>
      <c r="X70" s="1066"/>
      <c r="Y70" s="1066"/>
      <c r="Z70" s="1066"/>
      <c r="AA70" s="1066">
        <v>115</v>
      </c>
      <c r="AB70" s="1066"/>
      <c r="AC70" s="1066"/>
      <c r="AD70" s="1066"/>
      <c r="AE70" s="1066"/>
      <c r="AF70" s="1066">
        <v>115</v>
      </c>
      <c r="AG70" s="1066"/>
      <c r="AH70" s="1066"/>
      <c r="AI70" s="1066"/>
      <c r="AJ70" s="1066"/>
      <c r="AK70" s="1066" t="s">
        <v>582</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584</v>
      </c>
      <c r="C71" s="1070"/>
      <c r="D71" s="1070"/>
      <c r="E71" s="1070"/>
      <c r="F71" s="1070"/>
      <c r="G71" s="1070"/>
      <c r="H71" s="1070"/>
      <c r="I71" s="1070"/>
      <c r="J71" s="1070"/>
      <c r="K71" s="1070"/>
      <c r="L71" s="1070"/>
      <c r="M71" s="1070"/>
      <c r="N71" s="1070"/>
      <c r="O71" s="1070"/>
      <c r="P71" s="1071"/>
      <c r="Q71" s="1072">
        <v>896695</v>
      </c>
      <c r="R71" s="1066"/>
      <c r="S71" s="1066"/>
      <c r="T71" s="1066"/>
      <c r="U71" s="1066"/>
      <c r="V71" s="1066">
        <v>845698</v>
      </c>
      <c r="W71" s="1066"/>
      <c r="X71" s="1066"/>
      <c r="Y71" s="1066"/>
      <c r="Z71" s="1066"/>
      <c r="AA71" s="1066">
        <v>50997</v>
      </c>
      <c r="AB71" s="1066"/>
      <c r="AC71" s="1066"/>
      <c r="AD71" s="1066"/>
      <c r="AE71" s="1066"/>
      <c r="AF71" s="1066">
        <v>50997</v>
      </c>
      <c r="AG71" s="1066"/>
      <c r="AH71" s="1066"/>
      <c r="AI71" s="1066"/>
      <c r="AJ71" s="1066"/>
      <c r="AK71" s="1066">
        <v>1</v>
      </c>
      <c r="AL71" s="1066"/>
      <c r="AM71" s="1066"/>
      <c r="AN71" s="1066"/>
      <c r="AO71" s="1066"/>
      <c r="AP71" s="1066" t="s">
        <v>582</v>
      </c>
      <c r="AQ71" s="1066"/>
      <c r="AR71" s="1066"/>
      <c r="AS71" s="1066"/>
      <c r="AT71" s="1066"/>
      <c r="AU71" s="1066" t="s">
        <v>582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571</v>
      </c>
      <c r="C72" s="1070"/>
      <c r="D72" s="1070"/>
      <c r="E72" s="1070"/>
      <c r="F72" s="1070"/>
      <c r="G72" s="1070"/>
      <c r="H72" s="1070"/>
      <c r="I72" s="1070"/>
      <c r="J72" s="1070"/>
      <c r="K72" s="1070"/>
      <c r="L72" s="1070"/>
      <c r="M72" s="1070"/>
      <c r="N72" s="1070"/>
      <c r="O72" s="1070"/>
      <c r="P72" s="1071"/>
      <c r="Q72" s="1072">
        <v>12</v>
      </c>
      <c r="R72" s="1066"/>
      <c r="S72" s="1066"/>
      <c r="T72" s="1066"/>
      <c r="U72" s="1066"/>
      <c r="V72" s="1066">
        <v>12</v>
      </c>
      <c r="W72" s="1066"/>
      <c r="X72" s="1066"/>
      <c r="Y72" s="1066"/>
      <c r="Z72" s="1066"/>
      <c r="AA72" s="1066">
        <v>0</v>
      </c>
      <c r="AB72" s="1066"/>
      <c r="AC72" s="1066"/>
      <c r="AD72" s="1066"/>
      <c r="AE72" s="1066"/>
      <c r="AF72" s="1066">
        <v>0</v>
      </c>
      <c r="AG72" s="1066"/>
      <c r="AH72" s="1066"/>
      <c r="AI72" s="1066"/>
      <c r="AJ72" s="1066"/>
      <c r="AK72" s="1066" t="s">
        <v>582</v>
      </c>
      <c r="AL72" s="1066"/>
      <c r="AM72" s="1066"/>
      <c r="AN72" s="1066"/>
      <c r="AO72" s="1066"/>
      <c r="AP72" s="1066" t="s">
        <v>582</v>
      </c>
      <c r="AQ72" s="1066"/>
      <c r="AR72" s="1066"/>
      <c r="AS72" s="1066"/>
      <c r="AT72" s="1066"/>
      <c r="AU72" s="1066" t="s">
        <v>582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8644</v>
      </c>
      <c r="R73" s="1066"/>
      <c r="S73" s="1066"/>
      <c r="T73" s="1066"/>
      <c r="U73" s="1066"/>
      <c r="V73" s="1066">
        <v>8484</v>
      </c>
      <c r="W73" s="1066"/>
      <c r="X73" s="1066"/>
      <c r="Y73" s="1066"/>
      <c r="Z73" s="1066"/>
      <c r="AA73" s="1066">
        <v>160</v>
      </c>
      <c r="AB73" s="1066"/>
      <c r="AC73" s="1066"/>
      <c r="AD73" s="1066"/>
      <c r="AE73" s="1066"/>
      <c r="AF73" s="1066">
        <v>160</v>
      </c>
      <c r="AG73" s="1066"/>
      <c r="AH73" s="1066"/>
      <c r="AI73" s="1066"/>
      <c r="AJ73" s="1066"/>
      <c r="AK73" s="1066" t="s">
        <v>582</v>
      </c>
      <c r="AL73" s="1066"/>
      <c r="AM73" s="1066"/>
      <c r="AN73" s="1066"/>
      <c r="AO73" s="1066"/>
      <c r="AP73" s="1066" t="s">
        <v>582</v>
      </c>
      <c r="AQ73" s="1066"/>
      <c r="AR73" s="1066"/>
      <c r="AS73" s="1066"/>
      <c r="AT73" s="1066"/>
      <c r="AU73" s="1066" t="s">
        <v>582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2">
        <v>54867</v>
      </c>
      <c r="R74" s="1066"/>
      <c r="S74" s="1066"/>
      <c r="T74" s="1066"/>
      <c r="U74" s="1066"/>
      <c r="V74" s="1066">
        <v>54084</v>
      </c>
      <c r="W74" s="1066"/>
      <c r="X74" s="1066"/>
      <c r="Y74" s="1066"/>
      <c r="Z74" s="1066"/>
      <c r="AA74" s="1066">
        <v>783</v>
      </c>
      <c r="AB74" s="1066"/>
      <c r="AC74" s="1066"/>
      <c r="AD74" s="1066"/>
      <c r="AE74" s="1066"/>
      <c r="AF74" s="1066">
        <v>783</v>
      </c>
      <c r="AG74" s="1066"/>
      <c r="AH74" s="1066"/>
      <c r="AI74" s="1066"/>
      <c r="AJ74" s="1066"/>
      <c r="AK74" s="1066" t="s">
        <v>582</v>
      </c>
      <c r="AL74" s="1066"/>
      <c r="AM74" s="1066"/>
      <c r="AN74" s="1066"/>
      <c r="AO74" s="1066"/>
      <c r="AP74" s="1066" t="s">
        <v>582</v>
      </c>
      <c r="AQ74" s="1066"/>
      <c r="AR74" s="1066"/>
      <c r="AS74" s="1066"/>
      <c r="AT74" s="1066"/>
      <c r="AU74" s="1066" t="s">
        <v>582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SUM(AF68:AJ74)</f>
        <v>53228</v>
      </c>
      <c r="AG88" s="1054"/>
      <c r="AH88" s="1054"/>
      <c r="AI88" s="1054"/>
      <c r="AJ88" s="1054"/>
      <c r="AK88" s="1058"/>
      <c r="AL88" s="1058"/>
      <c r="AM88" s="1058"/>
      <c r="AN88" s="1058"/>
      <c r="AO88" s="1058"/>
      <c r="AP88" s="1054" t="s">
        <v>582</v>
      </c>
      <c r="AQ88" s="1054"/>
      <c r="AR88" s="1054"/>
      <c r="AS88" s="1054"/>
      <c r="AT88" s="1054"/>
      <c r="AU88" s="1054" t="s">
        <v>582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30</v>
      </c>
      <c r="CS102" s="1046"/>
      <c r="CT102" s="1046"/>
      <c r="CU102" s="1046"/>
      <c r="CV102" s="1047"/>
      <c r="CW102" s="1045" t="s">
        <v>582</v>
      </c>
      <c r="CX102" s="1046"/>
      <c r="CY102" s="1046"/>
      <c r="CZ102" s="1046"/>
      <c r="DA102" s="1047"/>
      <c r="DB102" s="1045" t="s">
        <v>582</v>
      </c>
      <c r="DC102" s="1046"/>
      <c r="DD102" s="1046"/>
      <c r="DE102" s="1046"/>
      <c r="DF102" s="1047"/>
      <c r="DG102" s="1045" t="s">
        <v>582</v>
      </c>
      <c r="DH102" s="1046"/>
      <c r="DI102" s="1046"/>
      <c r="DJ102" s="1046"/>
      <c r="DK102" s="1047"/>
      <c r="DL102" s="1045" t="s">
        <v>582</v>
      </c>
      <c r="DM102" s="1046"/>
      <c r="DN102" s="1046"/>
      <c r="DO102" s="1046"/>
      <c r="DP102" s="1047"/>
      <c r="DQ102" s="1045" t="s">
        <v>582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305</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305</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305</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380260</v>
      </c>
      <c r="AB110" s="982"/>
      <c r="AC110" s="982"/>
      <c r="AD110" s="982"/>
      <c r="AE110" s="983"/>
      <c r="AF110" s="984">
        <v>388804</v>
      </c>
      <c r="AG110" s="982"/>
      <c r="AH110" s="982"/>
      <c r="AI110" s="982"/>
      <c r="AJ110" s="983"/>
      <c r="AK110" s="984">
        <v>399145</v>
      </c>
      <c r="AL110" s="982"/>
      <c r="AM110" s="982"/>
      <c r="AN110" s="982"/>
      <c r="AO110" s="983"/>
      <c r="AP110" s="985">
        <v>22.1</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3398458</v>
      </c>
      <c r="BR110" s="929"/>
      <c r="BS110" s="929"/>
      <c r="BT110" s="929"/>
      <c r="BU110" s="929"/>
      <c r="BV110" s="929">
        <v>3521474</v>
      </c>
      <c r="BW110" s="929"/>
      <c r="BX110" s="929"/>
      <c r="BY110" s="929"/>
      <c r="BZ110" s="929"/>
      <c r="CA110" s="929">
        <v>3706667</v>
      </c>
      <c r="CB110" s="929"/>
      <c r="CC110" s="929"/>
      <c r="CD110" s="929"/>
      <c r="CE110" s="929"/>
      <c r="CF110" s="953">
        <v>205.5</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433</v>
      </c>
      <c r="DM110" s="929"/>
      <c r="DN110" s="929"/>
      <c r="DO110" s="929"/>
      <c r="DP110" s="929"/>
      <c r="DQ110" s="929" t="s">
        <v>433</v>
      </c>
      <c r="DR110" s="929"/>
      <c r="DS110" s="929"/>
      <c r="DT110" s="929"/>
      <c r="DU110" s="929"/>
      <c r="DV110" s="930" t="s">
        <v>433</v>
      </c>
      <c r="DW110" s="930"/>
      <c r="DX110" s="930"/>
      <c r="DY110" s="930"/>
      <c r="DZ110" s="931"/>
    </row>
    <row r="111" spans="1:131" s="248" customFormat="1" ht="26.25" customHeight="1" x14ac:dyDescent="0.15">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174</v>
      </c>
      <c r="AB111" s="1010"/>
      <c r="AC111" s="1010"/>
      <c r="AD111" s="1010"/>
      <c r="AE111" s="1011"/>
      <c r="AF111" s="1012" t="s">
        <v>174</v>
      </c>
      <c r="AG111" s="1010"/>
      <c r="AH111" s="1010"/>
      <c r="AI111" s="1010"/>
      <c r="AJ111" s="1011"/>
      <c r="AK111" s="1012" t="s">
        <v>174</v>
      </c>
      <c r="AL111" s="1010"/>
      <c r="AM111" s="1010"/>
      <c r="AN111" s="1010"/>
      <c r="AO111" s="1011"/>
      <c r="AP111" s="1013" t="s">
        <v>174</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t="s">
        <v>174</v>
      </c>
      <c r="BR111" s="901"/>
      <c r="BS111" s="901"/>
      <c r="BT111" s="901"/>
      <c r="BU111" s="901"/>
      <c r="BV111" s="901" t="s">
        <v>174</v>
      </c>
      <c r="BW111" s="901"/>
      <c r="BX111" s="901"/>
      <c r="BY111" s="901"/>
      <c r="BZ111" s="901"/>
      <c r="CA111" s="901" t="s">
        <v>174</v>
      </c>
      <c r="CB111" s="901"/>
      <c r="CC111" s="901"/>
      <c r="CD111" s="901"/>
      <c r="CE111" s="901"/>
      <c r="CF111" s="962" t="s">
        <v>391</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391</v>
      </c>
      <c r="DM111" s="901"/>
      <c r="DN111" s="901"/>
      <c r="DO111" s="901"/>
      <c r="DP111" s="901"/>
      <c r="DQ111" s="901" t="s">
        <v>437</v>
      </c>
      <c r="DR111" s="901"/>
      <c r="DS111" s="901"/>
      <c r="DT111" s="901"/>
      <c r="DU111" s="901"/>
      <c r="DV111" s="878" t="s">
        <v>174</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174</v>
      </c>
      <c r="AG112" s="864"/>
      <c r="AH112" s="864"/>
      <c r="AI112" s="864"/>
      <c r="AJ112" s="865"/>
      <c r="AK112" s="866" t="s">
        <v>391</v>
      </c>
      <c r="AL112" s="864"/>
      <c r="AM112" s="864"/>
      <c r="AN112" s="864"/>
      <c r="AO112" s="865"/>
      <c r="AP112" s="911" t="s">
        <v>391</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1571570</v>
      </c>
      <c r="BR112" s="901"/>
      <c r="BS112" s="901"/>
      <c r="BT112" s="901"/>
      <c r="BU112" s="901"/>
      <c r="BV112" s="901">
        <v>1330218</v>
      </c>
      <c r="BW112" s="901"/>
      <c r="BX112" s="901"/>
      <c r="BY112" s="901"/>
      <c r="BZ112" s="901"/>
      <c r="CA112" s="901">
        <v>1266177</v>
      </c>
      <c r="CB112" s="901"/>
      <c r="CC112" s="901"/>
      <c r="CD112" s="901"/>
      <c r="CE112" s="901"/>
      <c r="CF112" s="962">
        <v>70.2</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174</v>
      </c>
      <c r="DH112" s="901"/>
      <c r="DI112" s="901"/>
      <c r="DJ112" s="901"/>
      <c r="DK112" s="901"/>
      <c r="DL112" s="901" t="s">
        <v>391</v>
      </c>
      <c r="DM112" s="901"/>
      <c r="DN112" s="901"/>
      <c r="DO112" s="901"/>
      <c r="DP112" s="901"/>
      <c r="DQ112" s="901" t="s">
        <v>174</v>
      </c>
      <c r="DR112" s="901"/>
      <c r="DS112" s="901"/>
      <c r="DT112" s="901"/>
      <c r="DU112" s="901"/>
      <c r="DV112" s="878" t="s">
        <v>174</v>
      </c>
      <c r="DW112" s="878"/>
      <c r="DX112" s="878"/>
      <c r="DY112" s="878"/>
      <c r="DZ112" s="879"/>
    </row>
    <row r="113" spans="1:130" s="248"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116949</v>
      </c>
      <c r="AB113" s="1010"/>
      <c r="AC113" s="1010"/>
      <c r="AD113" s="1010"/>
      <c r="AE113" s="1011"/>
      <c r="AF113" s="1012">
        <v>103306</v>
      </c>
      <c r="AG113" s="1010"/>
      <c r="AH113" s="1010"/>
      <c r="AI113" s="1010"/>
      <c r="AJ113" s="1011"/>
      <c r="AK113" s="1012">
        <v>110366</v>
      </c>
      <c r="AL113" s="1010"/>
      <c r="AM113" s="1010"/>
      <c r="AN113" s="1010"/>
      <c r="AO113" s="1011"/>
      <c r="AP113" s="1013">
        <v>6.1</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t="s">
        <v>391</v>
      </c>
      <c r="BR113" s="901"/>
      <c r="BS113" s="901"/>
      <c r="BT113" s="901"/>
      <c r="BU113" s="901"/>
      <c r="BV113" s="901" t="s">
        <v>391</v>
      </c>
      <c r="BW113" s="901"/>
      <c r="BX113" s="901"/>
      <c r="BY113" s="901"/>
      <c r="BZ113" s="901"/>
      <c r="CA113" s="901" t="s">
        <v>391</v>
      </c>
      <c r="CB113" s="901"/>
      <c r="CC113" s="901"/>
      <c r="CD113" s="901"/>
      <c r="CE113" s="901"/>
      <c r="CF113" s="962" t="s">
        <v>391</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391</v>
      </c>
      <c r="DH113" s="864"/>
      <c r="DI113" s="864"/>
      <c r="DJ113" s="864"/>
      <c r="DK113" s="865"/>
      <c r="DL113" s="866" t="s">
        <v>391</v>
      </c>
      <c r="DM113" s="864"/>
      <c r="DN113" s="864"/>
      <c r="DO113" s="864"/>
      <c r="DP113" s="865"/>
      <c r="DQ113" s="866" t="s">
        <v>174</v>
      </c>
      <c r="DR113" s="864"/>
      <c r="DS113" s="864"/>
      <c r="DT113" s="864"/>
      <c r="DU113" s="865"/>
      <c r="DV113" s="911" t="s">
        <v>391</v>
      </c>
      <c r="DW113" s="912"/>
      <c r="DX113" s="912"/>
      <c r="DY113" s="912"/>
      <c r="DZ113" s="913"/>
    </row>
    <row r="114" spans="1:130" s="248" customFormat="1" ht="26.25" customHeight="1" x14ac:dyDescent="0.15">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174</v>
      </c>
      <c r="AB114" s="864"/>
      <c r="AC114" s="864"/>
      <c r="AD114" s="864"/>
      <c r="AE114" s="865"/>
      <c r="AF114" s="866" t="s">
        <v>174</v>
      </c>
      <c r="AG114" s="864"/>
      <c r="AH114" s="864"/>
      <c r="AI114" s="864"/>
      <c r="AJ114" s="865"/>
      <c r="AK114" s="866" t="s">
        <v>437</v>
      </c>
      <c r="AL114" s="864"/>
      <c r="AM114" s="864"/>
      <c r="AN114" s="864"/>
      <c r="AO114" s="865"/>
      <c r="AP114" s="911" t="s">
        <v>391</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1039911</v>
      </c>
      <c r="BR114" s="901"/>
      <c r="BS114" s="901"/>
      <c r="BT114" s="901"/>
      <c r="BU114" s="901"/>
      <c r="BV114" s="901">
        <v>1010005</v>
      </c>
      <c r="BW114" s="901"/>
      <c r="BX114" s="901"/>
      <c r="BY114" s="901"/>
      <c r="BZ114" s="901"/>
      <c r="CA114" s="901">
        <v>1261903</v>
      </c>
      <c r="CB114" s="901"/>
      <c r="CC114" s="901"/>
      <c r="CD114" s="901"/>
      <c r="CE114" s="901"/>
      <c r="CF114" s="962">
        <v>69.900000000000006</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174</v>
      </c>
      <c r="DH114" s="864"/>
      <c r="DI114" s="864"/>
      <c r="DJ114" s="864"/>
      <c r="DK114" s="865"/>
      <c r="DL114" s="866" t="s">
        <v>391</v>
      </c>
      <c r="DM114" s="864"/>
      <c r="DN114" s="864"/>
      <c r="DO114" s="864"/>
      <c r="DP114" s="865"/>
      <c r="DQ114" s="866" t="s">
        <v>391</v>
      </c>
      <c r="DR114" s="864"/>
      <c r="DS114" s="864"/>
      <c r="DT114" s="864"/>
      <c r="DU114" s="865"/>
      <c r="DV114" s="911" t="s">
        <v>174</v>
      </c>
      <c r="DW114" s="912"/>
      <c r="DX114" s="912"/>
      <c r="DY114" s="912"/>
      <c r="DZ114" s="913"/>
    </row>
    <row r="115" spans="1:130" s="248"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437</v>
      </c>
      <c r="AB115" s="1010"/>
      <c r="AC115" s="1010"/>
      <c r="AD115" s="1010"/>
      <c r="AE115" s="1011"/>
      <c r="AF115" s="1012" t="s">
        <v>174</v>
      </c>
      <c r="AG115" s="1010"/>
      <c r="AH115" s="1010"/>
      <c r="AI115" s="1010"/>
      <c r="AJ115" s="1011"/>
      <c r="AK115" s="1012" t="s">
        <v>391</v>
      </c>
      <c r="AL115" s="1010"/>
      <c r="AM115" s="1010"/>
      <c r="AN115" s="1010"/>
      <c r="AO115" s="1011"/>
      <c r="AP115" s="1013" t="s">
        <v>437</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t="s">
        <v>391</v>
      </c>
      <c r="BR115" s="901"/>
      <c r="BS115" s="901"/>
      <c r="BT115" s="901"/>
      <c r="BU115" s="901"/>
      <c r="BV115" s="901" t="s">
        <v>391</v>
      </c>
      <c r="BW115" s="901"/>
      <c r="BX115" s="901"/>
      <c r="BY115" s="901"/>
      <c r="BZ115" s="901"/>
      <c r="CA115" s="901" t="s">
        <v>391</v>
      </c>
      <c r="CB115" s="901"/>
      <c r="CC115" s="901"/>
      <c r="CD115" s="901"/>
      <c r="CE115" s="901"/>
      <c r="CF115" s="962" t="s">
        <v>391</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391</v>
      </c>
      <c r="DH115" s="864"/>
      <c r="DI115" s="864"/>
      <c r="DJ115" s="864"/>
      <c r="DK115" s="865"/>
      <c r="DL115" s="866" t="s">
        <v>391</v>
      </c>
      <c r="DM115" s="864"/>
      <c r="DN115" s="864"/>
      <c r="DO115" s="864"/>
      <c r="DP115" s="865"/>
      <c r="DQ115" s="866" t="s">
        <v>174</v>
      </c>
      <c r="DR115" s="864"/>
      <c r="DS115" s="864"/>
      <c r="DT115" s="864"/>
      <c r="DU115" s="865"/>
      <c r="DV115" s="911" t="s">
        <v>174</v>
      </c>
      <c r="DW115" s="912"/>
      <c r="DX115" s="912"/>
      <c r="DY115" s="912"/>
      <c r="DZ115" s="913"/>
    </row>
    <row r="116" spans="1:130" s="248"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174</v>
      </c>
      <c r="AB116" s="864"/>
      <c r="AC116" s="864"/>
      <c r="AD116" s="864"/>
      <c r="AE116" s="865"/>
      <c r="AF116" s="866" t="s">
        <v>391</v>
      </c>
      <c r="AG116" s="864"/>
      <c r="AH116" s="864"/>
      <c r="AI116" s="864"/>
      <c r="AJ116" s="865"/>
      <c r="AK116" s="866" t="s">
        <v>391</v>
      </c>
      <c r="AL116" s="864"/>
      <c r="AM116" s="864"/>
      <c r="AN116" s="864"/>
      <c r="AO116" s="865"/>
      <c r="AP116" s="911" t="s">
        <v>391</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174</v>
      </c>
      <c r="BR116" s="901"/>
      <c r="BS116" s="901"/>
      <c r="BT116" s="901"/>
      <c r="BU116" s="901"/>
      <c r="BV116" s="901" t="s">
        <v>174</v>
      </c>
      <c r="BW116" s="901"/>
      <c r="BX116" s="901"/>
      <c r="BY116" s="901"/>
      <c r="BZ116" s="901"/>
      <c r="CA116" s="901" t="s">
        <v>391</v>
      </c>
      <c r="CB116" s="901"/>
      <c r="CC116" s="901"/>
      <c r="CD116" s="901"/>
      <c r="CE116" s="901"/>
      <c r="CF116" s="962" t="s">
        <v>391</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174</v>
      </c>
      <c r="DH116" s="864"/>
      <c r="DI116" s="864"/>
      <c r="DJ116" s="864"/>
      <c r="DK116" s="865"/>
      <c r="DL116" s="866" t="s">
        <v>174</v>
      </c>
      <c r="DM116" s="864"/>
      <c r="DN116" s="864"/>
      <c r="DO116" s="864"/>
      <c r="DP116" s="865"/>
      <c r="DQ116" s="866" t="s">
        <v>174</v>
      </c>
      <c r="DR116" s="864"/>
      <c r="DS116" s="864"/>
      <c r="DT116" s="864"/>
      <c r="DU116" s="865"/>
      <c r="DV116" s="911" t="s">
        <v>174</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497209</v>
      </c>
      <c r="AB117" s="996"/>
      <c r="AC117" s="996"/>
      <c r="AD117" s="996"/>
      <c r="AE117" s="997"/>
      <c r="AF117" s="998">
        <v>492110</v>
      </c>
      <c r="AG117" s="996"/>
      <c r="AH117" s="996"/>
      <c r="AI117" s="996"/>
      <c r="AJ117" s="997"/>
      <c r="AK117" s="998">
        <v>509511</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391</v>
      </c>
      <c r="BR117" s="901"/>
      <c r="BS117" s="901"/>
      <c r="BT117" s="901"/>
      <c r="BU117" s="901"/>
      <c r="BV117" s="901" t="s">
        <v>391</v>
      </c>
      <c r="BW117" s="901"/>
      <c r="BX117" s="901"/>
      <c r="BY117" s="901"/>
      <c r="BZ117" s="901"/>
      <c r="CA117" s="901" t="s">
        <v>437</v>
      </c>
      <c r="CB117" s="901"/>
      <c r="CC117" s="901"/>
      <c r="CD117" s="901"/>
      <c r="CE117" s="901"/>
      <c r="CF117" s="962" t="s">
        <v>391</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174</v>
      </c>
      <c r="DM117" s="864"/>
      <c r="DN117" s="864"/>
      <c r="DO117" s="864"/>
      <c r="DP117" s="865"/>
      <c r="DQ117" s="866" t="s">
        <v>391</v>
      </c>
      <c r="DR117" s="864"/>
      <c r="DS117" s="864"/>
      <c r="DT117" s="864"/>
      <c r="DU117" s="865"/>
      <c r="DV117" s="911" t="s">
        <v>174</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305</v>
      </c>
      <c r="AL118" s="989"/>
      <c r="AM118" s="989"/>
      <c r="AN118" s="989"/>
      <c r="AO118" s="990"/>
      <c r="AP118" s="992" t="s">
        <v>427</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174</v>
      </c>
      <c r="BW118" s="932"/>
      <c r="BX118" s="932"/>
      <c r="BY118" s="932"/>
      <c r="BZ118" s="932"/>
      <c r="CA118" s="932" t="s">
        <v>174</v>
      </c>
      <c r="CB118" s="932"/>
      <c r="CC118" s="932"/>
      <c r="CD118" s="932"/>
      <c r="CE118" s="932"/>
      <c r="CF118" s="962" t="s">
        <v>174</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391</v>
      </c>
      <c r="DM118" s="864"/>
      <c r="DN118" s="864"/>
      <c r="DO118" s="864"/>
      <c r="DP118" s="865"/>
      <c r="DQ118" s="866" t="s">
        <v>391</v>
      </c>
      <c r="DR118" s="864"/>
      <c r="DS118" s="864"/>
      <c r="DT118" s="864"/>
      <c r="DU118" s="865"/>
      <c r="DV118" s="911" t="s">
        <v>391</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391</v>
      </c>
      <c r="AL119" s="982"/>
      <c r="AM119" s="982"/>
      <c r="AN119" s="982"/>
      <c r="AO119" s="983"/>
      <c r="AP119" s="985" t="s">
        <v>391</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459</v>
      </c>
      <c r="BP119" s="965"/>
      <c r="BQ119" s="969">
        <v>6009939</v>
      </c>
      <c r="BR119" s="932"/>
      <c r="BS119" s="932"/>
      <c r="BT119" s="932"/>
      <c r="BU119" s="932"/>
      <c r="BV119" s="932">
        <v>5861697</v>
      </c>
      <c r="BW119" s="932"/>
      <c r="BX119" s="932"/>
      <c r="BY119" s="932"/>
      <c r="BZ119" s="932"/>
      <c r="CA119" s="932">
        <v>6234747</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174</v>
      </c>
      <c r="DH119" s="847"/>
      <c r="DI119" s="847"/>
      <c r="DJ119" s="847"/>
      <c r="DK119" s="848"/>
      <c r="DL119" s="849" t="s">
        <v>174</v>
      </c>
      <c r="DM119" s="847"/>
      <c r="DN119" s="847"/>
      <c r="DO119" s="847"/>
      <c r="DP119" s="848"/>
      <c r="DQ119" s="849" t="s">
        <v>174</v>
      </c>
      <c r="DR119" s="847"/>
      <c r="DS119" s="847"/>
      <c r="DT119" s="847"/>
      <c r="DU119" s="848"/>
      <c r="DV119" s="935" t="s">
        <v>174</v>
      </c>
      <c r="DW119" s="936"/>
      <c r="DX119" s="936"/>
      <c r="DY119" s="936"/>
      <c r="DZ119" s="937"/>
    </row>
    <row r="120" spans="1:130" s="248" customFormat="1" ht="26.25" customHeight="1" x14ac:dyDescent="0.15">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174</v>
      </c>
      <c r="AB120" s="864"/>
      <c r="AC120" s="864"/>
      <c r="AD120" s="864"/>
      <c r="AE120" s="865"/>
      <c r="AF120" s="866" t="s">
        <v>391</v>
      </c>
      <c r="AG120" s="864"/>
      <c r="AH120" s="864"/>
      <c r="AI120" s="864"/>
      <c r="AJ120" s="865"/>
      <c r="AK120" s="866" t="s">
        <v>391</v>
      </c>
      <c r="AL120" s="864"/>
      <c r="AM120" s="864"/>
      <c r="AN120" s="864"/>
      <c r="AO120" s="865"/>
      <c r="AP120" s="911" t="s">
        <v>174</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2319600</v>
      </c>
      <c r="BR120" s="929"/>
      <c r="BS120" s="929"/>
      <c r="BT120" s="929"/>
      <c r="BU120" s="929"/>
      <c r="BV120" s="929">
        <v>3274836</v>
      </c>
      <c r="BW120" s="929"/>
      <c r="BX120" s="929"/>
      <c r="BY120" s="929"/>
      <c r="BZ120" s="929"/>
      <c r="CA120" s="929">
        <v>3289865</v>
      </c>
      <c r="CB120" s="929"/>
      <c r="CC120" s="929"/>
      <c r="CD120" s="929"/>
      <c r="CE120" s="929"/>
      <c r="CF120" s="953">
        <v>182.4</v>
      </c>
      <c r="CG120" s="954"/>
      <c r="CH120" s="954"/>
      <c r="CI120" s="954"/>
      <c r="CJ120" s="954"/>
      <c r="CK120" s="955" t="s">
        <v>463</v>
      </c>
      <c r="CL120" s="939"/>
      <c r="CM120" s="939"/>
      <c r="CN120" s="939"/>
      <c r="CO120" s="940"/>
      <c r="CP120" s="959" t="s">
        <v>404</v>
      </c>
      <c r="CQ120" s="960"/>
      <c r="CR120" s="960"/>
      <c r="CS120" s="960"/>
      <c r="CT120" s="960"/>
      <c r="CU120" s="960"/>
      <c r="CV120" s="960"/>
      <c r="CW120" s="960"/>
      <c r="CX120" s="960"/>
      <c r="CY120" s="960"/>
      <c r="CZ120" s="960"/>
      <c r="DA120" s="960"/>
      <c r="DB120" s="960"/>
      <c r="DC120" s="960"/>
      <c r="DD120" s="960"/>
      <c r="DE120" s="960"/>
      <c r="DF120" s="961"/>
      <c r="DG120" s="948">
        <v>800188</v>
      </c>
      <c r="DH120" s="929"/>
      <c r="DI120" s="929"/>
      <c r="DJ120" s="929"/>
      <c r="DK120" s="929"/>
      <c r="DL120" s="929">
        <v>664661</v>
      </c>
      <c r="DM120" s="929"/>
      <c r="DN120" s="929"/>
      <c r="DO120" s="929"/>
      <c r="DP120" s="929"/>
      <c r="DQ120" s="929">
        <v>619300</v>
      </c>
      <c r="DR120" s="929"/>
      <c r="DS120" s="929"/>
      <c r="DT120" s="929"/>
      <c r="DU120" s="929"/>
      <c r="DV120" s="930">
        <v>34.299999999999997</v>
      </c>
      <c r="DW120" s="930"/>
      <c r="DX120" s="930"/>
      <c r="DY120" s="930"/>
      <c r="DZ120" s="931"/>
    </row>
    <row r="121" spans="1:130" s="248" customFormat="1" ht="26.25" customHeight="1" x14ac:dyDescent="0.15">
      <c r="A121" s="904"/>
      <c r="B121" s="905"/>
      <c r="C121" s="950" t="s">
        <v>464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174</v>
      </c>
      <c r="AG121" s="864"/>
      <c r="AH121" s="864"/>
      <c r="AI121" s="864"/>
      <c r="AJ121" s="865"/>
      <c r="AK121" s="866" t="s">
        <v>437</v>
      </c>
      <c r="AL121" s="864"/>
      <c r="AM121" s="864"/>
      <c r="AN121" s="864"/>
      <c r="AO121" s="865"/>
      <c r="AP121" s="911" t="s">
        <v>174</v>
      </c>
      <c r="AQ121" s="912"/>
      <c r="AR121" s="912"/>
      <c r="AS121" s="912"/>
      <c r="AT121" s="913"/>
      <c r="AU121" s="973"/>
      <c r="AV121" s="974"/>
      <c r="AW121" s="974"/>
      <c r="AX121" s="974"/>
      <c r="AY121" s="975"/>
      <c r="AZ121" s="899" t="s">
        <v>465</v>
      </c>
      <c r="BA121" s="834"/>
      <c r="BB121" s="834"/>
      <c r="BC121" s="834"/>
      <c r="BD121" s="834"/>
      <c r="BE121" s="834"/>
      <c r="BF121" s="834"/>
      <c r="BG121" s="834"/>
      <c r="BH121" s="834"/>
      <c r="BI121" s="834"/>
      <c r="BJ121" s="834"/>
      <c r="BK121" s="834"/>
      <c r="BL121" s="834"/>
      <c r="BM121" s="834"/>
      <c r="BN121" s="834"/>
      <c r="BO121" s="834"/>
      <c r="BP121" s="835"/>
      <c r="BQ121" s="900" t="s">
        <v>391</v>
      </c>
      <c r="BR121" s="901"/>
      <c r="BS121" s="901"/>
      <c r="BT121" s="901"/>
      <c r="BU121" s="901"/>
      <c r="BV121" s="901" t="s">
        <v>174</v>
      </c>
      <c r="BW121" s="901"/>
      <c r="BX121" s="901"/>
      <c r="BY121" s="901"/>
      <c r="BZ121" s="901"/>
      <c r="CA121" s="901" t="s">
        <v>174</v>
      </c>
      <c r="CB121" s="901"/>
      <c r="CC121" s="901"/>
      <c r="CD121" s="901"/>
      <c r="CE121" s="901"/>
      <c r="CF121" s="962" t="s">
        <v>174</v>
      </c>
      <c r="CG121" s="963"/>
      <c r="CH121" s="963"/>
      <c r="CI121" s="963"/>
      <c r="CJ121" s="963"/>
      <c r="CK121" s="956"/>
      <c r="CL121" s="942"/>
      <c r="CM121" s="942"/>
      <c r="CN121" s="942"/>
      <c r="CO121" s="943"/>
      <c r="CP121" s="922" t="s">
        <v>466</v>
      </c>
      <c r="CQ121" s="923"/>
      <c r="CR121" s="923"/>
      <c r="CS121" s="923"/>
      <c r="CT121" s="923"/>
      <c r="CU121" s="923"/>
      <c r="CV121" s="923"/>
      <c r="CW121" s="923"/>
      <c r="CX121" s="923"/>
      <c r="CY121" s="923"/>
      <c r="CZ121" s="923"/>
      <c r="DA121" s="923"/>
      <c r="DB121" s="923"/>
      <c r="DC121" s="923"/>
      <c r="DD121" s="923"/>
      <c r="DE121" s="923"/>
      <c r="DF121" s="924"/>
      <c r="DG121" s="900">
        <v>613283</v>
      </c>
      <c r="DH121" s="901"/>
      <c r="DI121" s="901"/>
      <c r="DJ121" s="901"/>
      <c r="DK121" s="901"/>
      <c r="DL121" s="901">
        <v>563706</v>
      </c>
      <c r="DM121" s="901"/>
      <c r="DN121" s="901"/>
      <c r="DO121" s="901"/>
      <c r="DP121" s="901"/>
      <c r="DQ121" s="901">
        <v>525562</v>
      </c>
      <c r="DR121" s="901"/>
      <c r="DS121" s="901"/>
      <c r="DT121" s="901"/>
      <c r="DU121" s="901"/>
      <c r="DV121" s="878">
        <v>29.1</v>
      </c>
      <c r="DW121" s="878"/>
      <c r="DX121" s="878"/>
      <c r="DY121" s="878"/>
      <c r="DZ121" s="879"/>
    </row>
    <row r="122" spans="1:130" s="248" customFormat="1" ht="26.25" customHeight="1" x14ac:dyDescent="0.15">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391</v>
      </c>
      <c r="AB122" s="864"/>
      <c r="AC122" s="864"/>
      <c r="AD122" s="864"/>
      <c r="AE122" s="865"/>
      <c r="AF122" s="866" t="s">
        <v>174</v>
      </c>
      <c r="AG122" s="864"/>
      <c r="AH122" s="864"/>
      <c r="AI122" s="864"/>
      <c r="AJ122" s="865"/>
      <c r="AK122" s="866" t="s">
        <v>174</v>
      </c>
      <c r="AL122" s="864"/>
      <c r="AM122" s="864"/>
      <c r="AN122" s="864"/>
      <c r="AO122" s="865"/>
      <c r="AP122" s="911" t="s">
        <v>437</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3149456</v>
      </c>
      <c r="BR122" s="932"/>
      <c r="BS122" s="932"/>
      <c r="BT122" s="932"/>
      <c r="BU122" s="932"/>
      <c r="BV122" s="932">
        <v>3194044</v>
      </c>
      <c r="BW122" s="932"/>
      <c r="BX122" s="932"/>
      <c r="BY122" s="932"/>
      <c r="BZ122" s="932"/>
      <c r="CA122" s="932">
        <v>3300231</v>
      </c>
      <c r="CB122" s="932"/>
      <c r="CC122" s="932"/>
      <c r="CD122" s="932"/>
      <c r="CE122" s="932"/>
      <c r="CF122" s="933">
        <v>182.9</v>
      </c>
      <c r="CG122" s="934"/>
      <c r="CH122" s="934"/>
      <c r="CI122" s="934"/>
      <c r="CJ122" s="934"/>
      <c r="CK122" s="956"/>
      <c r="CL122" s="942"/>
      <c r="CM122" s="942"/>
      <c r="CN122" s="942"/>
      <c r="CO122" s="943"/>
      <c r="CP122" s="922" t="s">
        <v>468</v>
      </c>
      <c r="CQ122" s="923"/>
      <c r="CR122" s="923"/>
      <c r="CS122" s="923"/>
      <c r="CT122" s="923"/>
      <c r="CU122" s="923"/>
      <c r="CV122" s="923"/>
      <c r="CW122" s="923"/>
      <c r="CX122" s="923"/>
      <c r="CY122" s="923"/>
      <c r="CZ122" s="923"/>
      <c r="DA122" s="923"/>
      <c r="DB122" s="923"/>
      <c r="DC122" s="923"/>
      <c r="DD122" s="923"/>
      <c r="DE122" s="923"/>
      <c r="DF122" s="924"/>
      <c r="DG122" s="900">
        <v>109760</v>
      </c>
      <c r="DH122" s="901"/>
      <c r="DI122" s="901"/>
      <c r="DJ122" s="901"/>
      <c r="DK122" s="901"/>
      <c r="DL122" s="901">
        <v>101851</v>
      </c>
      <c r="DM122" s="901"/>
      <c r="DN122" s="901"/>
      <c r="DO122" s="901"/>
      <c r="DP122" s="901"/>
      <c r="DQ122" s="901">
        <v>99212</v>
      </c>
      <c r="DR122" s="901"/>
      <c r="DS122" s="901"/>
      <c r="DT122" s="901"/>
      <c r="DU122" s="901"/>
      <c r="DV122" s="878">
        <v>5.5</v>
      </c>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391</v>
      </c>
      <c r="AB123" s="864"/>
      <c r="AC123" s="864"/>
      <c r="AD123" s="864"/>
      <c r="AE123" s="865"/>
      <c r="AF123" s="866" t="s">
        <v>437</v>
      </c>
      <c r="AG123" s="864"/>
      <c r="AH123" s="864"/>
      <c r="AI123" s="864"/>
      <c r="AJ123" s="865"/>
      <c r="AK123" s="866" t="s">
        <v>391</v>
      </c>
      <c r="AL123" s="864"/>
      <c r="AM123" s="864"/>
      <c r="AN123" s="864"/>
      <c r="AO123" s="865"/>
      <c r="AP123" s="911" t="s">
        <v>437</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469</v>
      </c>
      <c r="BP123" s="965"/>
      <c r="BQ123" s="919">
        <v>5469056</v>
      </c>
      <c r="BR123" s="920"/>
      <c r="BS123" s="920"/>
      <c r="BT123" s="920"/>
      <c r="BU123" s="920"/>
      <c r="BV123" s="920">
        <v>6468880</v>
      </c>
      <c r="BW123" s="920"/>
      <c r="BX123" s="920"/>
      <c r="BY123" s="920"/>
      <c r="BZ123" s="920"/>
      <c r="CA123" s="920">
        <v>6590096</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174</v>
      </c>
      <c r="DH123" s="864"/>
      <c r="DI123" s="864"/>
      <c r="DJ123" s="864"/>
      <c r="DK123" s="865"/>
      <c r="DL123" s="866" t="s">
        <v>391</v>
      </c>
      <c r="DM123" s="864"/>
      <c r="DN123" s="864"/>
      <c r="DO123" s="864"/>
      <c r="DP123" s="865"/>
      <c r="DQ123" s="866">
        <v>22103</v>
      </c>
      <c r="DR123" s="864"/>
      <c r="DS123" s="864"/>
      <c r="DT123" s="864"/>
      <c r="DU123" s="865"/>
      <c r="DV123" s="911">
        <v>1.2</v>
      </c>
      <c r="DW123" s="912"/>
      <c r="DX123" s="912"/>
      <c r="DY123" s="912"/>
      <c r="DZ123" s="913"/>
    </row>
    <row r="124" spans="1:130" s="248"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391</v>
      </c>
      <c r="AB124" s="864"/>
      <c r="AC124" s="864"/>
      <c r="AD124" s="864"/>
      <c r="AE124" s="865"/>
      <c r="AF124" s="866" t="s">
        <v>174</v>
      </c>
      <c r="AG124" s="864"/>
      <c r="AH124" s="864"/>
      <c r="AI124" s="864"/>
      <c r="AJ124" s="865"/>
      <c r="AK124" s="866" t="s">
        <v>437</v>
      </c>
      <c r="AL124" s="864"/>
      <c r="AM124" s="864"/>
      <c r="AN124" s="864"/>
      <c r="AO124" s="865"/>
      <c r="AP124" s="911" t="s">
        <v>174</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31.6</v>
      </c>
      <c r="BR124" s="918"/>
      <c r="BS124" s="918"/>
      <c r="BT124" s="918"/>
      <c r="BU124" s="918"/>
      <c r="BV124" s="918" t="s">
        <v>174</v>
      </c>
      <c r="BW124" s="918"/>
      <c r="BX124" s="918"/>
      <c r="BY124" s="918"/>
      <c r="BZ124" s="918"/>
      <c r="CA124" s="918" t="s">
        <v>174</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v>48339</v>
      </c>
      <c r="DH124" s="847"/>
      <c r="DI124" s="847"/>
      <c r="DJ124" s="847"/>
      <c r="DK124" s="848"/>
      <c r="DL124" s="849" t="s">
        <v>174</v>
      </c>
      <c r="DM124" s="847"/>
      <c r="DN124" s="847"/>
      <c r="DO124" s="847"/>
      <c r="DP124" s="848"/>
      <c r="DQ124" s="849" t="s">
        <v>391</v>
      </c>
      <c r="DR124" s="847"/>
      <c r="DS124" s="847"/>
      <c r="DT124" s="847"/>
      <c r="DU124" s="848"/>
      <c r="DV124" s="935" t="s">
        <v>174</v>
      </c>
      <c r="DW124" s="936"/>
      <c r="DX124" s="936"/>
      <c r="DY124" s="936"/>
      <c r="DZ124" s="937"/>
    </row>
    <row r="125" spans="1:130" s="248"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174</v>
      </c>
      <c r="AB125" s="864"/>
      <c r="AC125" s="864"/>
      <c r="AD125" s="864"/>
      <c r="AE125" s="865"/>
      <c r="AF125" s="866" t="s">
        <v>391</v>
      </c>
      <c r="AG125" s="864"/>
      <c r="AH125" s="864"/>
      <c r="AI125" s="864"/>
      <c r="AJ125" s="865"/>
      <c r="AK125" s="866" t="s">
        <v>174</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391</v>
      </c>
      <c r="DM125" s="929"/>
      <c r="DN125" s="929"/>
      <c r="DO125" s="929"/>
      <c r="DP125" s="929"/>
      <c r="DQ125" s="929" t="s">
        <v>174</v>
      </c>
      <c r="DR125" s="929"/>
      <c r="DS125" s="929"/>
      <c r="DT125" s="929"/>
      <c r="DU125" s="929"/>
      <c r="DV125" s="930" t="s">
        <v>437</v>
      </c>
      <c r="DW125" s="930"/>
      <c r="DX125" s="930"/>
      <c r="DY125" s="930"/>
      <c r="DZ125" s="931"/>
    </row>
    <row r="126" spans="1:130" s="248"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391</v>
      </c>
      <c r="AB126" s="864"/>
      <c r="AC126" s="864"/>
      <c r="AD126" s="864"/>
      <c r="AE126" s="865"/>
      <c r="AF126" s="866" t="s">
        <v>174</v>
      </c>
      <c r="AG126" s="864"/>
      <c r="AH126" s="864"/>
      <c r="AI126" s="864"/>
      <c r="AJ126" s="865"/>
      <c r="AK126" s="866" t="s">
        <v>174</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174</v>
      </c>
      <c r="DH126" s="901"/>
      <c r="DI126" s="901"/>
      <c r="DJ126" s="901"/>
      <c r="DK126" s="901"/>
      <c r="DL126" s="901" t="s">
        <v>437</v>
      </c>
      <c r="DM126" s="901"/>
      <c r="DN126" s="901"/>
      <c r="DO126" s="901"/>
      <c r="DP126" s="901"/>
      <c r="DQ126" s="901" t="s">
        <v>174</v>
      </c>
      <c r="DR126" s="901"/>
      <c r="DS126" s="901"/>
      <c r="DT126" s="901"/>
      <c r="DU126" s="901"/>
      <c r="DV126" s="878" t="s">
        <v>437</v>
      </c>
      <c r="DW126" s="878"/>
      <c r="DX126" s="878"/>
      <c r="DY126" s="878"/>
      <c r="DZ126" s="879"/>
    </row>
    <row r="127" spans="1:130" s="248" customFormat="1" ht="26.25" customHeight="1" x14ac:dyDescent="0.15">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174</v>
      </c>
      <c r="AB127" s="864"/>
      <c r="AC127" s="864"/>
      <c r="AD127" s="864"/>
      <c r="AE127" s="865"/>
      <c r="AF127" s="866" t="s">
        <v>174</v>
      </c>
      <c r="AG127" s="864"/>
      <c r="AH127" s="864"/>
      <c r="AI127" s="864"/>
      <c r="AJ127" s="865"/>
      <c r="AK127" s="866" t="s">
        <v>174</v>
      </c>
      <c r="AL127" s="864"/>
      <c r="AM127" s="864"/>
      <c r="AN127" s="864"/>
      <c r="AO127" s="865"/>
      <c r="AP127" s="911" t="s">
        <v>391</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391</v>
      </c>
      <c r="DH127" s="901"/>
      <c r="DI127" s="901"/>
      <c r="DJ127" s="901"/>
      <c r="DK127" s="901"/>
      <c r="DL127" s="901" t="s">
        <v>391</v>
      </c>
      <c r="DM127" s="901"/>
      <c r="DN127" s="901"/>
      <c r="DO127" s="901"/>
      <c r="DP127" s="901"/>
      <c r="DQ127" s="901" t="s">
        <v>391</v>
      </c>
      <c r="DR127" s="901"/>
      <c r="DS127" s="901"/>
      <c r="DT127" s="901"/>
      <c r="DU127" s="901"/>
      <c r="DV127" s="878" t="s">
        <v>391</v>
      </c>
      <c r="DW127" s="878"/>
      <c r="DX127" s="878"/>
      <c r="DY127" s="878"/>
      <c r="DZ127" s="879"/>
    </row>
    <row r="128" spans="1:130" s="248" customFormat="1" ht="26.25" customHeight="1" thickBot="1" x14ac:dyDescent="0.2">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1300</v>
      </c>
      <c r="AB128" s="885"/>
      <c r="AC128" s="885"/>
      <c r="AD128" s="885"/>
      <c r="AE128" s="886"/>
      <c r="AF128" s="887">
        <v>1300</v>
      </c>
      <c r="AG128" s="885"/>
      <c r="AH128" s="885"/>
      <c r="AI128" s="885"/>
      <c r="AJ128" s="886"/>
      <c r="AK128" s="887">
        <v>1002</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174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t="s">
        <v>391</v>
      </c>
      <c r="DH128" s="875"/>
      <c r="DI128" s="875"/>
      <c r="DJ128" s="875"/>
      <c r="DK128" s="875"/>
      <c r="DL128" s="875" t="s">
        <v>437</v>
      </c>
      <c r="DM128" s="875"/>
      <c r="DN128" s="875"/>
      <c r="DO128" s="875"/>
      <c r="DP128" s="875"/>
      <c r="DQ128" s="875" t="s">
        <v>391</v>
      </c>
      <c r="DR128" s="875"/>
      <c r="DS128" s="875"/>
      <c r="DT128" s="875"/>
      <c r="DU128" s="875"/>
      <c r="DV128" s="876" t="s">
        <v>174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2045151</v>
      </c>
      <c r="AB129" s="864"/>
      <c r="AC129" s="864"/>
      <c r="AD129" s="864"/>
      <c r="AE129" s="865"/>
      <c r="AF129" s="866">
        <v>2050605</v>
      </c>
      <c r="AG129" s="864"/>
      <c r="AH129" s="864"/>
      <c r="AI129" s="864"/>
      <c r="AJ129" s="865"/>
      <c r="AK129" s="866">
        <v>2145793</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174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338536</v>
      </c>
      <c r="AB130" s="864"/>
      <c r="AC130" s="864"/>
      <c r="AD130" s="864"/>
      <c r="AE130" s="865"/>
      <c r="AF130" s="866">
        <v>336908</v>
      </c>
      <c r="AG130" s="864"/>
      <c r="AH130" s="864"/>
      <c r="AI130" s="864"/>
      <c r="AJ130" s="865"/>
      <c r="AK130" s="866">
        <v>341704</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9.1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1706615</v>
      </c>
      <c r="AB131" s="847"/>
      <c r="AC131" s="847"/>
      <c r="AD131" s="847"/>
      <c r="AE131" s="848"/>
      <c r="AF131" s="849">
        <v>1713697</v>
      </c>
      <c r="AG131" s="847"/>
      <c r="AH131" s="847"/>
      <c r="AI131" s="847"/>
      <c r="AJ131" s="848"/>
      <c r="AK131" s="849">
        <v>1804089</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t="s">
        <v>437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9.2213533810000001</v>
      </c>
      <c r="AB132" s="827"/>
      <c r="AC132" s="827"/>
      <c r="AD132" s="827"/>
      <c r="AE132" s="828"/>
      <c r="AF132" s="829">
        <v>8.9807007890000001</v>
      </c>
      <c r="AG132" s="827"/>
      <c r="AH132" s="827"/>
      <c r="AI132" s="827"/>
      <c r="AJ132" s="828"/>
      <c r="AK132" s="829">
        <v>9.2459407490000007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8.4</v>
      </c>
      <c r="AB133" s="806"/>
      <c r="AC133" s="806"/>
      <c r="AD133" s="806"/>
      <c r="AE133" s="807"/>
      <c r="AF133" s="805">
        <v>9</v>
      </c>
      <c r="AG133" s="806"/>
      <c r="AH133" s="806"/>
      <c r="AI133" s="806"/>
      <c r="AJ133" s="807"/>
      <c r="AK133" s="805">
        <v>9.1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EDKD4HmXPeZKxO3TiRfLwX0uwdZ/2qSAEDnv0jKc8JJ4+K9eXxz8dOoqhz9b8Hkc0vYgYIEdr1VefyElcsv0Q==" saltValue="peb5s0nEgJfBVpmOMihW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BVNEiRLSaXNQt+vvnYxCfYTDxdaZP4Q4JNXZLR5kzkINEt5Uj4OpqpYsW4/kOneZ/60a6lwQgxMEGwEiJssNw==" saltValue="Luu8vgOdllhwFmIBb0yG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z7aPjn2qi53pLY/90khFF7Ab8elastzpgQlq89JvGh4rtcedFTqrHgsJ4n7VvatVize62R8xQfOe3WuGcKn7w==" saltValue="4PXd3aJZpefN3FqB1+Xg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558371</v>
      </c>
      <c r="AP9" s="314">
        <v>182952</v>
      </c>
      <c r="AQ9" s="315">
        <v>239985</v>
      </c>
      <c r="AR9" s="316">
        <v>-23.8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14658</v>
      </c>
      <c r="AP10" s="317">
        <v>4803</v>
      </c>
      <c r="AQ10" s="318">
        <v>24622</v>
      </c>
      <c r="AR10" s="319">
        <v>-80.5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t="s">
        <v>506</v>
      </c>
      <c r="AP11" s="317" t="s">
        <v>506</v>
      </c>
      <c r="AQ11" s="318">
        <v>3358</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4229</v>
      </c>
      <c r="AP13" s="317">
        <v>1386</v>
      </c>
      <c r="AQ13" s="318">
        <v>7864</v>
      </c>
      <c r="AR13" s="319">
        <v>-82.4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20550</v>
      </c>
      <c r="AP14" s="317">
        <v>6733</v>
      </c>
      <c r="AQ14" s="318">
        <v>6185</v>
      </c>
      <c r="AR14" s="319">
        <v>8.9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-38865</v>
      </c>
      <c r="AP15" s="317">
        <v>-12734</v>
      </c>
      <c r="AQ15" s="318">
        <v>-18737</v>
      </c>
      <c r="AR15" s="319">
        <v>-32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558943</v>
      </c>
      <c r="AP16" s="317">
        <v>183140</v>
      </c>
      <c r="AQ16" s="318">
        <v>263276</v>
      </c>
      <c r="AR16" s="319">
        <v>-30.4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35.39</v>
      </c>
      <c r="AP21" s="331">
        <v>24.56</v>
      </c>
      <c r="AQ21" s="332">
        <v>10.83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90.1</v>
      </c>
      <c r="AP22" s="336">
        <v>94.3</v>
      </c>
      <c r="AQ22" s="337">
        <v>-4.2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399145</v>
      </c>
      <c r="AP32" s="345">
        <v>130781</v>
      </c>
      <c r="AQ32" s="346">
        <v>149198</v>
      </c>
      <c r="AR32" s="347">
        <v>-12.3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110366</v>
      </c>
      <c r="AP35" s="345">
        <v>36162</v>
      </c>
      <c r="AQ35" s="346">
        <v>31871</v>
      </c>
      <c r="AR35" s="347">
        <v>13.5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t="s">
        <v>506</v>
      </c>
      <c r="AP36" s="345" t="s">
        <v>506</v>
      </c>
      <c r="AQ36" s="346">
        <v>4984</v>
      </c>
      <c r="AR36" s="347" t="s">
        <v>506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t="s">
        <v>506</v>
      </c>
      <c r="AP37" s="345" t="s">
        <v>506</v>
      </c>
      <c r="AQ37" s="346">
        <v>1220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506</v>
      </c>
      <c r="AP38" s="348" t="s">
        <v>506</v>
      </c>
      <c r="AQ38" s="349">
        <v>35</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-1002</v>
      </c>
      <c r="AP39" s="345">
        <v>-328</v>
      </c>
      <c r="AQ39" s="346">
        <v>-8070</v>
      </c>
      <c r="AR39" s="347">
        <v>-95.9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-341704</v>
      </c>
      <c r="AP40" s="345">
        <v>-111961</v>
      </c>
      <c r="AQ40" s="346">
        <v>-130648</v>
      </c>
      <c r="AR40" s="347">
        <v>-14.3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166805</v>
      </c>
      <c r="AP41" s="345">
        <v>54654</v>
      </c>
      <c r="AQ41" s="346">
        <v>48590</v>
      </c>
      <c r="AR41" s="347">
        <v>12.5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239881</v>
      </c>
      <c r="AN51" s="367">
        <v>70285</v>
      </c>
      <c r="AO51" s="368">
        <v>-30.7</v>
      </c>
      <c r="AP51" s="369">
        <v>310300</v>
      </c>
      <c r="AQ51" s="370">
        <v>7.8</v>
      </c>
      <c r="AR51" s="371">
        <v>-38.5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144214</v>
      </c>
      <c r="AN52" s="375">
        <v>42254</v>
      </c>
      <c r="AO52" s="376">
        <v>10.7</v>
      </c>
      <c r="AP52" s="377">
        <v>157576</v>
      </c>
      <c r="AQ52" s="378">
        <v>7.5</v>
      </c>
      <c r="AR52" s="379">
        <v>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219002</v>
      </c>
      <c r="AN53" s="367">
        <v>66526</v>
      </c>
      <c r="AO53" s="368">
        <v>-5.3</v>
      </c>
      <c r="AP53" s="369">
        <v>317319</v>
      </c>
      <c r="AQ53" s="370">
        <v>2.2999999999999998</v>
      </c>
      <c r="AR53" s="371">
        <v>-7.6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140038</v>
      </c>
      <c r="AN54" s="375">
        <v>42539</v>
      </c>
      <c r="AO54" s="376">
        <v>0.7</v>
      </c>
      <c r="AP54" s="377">
        <v>164214</v>
      </c>
      <c r="AQ54" s="378">
        <v>4.2</v>
      </c>
      <c r="AR54" s="379">
        <v>-3.5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726908</v>
      </c>
      <c r="AN55" s="367">
        <v>226169</v>
      </c>
      <c r="AO55" s="368">
        <v>240</v>
      </c>
      <c r="AP55" s="369">
        <v>289738</v>
      </c>
      <c r="AQ55" s="370">
        <v>-8.6999999999999993</v>
      </c>
      <c r="AR55" s="371">
        <v>248.7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203319</v>
      </c>
      <c r="AN56" s="375">
        <v>63260</v>
      </c>
      <c r="AO56" s="376">
        <v>48.7</v>
      </c>
      <c r="AP56" s="377">
        <v>156238</v>
      </c>
      <c r="AQ56" s="378">
        <v>-4.9000000000000004</v>
      </c>
      <c r="AR56" s="379">
        <v>53.6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591695</v>
      </c>
      <c r="AN57" s="367">
        <v>188799</v>
      </c>
      <c r="AO57" s="368">
        <v>-16.5</v>
      </c>
      <c r="AP57" s="369">
        <v>316937</v>
      </c>
      <c r="AQ57" s="370">
        <v>9.4</v>
      </c>
      <c r="AR57" s="371">
        <v>-25.9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542254</v>
      </c>
      <c r="AN58" s="375">
        <v>173023</v>
      </c>
      <c r="AO58" s="376">
        <v>173.5</v>
      </c>
      <c r="AP58" s="377">
        <v>199150</v>
      </c>
      <c r="AQ58" s="378">
        <v>27.5</v>
      </c>
      <c r="AR58" s="379">
        <v>146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528099</v>
      </c>
      <c r="AN59" s="367">
        <v>173034</v>
      </c>
      <c r="AO59" s="368">
        <v>-8.4</v>
      </c>
      <c r="AP59" s="369">
        <v>332350</v>
      </c>
      <c r="AQ59" s="370">
        <v>4.9000000000000004</v>
      </c>
      <c r="AR59" s="371">
        <v>-13.3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528099</v>
      </c>
      <c r="AN60" s="375">
        <v>173034</v>
      </c>
      <c r="AO60" s="376">
        <v>0</v>
      </c>
      <c r="AP60" s="377">
        <v>200453</v>
      </c>
      <c r="AQ60" s="378">
        <v>0.7</v>
      </c>
      <c r="AR60" s="379">
        <v>-0.7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461117</v>
      </c>
      <c r="AN61" s="382">
        <v>144963</v>
      </c>
      <c r="AO61" s="383">
        <v>35.799999999999997</v>
      </c>
      <c r="AP61" s="384">
        <v>313329</v>
      </c>
      <c r="AQ61" s="385">
        <v>3.1</v>
      </c>
      <c r="AR61" s="371">
        <v>32.700000000000003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311585</v>
      </c>
      <c r="AN62" s="375">
        <v>98822</v>
      </c>
      <c r="AO62" s="376">
        <v>46.7</v>
      </c>
      <c r="AP62" s="377">
        <v>175526</v>
      </c>
      <c r="AQ62" s="378">
        <v>7</v>
      </c>
      <c r="AR62" s="379">
        <v>39.700000000000003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T5TbcfSureP2pQ5qe2RMJjwXSz/dgLL2vjDyi5TDnp+vEVA4OO0Qb7U1JrlSLAK28W/apoqZSSyiaLfrPqrHQ==" saltValue="Xi8GvBZ6OwDoqzcRIwkd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Ye9A+gP8bXkPKvczQvnfzTQHJUPHeJGiMgymoyAusq6p9jCQb8nfuNkLhF8DUHVy4HgauvElfpGu/MdGagiDjw==" saltValue="jJuV6YivfvI6e3fQbXji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TGhkD5tIsPPVxbgHqCjPHoq/kv//+JvqCzbDy0V0nP7b4IGnuG3ZxbNRTl6NqRh4k64sEOAJ2qxJvuvVspG3Cg==" saltValue="fjDy3flxq3/TcddDZ6E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53.79</v>
      </c>
      <c r="G47" s="12">
        <v>54.58</v>
      </c>
      <c r="H47" s="12">
        <v>53.27</v>
      </c>
      <c r="I47" s="12">
        <v>100.65</v>
      </c>
      <c r="J47" s="13">
        <v>91.03</v>
      </c>
    </row>
    <row r="48" spans="2:10" ht="57.75" customHeight="1" x14ac:dyDescent="0.15">
      <c r="B48" s="14"/>
      <c r="C48" s="1240" t="s">
        <v>4</v>
      </c>
      <c r="D48" s="1240"/>
      <c r="E48" s="1241"/>
      <c r="F48" s="15">
        <v>10.74</v>
      </c>
      <c r="G48" s="16">
        <v>5</v>
      </c>
      <c r="H48" s="16">
        <v>11.5</v>
      </c>
      <c r="I48" s="16">
        <v>6.97</v>
      </c>
      <c r="J48" s="17">
        <v>8.2100000000000009</v>
      </c>
    </row>
    <row r="49" spans="2:10" ht="57.75" customHeight="1" thickBot="1" x14ac:dyDescent="0.2">
      <c r="B49" s="18"/>
      <c r="C49" s="1242" t="s">
        <v>5</v>
      </c>
      <c r="D49" s="1242"/>
      <c r="E49" s="1243"/>
      <c r="F49" s="19" t="s">
        <v>553</v>
      </c>
      <c r="G49" s="20" t="s">
        <v>554</v>
      </c>
      <c r="H49" s="20">
        <v>4.6900000000000004</v>
      </c>
      <c r="I49" s="20">
        <v>42.96</v>
      </c>
      <c r="J49" s="21" t="s">
        <v>555</v>
      </c>
    </row>
    <row r="50" spans="2:10" ht="13.5" customHeight="1" x14ac:dyDescent="0.15"/>
  </sheetData>
  <sheetProtection algorithmName="SHA-512" hashValue="mnfXDX91UWgB9rfztCf1sQQleGVpH3oftSizaiObqnOK8U07YEazTufCYGn2DuirKA0lncXVztxchlCL55MCzg==" saltValue="TbBMQ1wDWb0FutKxb19a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2022-09-14T09:24:44Z</cp:lastPrinted>
  <dcterms:created xsi:type="dcterms:W3CDTF">2022-02-02T05:35:51Z</dcterms:created>
  <dcterms:modified xsi:type="dcterms:W3CDTF">2022-09-30T01:52:57Z</dcterms:modified>
  <cp:category/>
</cp:coreProperties>
</file>