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tabRatio="92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<sst xmlns="http://schemas.openxmlformats.org/spreadsheetml/2006/main" count="1207" uniqueCount="559">
  <si>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</si>
  <si>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</si>
  <si>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</si>
  <si>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</si>
  <si>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</si>
  <si>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</si>
  <si>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</si>
  <si>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</si>
  <si>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</si>
  <si>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</si>
  <si>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</si>
  <si>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</si>
  <si>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</si>
  <si>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</si>
  <si>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</si>
  <si>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</si>
  <si>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</si>
  <si>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</si>
  <si>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</si>
  <si>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</si>
  <si>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</si>
  <si>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</si>
  <si>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</si>
  <si>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</si>
  <si>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</si>
  <si>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</si>
  <si>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</si>
  <si>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</si>
  <si>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</si>
  <si>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</si>
  <si>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a</t>
  </si>
  <si>
    <t>宅地造成</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</si>
  <si>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</si>
  <si>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</si>
  <si>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</si>
  <si>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</si>
  <si>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</si>
  <si>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</si>
  <si>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</si>
  <si>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</si>
  <si>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</si>
  <si>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</si>
  <si>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</si>
  <si>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</si>
  <si>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</si>
  <si>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</si>
  <si>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</si>
  <si>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</si>
  <si>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</si>
  <si>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</si>
  <si>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</si>
  <si>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</si>
  <si>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</si>
  <si>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</si>
  <si>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</si>
  <si>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</si>
  <si>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</si>
  <si>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</si>
  <si>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</si>
  <si>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</si>
  <si>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</si>
  <si>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</si>
  <si>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</si>
  <si>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</si>
  <si>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</si>
  <si>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</si>
  <si>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</si>
  <si>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</si>
  <si>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</si>
  <si>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</si>
  <si>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</si>
  <si>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</si>
  <si>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</si>
  <si>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</si>
  <si>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</si>
  <si>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</si>
  <si>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</si>
  <si>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</si>
  <si>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</si>
  <si>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</si>
  <si>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</si>
  <si>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</si>
  <si>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</si>
  <si>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</si>
  <si>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</si>
  <si>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</si>
  <si>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</si>
  <si>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</si>
  <si>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</si>
  <si>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</si>
  <si>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</si>
  <si>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株式会社長久手温泉</t>
    <rPh sb="0" eb="4">
      <t>カブシキガイシャ</t>
    </rPh>
    <rPh sb="4" eb="7">
      <t>ナガクテ</t>
    </rPh>
    <rPh sb="7" eb="9">
      <t>オンセン</t>
    </rPh>
    <phoneticPr fontId="6"/>
  </si>
  <si>
    <t>事業会計の一覧</t>
    <rPh sb="0" eb="2">
      <t>ジギョウ</t>
    </rPh>
    <rPh sb="2" eb="4">
      <t>カイケイ</t>
    </rPh>
    <phoneticPr fontId="6"/>
  </si>
  <si>
    <t>充当可能基金</t>
  </si>
  <si>
    <t>（百万円）</t>
    <rPh sb="1" eb="4">
      <t>ヒャクマンエン</t>
    </rPh>
    <phoneticPr fontId="6"/>
  </si>
  <si>
    <t>愛知県</t>
  </si>
  <si>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</si>
  <si>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</si>
  <si>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</si>
  <si>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</si>
  <si>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</si>
  <si>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</si>
  <si>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</si>
  <si>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</si>
  <si>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</si>
  <si>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</si>
  <si>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</si>
  <si>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</si>
  <si>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</si>
  <si>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</si>
  <si>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</si>
  <si>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</si>
  <si>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</si>
  <si>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</si>
  <si>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</si>
  <si>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</si>
  <si>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</si>
  <si>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</si>
  <si>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</si>
  <si>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</si>
  <si>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</si>
  <si>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</si>
  <si>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</si>
  <si>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</si>
  <si>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</si>
  <si>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</si>
  <si>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</si>
  <si>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</si>
  <si>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</si>
  <si>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</si>
  <si>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</si>
  <si>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</si>
  <si>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</si>
  <si>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</si>
  <si>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</si>
  <si>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</si>
  <si>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</si>
  <si>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</si>
  <si>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</si>
  <si>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</si>
  <si>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</si>
  <si>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Ⅱ－３</t>
  </si>
  <si>
    <t>　実質赤字比率</t>
    <rPh sb="1" eb="3">
      <t>ジッシツ</t>
    </rPh>
    <rPh sb="3" eb="5">
      <t>アカジ</t>
    </rPh>
    <rPh sb="5" eb="7">
      <t>ヒリツ</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</si>
  <si>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</si>
  <si>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</si>
  <si>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</si>
  <si>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</si>
  <si>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</si>
  <si>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</si>
  <si>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尾三消防組合</t>
    <rPh sb="0" eb="1">
      <t>オ</t>
    </rPh>
    <rPh sb="1" eb="2">
      <t>サン</t>
    </rPh>
    <rPh sb="2" eb="4">
      <t>ショウボウ</t>
    </rPh>
    <rPh sb="4" eb="6">
      <t>クミアイ</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</si>
  <si>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</si>
  <si>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</si>
  <si>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</si>
  <si>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</si>
  <si>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</si>
  <si>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</si>
  <si>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</si>
  <si>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</si>
  <si>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</si>
  <si>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</si>
  <si>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</si>
  <si>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</si>
  <si>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</si>
  <si>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</si>
  <si>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</si>
  <si>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他会計等
からの
繰入金</t>
    <rPh sb="9" eb="11">
      <t>クリイレ</t>
    </rPh>
    <rPh sb="11" eb="12">
      <t>キン</t>
    </rPh>
    <phoneticPr fontId="34"/>
  </si>
  <si>
    <t>長久手市</t>
  </si>
  <si>
    <t>地方特例交付金</t>
  </si>
  <si>
    <t>令和元年度</t>
    <rPh sb="0" eb="2">
      <t>レイワ</t>
    </rPh>
    <rPh sb="2" eb="3">
      <t>ガン</t>
    </rPh>
    <rPh sb="3" eb="5">
      <t>ネンド</t>
    </rPh>
    <phoneticPr fontId="6"/>
  </si>
  <si>
    <t>▲ 4.15</t>
  </si>
  <si>
    <t>地方交付税種地</t>
    <rPh sb="0" eb="2">
      <t>チホウ</t>
    </rPh>
    <rPh sb="2" eb="5">
      <t>コウフゼイ</t>
    </rPh>
    <rPh sb="5" eb="6">
      <t>シュ</t>
    </rPh>
    <rPh sb="6" eb="7">
      <t>チ</t>
    </rPh>
    <phoneticPr fontId="6"/>
  </si>
  <si>
    <t>債務負担行為</t>
    <rPh sb="0" eb="2">
      <t>サイム</t>
    </rPh>
    <rPh sb="2" eb="4">
      <t>フタン</t>
    </rPh>
    <rPh sb="4" eb="6">
      <t>コウイ</t>
    </rPh>
    <phoneticPr fontId="6"/>
  </si>
  <si>
    <t>愛知中部水道企業団</t>
    <rPh sb="0" eb="2">
      <t>アイチ</t>
    </rPh>
    <rPh sb="2" eb="4">
      <t>チュウブ</t>
    </rPh>
    <rPh sb="4" eb="6">
      <t>スイドウ</t>
    </rPh>
    <rPh sb="6" eb="9">
      <t>キギョウダン</t>
    </rPh>
    <phoneticPr fontId="6"/>
  </si>
  <si>
    <t>2-7</t>
  </si>
  <si>
    <t>旧法による税</t>
  </si>
  <si>
    <t>参考</t>
    <rPh sb="0" eb="2">
      <t>サンコウ</t>
    </rPh>
    <phoneticPr fontId="6"/>
  </si>
  <si>
    <t>○</t>
  </si>
  <si>
    <t>(　参考　）</t>
    <rPh sb="2" eb="4">
      <t>サンコウ</t>
    </rPh>
    <phoneticPr fontId="6"/>
  </si>
  <si>
    <t>尾張土地開発公社</t>
    <rPh sb="0" eb="2">
      <t>オワリ</t>
    </rPh>
    <rPh sb="2" eb="4">
      <t>トチ</t>
    </rPh>
    <rPh sb="4" eb="6">
      <t>カイハツ</t>
    </rPh>
    <rPh sb="6" eb="8">
      <t>コウシャ</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</si>
  <si>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</si>
  <si>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</si>
  <si>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</si>
  <si>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</si>
  <si>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</si>
  <si>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</si>
  <si>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</si>
  <si>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</si>
  <si>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</si>
  <si>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</si>
  <si>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</si>
  <si>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</si>
  <si>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</si>
  <si>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</si>
  <si>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</si>
  <si>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</si>
  <si>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</si>
  <si>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</si>
  <si>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</si>
  <si>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</si>
  <si>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</si>
  <si>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</si>
  <si>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</si>
  <si>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</si>
  <si>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</si>
  <si>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特別地方消費税交付金</t>
  </si>
  <si>
    <t>4.5</t>
  </si>
  <si>
    <t>山振</t>
    <rPh sb="0" eb="1">
      <t>ヤマ</t>
    </rPh>
    <rPh sb="1" eb="2">
      <t>フ</t>
    </rPh>
    <phoneticPr fontId="6"/>
  </si>
  <si>
    <t>繰上償還金</t>
  </si>
  <si>
    <t>※5：産業構造の比率は、分母を就業人口総数とし、分類不能の産業を除いて算出。</t>
  </si>
  <si>
    <t>　人件費</t>
  </si>
  <si>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</si>
  <si>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</si>
  <si>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</si>
  <si>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</si>
  <si>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</si>
  <si>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</si>
  <si>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</si>
  <si>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</si>
  <si>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</si>
  <si>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</si>
  <si>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</si>
  <si>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</si>
  <si>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</si>
  <si>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</si>
  <si>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</si>
  <si>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</si>
  <si>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</si>
  <si>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</si>
  <si>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</si>
  <si>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</si>
  <si>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</si>
  <si>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</si>
  <si>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</si>
  <si>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</si>
  <si>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</si>
  <si>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</si>
  <si>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</si>
  <si>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1.2</t>
  </si>
  <si>
    <t>計</t>
    <rPh sb="0" eb="1">
      <t>ケイ</t>
    </rPh>
    <phoneticPr fontId="6"/>
  </si>
  <si>
    <t>市区町村長</t>
    <rPh sb="0" eb="2">
      <t>シク</t>
    </rPh>
    <rPh sb="2" eb="4">
      <t>チョウソン</t>
    </rPh>
    <rPh sb="4" eb="5">
      <t>チョウ</t>
    </rPh>
    <phoneticPr fontId="6"/>
  </si>
  <si>
    <t>1.3</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</si>
  <si>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</si>
  <si>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</si>
  <si>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</si>
  <si>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</si>
  <si>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</si>
  <si>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</si>
  <si>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</si>
  <si>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</si>
  <si>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</si>
  <si>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</si>
  <si>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</si>
  <si>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</si>
  <si>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</si>
  <si>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</si>
  <si>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</si>
  <si>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</si>
  <si>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</si>
  <si>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</si>
  <si>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愛知県市町村職員退職手当組合</t>
    <rPh sb="0" eb="3">
      <t>アイチケン</t>
    </rPh>
    <rPh sb="3" eb="6">
      <t>シチョウソン</t>
    </rPh>
    <rPh sb="6" eb="8">
      <t>ショクイン</t>
    </rPh>
    <rPh sb="8" eb="10">
      <t>タイショク</t>
    </rPh>
    <rPh sb="10" eb="12">
      <t>テアテ</t>
    </rPh>
    <rPh sb="12" eb="14">
      <t>クミアイ</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</si>
  <si>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</si>
  <si>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</si>
  <si>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</si>
  <si>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</si>
  <si>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</si>
  <si>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</si>
  <si>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</si>
  <si>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</si>
  <si>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</si>
  <si>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</si>
  <si>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</si>
  <si>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</si>
  <si>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</si>
  <si>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</si>
  <si>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</si>
  <si>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</si>
  <si>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</si>
  <si>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</si>
  <si>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</si>
  <si>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</si>
  <si>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</si>
  <si>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</si>
  <si>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</si>
  <si>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</si>
  <si>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</si>
  <si>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</si>
  <si>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</si>
  <si>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</si>
  <si>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 1.77</t>
  </si>
  <si>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</si>
  <si>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</si>
  <si>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</si>
  <si>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</si>
  <si>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</si>
  <si>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</si>
  <si>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</si>
  <si>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</si>
  <si>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</si>
  <si>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</si>
  <si>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</si>
  <si>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</si>
  <si>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</si>
  <si>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</si>
  <si>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</si>
  <si>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</si>
  <si>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</si>
  <si>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</si>
  <si>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</si>
  <si>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6"/>
  </si>
  <si>
    <t>愛知県長久手市</t>
  </si>
  <si>
    <t>人件費</t>
    <rPh sb="0" eb="3">
      <t>ジンケンヒ</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</si>
  <si>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</si>
  <si>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</si>
  <si>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</si>
  <si>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</si>
  <si>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</si>
  <si>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</si>
  <si>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</si>
  <si>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</si>
  <si>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</si>
  <si>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</si>
  <si>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</si>
  <si>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</si>
  <si>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</si>
  <si>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</si>
  <si>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</si>
  <si>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</si>
  <si>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</si>
  <si>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</si>
  <si>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</si>
  <si>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</si>
  <si>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</si>
  <si>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</si>
  <si>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</si>
  <si>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</si>
  <si>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</si>
  <si>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</si>
  <si>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</si>
  <si>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</si>
  <si>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</si>
  <si>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</si>
  <si>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</si>
  <si>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</si>
  <si>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</si>
  <si>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</si>
  <si>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</si>
  <si>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</si>
  <si>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</si>
  <si>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</si>
  <si>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</si>
  <si>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</si>
  <si>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</si>
  <si>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</si>
  <si>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</si>
  <si>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</si>
  <si>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</si>
  <si>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</si>
  <si>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</si>
  <si>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</si>
  <si>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</si>
  <si>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</si>
  <si>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</si>
  <si>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</si>
  <si>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</si>
  <si>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</si>
  <si>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</si>
  <si>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</si>
  <si>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</si>
  <si>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</si>
  <si>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</si>
  <si>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</si>
  <si>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</si>
  <si>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</si>
  <si>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</si>
  <si>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</si>
  <si>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</si>
  <si>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</si>
  <si>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</si>
  <si>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</si>
  <si>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</si>
  <si>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</si>
  <si>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</si>
  <si>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</si>
  <si>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</si>
  <si>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</si>
  <si>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</si>
  <si>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</si>
  <si>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</si>
  <si>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</si>
  <si>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</si>
  <si>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</si>
  <si>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</si>
  <si>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</si>
  <si>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</si>
  <si>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</si>
  <si>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</si>
  <si>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</si>
  <si>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</si>
  <si>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</si>
  <si>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</si>
  <si>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</si>
  <si>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</si>
  <si>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</si>
  <si>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</si>
  <si>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</si>
  <si>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</si>
  <si>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</si>
  <si>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</si>
  <si>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</si>
  <si>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</si>
  <si>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</si>
  <si>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</si>
  <si>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</si>
  <si>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</si>
  <si>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</si>
  <si>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</si>
  <si>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</si>
  <si>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</si>
  <si>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</si>
  <si>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</si>
  <si>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</si>
  <si>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</si>
  <si>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</si>
  <si>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</si>
  <si>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</si>
  <si>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</si>
  <si>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</si>
  <si>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</si>
  <si>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</si>
  <si>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</si>
  <si>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</si>
  <si>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</si>
  <si>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</si>
  <si>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</si>
  <si>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</si>
  <si>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</si>
  <si>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</si>
  <si>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</si>
  <si>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</si>
  <si>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</si>
  <si>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</si>
  <si>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</si>
  <si>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</si>
  <si>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</si>
  <si>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</si>
  <si>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</si>
  <si>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</si>
  <si>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</si>
  <si>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</si>
  <si>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</si>
  <si>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</si>
  <si>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</si>
  <si>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</si>
  <si>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</si>
  <si>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</si>
  <si>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</si>
  <si>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卯塚墓園事業特別会計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</si>
  <si>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</si>
  <si>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</si>
  <si>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</si>
  <si>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</si>
  <si>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</si>
  <si>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</si>
  <si>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</si>
  <si>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法適用企業</t>
  </si>
  <si>
    <t>対比（％）</t>
    <rPh sb="0" eb="2">
      <t>タイヒ</t>
    </rPh>
    <phoneticPr fontId="6"/>
  </si>
  <si>
    <t>公園西駅周辺土地区画整理事業特別会計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</si>
  <si>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</si>
  <si>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</si>
  <si>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</si>
  <si>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</si>
  <si>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</si>
  <si>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</si>
  <si>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</si>
  <si>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</si>
  <si>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</si>
  <si>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</si>
  <si>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</si>
  <si>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</si>
  <si>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</si>
  <si>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</si>
  <si>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</si>
  <si>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</si>
  <si>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</si>
  <si>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</si>
  <si>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</si>
  <si>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</si>
  <si>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</si>
  <si>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</si>
  <si>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</si>
  <si>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</si>
  <si>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</si>
  <si>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</si>
  <si>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</si>
  <si>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</si>
  <si>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</si>
  <si>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</si>
  <si>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</si>
  <si>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</si>
  <si>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</si>
  <si>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</si>
  <si>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</si>
  <si>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</si>
  <si>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</si>
  <si>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</si>
  <si>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</si>
  <si>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</si>
  <si>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</si>
  <si>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</si>
  <si>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</si>
  <si>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</si>
  <si>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</si>
  <si>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</si>
  <si>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</si>
  <si>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</si>
  <si>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</si>
  <si>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</si>
  <si>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</si>
  <si>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</si>
  <si>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</si>
  <si>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</si>
  <si>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</si>
  <si>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</si>
  <si>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</si>
  <si>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</si>
  <si>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</si>
  <si>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</si>
  <si>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</si>
  <si>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</si>
  <si>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</si>
  <si>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</si>
  <si>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</si>
  <si>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</si>
  <si>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</si>
  <si>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</si>
  <si>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その他会計（赤字）</t>
  </si>
  <si>
    <t>（百万円）</t>
  </si>
  <si>
    <t>H27末</t>
  </si>
  <si>
    <t>H28末</t>
  </si>
  <si>
    <t>H29末</t>
  </si>
  <si>
    <t>尾張市町交通災害共済組合</t>
    <rPh sb="0" eb="2">
      <t>オワリ</t>
    </rPh>
    <rPh sb="2" eb="3">
      <t>シ</t>
    </rPh>
    <rPh sb="3" eb="4">
      <t>マチ</t>
    </rPh>
    <rPh sb="4" eb="6">
      <t>コウツウ</t>
    </rPh>
    <rPh sb="6" eb="8">
      <t>サイガイ</t>
    </rPh>
    <rPh sb="8" eb="10">
      <t>キョウサイ</t>
    </rPh>
    <rPh sb="10" eb="12">
      <t>クミアイ</t>
    </rPh>
    <phoneticPr fontId="6"/>
  </si>
  <si>
    <t>H30末</t>
  </si>
  <si>
    <t>R01末</t>
  </si>
  <si>
    <t>公共施設等整備基金</t>
  </si>
  <si>
    <t>都市緑化基金</t>
  </si>
  <si>
    <t>公共施設等管理基金</t>
  </si>
  <si>
    <t>安心安全対策基金</t>
  </si>
  <si>
    <t>都市計画施設建設基金</t>
  </si>
  <si>
    <t>愛知高速交通株式会社</t>
    <rPh sb="0" eb="2">
      <t>アイチ</t>
    </rPh>
    <rPh sb="2" eb="4">
      <t>コウソク</t>
    </rPh>
    <rPh sb="4" eb="6">
      <t>コウツウ</t>
    </rPh>
    <rPh sb="6" eb="10">
      <t>カブシキガイシャ</t>
    </rPh>
    <phoneticPr fontId="6"/>
  </si>
  <si>
    <t>尾張東部衛生組合</t>
    <rPh sb="0" eb="2">
      <t>オワリ</t>
    </rPh>
    <rPh sb="2" eb="4">
      <t>トウブ</t>
    </rPh>
    <rPh sb="4" eb="6">
      <t>エイセイ</t>
    </rPh>
    <rPh sb="6" eb="8">
      <t>クミアイ</t>
    </rPh>
    <phoneticPr fontId="6"/>
  </si>
  <si>
    <t>公立陶生病院組合</t>
    <rPh sb="0" eb="2">
      <t>コウリツ</t>
    </rPh>
    <rPh sb="2" eb="4">
      <t>トウセイ</t>
    </rPh>
    <rPh sb="4" eb="6">
      <t>ビョウイン</t>
    </rPh>
    <rPh sb="6" eb="8">
      <t>クミアイ</t>
    </rPh>
    <phoneticPr fontId="6"/>
  </si>
  <si>
    <t>尾張旭市長久手市衛生組合</t>
    <rPh sb="0" eb="4">
      <t>オワリアサヒシ</t>
    </rPh>
    <rPh sb="4" eb="8">
      <t>ナガクテシ</t>
    </rPh>
    <rPh sb="8" eb="10">
      <t>エイセイ</t>
    </rPh>
    <rPh sb="10" eb="12">
      <t>クミアイ</t>
    </rPh>
    <phoneticPr fontId="6"/>
  </si>
  <si>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</si>
  <si>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</si>
  <si>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</si>
  <si>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はマイナスのため、数値は出ていない。また、有形固定資産減価償却率が類似団体と比較し低い水準となっている。これは、他市町に比べ本市の大規模施設の整備が最近に行われたことが要因と考えられる。しかしがら、施設の老朽化は年々進んでいくことから、計画的に事業を進め、また、起債を最小限にするなど、将来世代への負担を極力抑制できるよう注意していく。</t>
    <rPh sb="62" eb="65">
      <t>タシマチ</t>
    </rPh>
    <rPh sb="66" eb="67">
      <t>クラ</t>
    </rPh>
    <rPh sb="68" eb="70">
      <t>ホンシ</t>
    </rPh>
    <rPh sb="71" eb="74">
      <t>ダイキボ</t>
    </rPh>
    <rPh sb="74" eb="76">
      <t>シセツ</t>
    </rPh>
    <rPh sb="77" eb="79">
      <t>セイビ</t>
    </rPh>
    <rPh sb="80" eb="82">
      <t>サイキン</t>
    </rPh>
    <rPh sb="83" eb="84">
      <t>オコナ</t>
    </rPh>
    <rPh sb="90" eb="92">
      <t>ヨウイン</t>
    </rPh>
    <rPh sb="93" eb="94">
      <t>カンガ</t>
    </rPh>
    <rPh sb="112" eb="114">
      <t>ネンネン</t>
    </rPh>
    <rPh sb="114" eb="115">
      <t>スス</t>
    </rPh>
    <phoneticPr fontId="6"/>
  </si>
  <si>
    <t>当該団体値</t>
    <rPh sb="0" eb="2">
      <t>トウガイ</t>
    </rPh>
    <rPh sb="2" eb="4">
      <t>ダンタイ</t>
    </rPh>
    <rPh sb="4" eb="5">
      <t>アタイ</t>
    </rPh>
    <phoneticPr fontId="6"/>
  </si>
  <si>
    <t>将来負担比率は発生しておらず、実質公債費比率も類似団体と比較し低い水準となっている。これは、地方債によらない財政運営を行ってきた結果、公債費が低く抑えられ、健全な財政を維持してきたと言える。しかし今後、施設の老朽化に伴い、大規模修繕等を順次迎える。起債を最小限にとどめながら、計画的に事業を進めることで、将来世代への負担を極力抑制できるよう注意していく。</t>
  </si>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</sst>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charset val="128"/>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84"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7" fontId="3" fillId="3" borderId="74" xfId="19" applyNumberFormat="1" applyFont="1" applyFill="1" applyBorder="1" applyAlignment="1">
      <alignment horizontal="center" vertical="center" wrapText="1"/>
    </xf>
    <xf numFmtId="178" fontId="1" fillId="0" borderId="0" xfId="20" applyNumberFormat="1" applyAlignment="1">
      <alignment horizontal="center" vertical="center"/>
    </xf>
    <xf numFmtId="184" fontId="3" fillId="0" borderId="0" xfId="20" applyNumberFormat="1" applyFont="1" applyAlignment="1">
      <alignment horizontal="center" vertical="center"/>
    </xf>
    <xf numFmtId="0" fontId="0"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87"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B18A-4097-B26B-DAC65710A3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72104</c:v>
                </c:pt>
                <c:pt idx="1">
                  <c:v>40049</c:v>
                </c:pt>
                <c:pt idx="2">
                  <c:v>38205</c:v>
                </c:pt>
                <c:pt idx="3">
                  <c:v>45113</c:v>
                </c:pt>
                <c:pt idx="4">
                  <c:v>50285</c:v>
                </c:pt>
              </c:numCache>
            </c:numRef>
          </c:val>
          <c:smooth val="0"/>
          <c:extLst>
            <c:ext xmlns:c16="http://schemas.microsoft.com/office/drawing/2014/chart" uri="{C3380CC4-5D6E-409C-BE32-E72D297353CC}">
              <c16:uniqueId val="{00000001-B18A-4097-B26B-DAC65710A3C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6377478983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3.96</c:v>
                </c:pt>
                <c:pt idx="1">
                  <c:v>4.25</c:v>
                </c:pt>
                <c:pt idx="2">
                  <c:v>4.53</c:v>
                </c:pt>
                <c:pt idx="3">
                  <c:v>3.07</c:v>
                </c:pt>
                <c:pt idx="4">
                  <c:v>2.98</c:v>
                </c:pt>
              </c:numCache>
            </c:numRef>
          </c:val>
          <c:extLst>
            <c:ext xmlns:c16="http://schemas.microsoft.com/office/drawing/2014/chart" uri="{C3380CC4-5D6E-409C-BE32-E72D297353CC}">
              <c16:uniqueId val="{00000000-D31F-41A5-8DEA-8C4A4E60EC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11.13</c:v>
                </c:pt>
                <c:pt idx="1">
                  <c:v>8.7100000000000009</c:v>
                </c:pt>
                <c:pt idx="2">
                  <c:v>10.1</c:v>
                </c:pt>
                <c:pt idx="3">
                  <c:v>13.75</c:v>
                </c:pt>
                <c:pt idx="4">
                  <c:v>15.47</c:v>
                </c:pt>
              </c:numCache>
            </c:numRef>
          </c:val>
          <c:extLst>
            <c:ext xmlns:c16="http://schemas.microsoft.com/office/drawing/2014/chart" uri="{C3380CC4-5D6E-409C-BE32-E72D297353CC}">
              <c16:uniqueId val="{00000001-D31F-41A5-8DEA-8C4A4E60EC5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-4.1500000000000004</c:v>
                </c:pt>
                <c:pt idx="1">
                  <c:v>-1.77</c:v>
                </c:pt>
                <c:pt idx="2">
                  <c:v>2.04</c:v>
                </c:pt>
                <c:pt idx="3">
                  <c:v>2.66</c:v>
                </c:pt>
                <c:pt idx="4">
                  <c:v>2.33</c:v>
                </c:pt>
              </c:numCache>
            </c:numRef>
          </c:val>
          <c:smooth val="0"/>
          <c:extLst>
            <c:ext xmlns:c16="http://schemas.microsoft.com/office/drawing/2014/chart" uri="{C3380CC4-5D6E-409C-BE32-E72D297353CC}">
              <c16:uniqueId val="{00000002-D31F-41A5-8DEA-8C4A4E60EC5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0.65</c:v>
                </c:pt>
                <c:pt idx="2">
                  <c:v>#N/A</c:v>
                </c:pt>
                <c:pt idx="3">
                  <c:v>3.27</c:v>
                </c:pt>
                <c:pt idx="4">
                  <c:v>0</c:v>
                </c:pt>
                <c:pt idx="5">
                  <c:v>0</c:v>
                </c:pt>
                <c:pt idx="6">
                  <c:v>0</c:v>
                </c:pt>
                <c:pt idx="7">
                  <c:v>0</c:v>
                </c:pt>
                <c:pt idx="8">
                  <c:v>0</c:v>
                </c:pt>
                <c:pt idx="9">
                  <c:v>0</c:v>
                </c:pt>
              </c:numCache>
            </c:numRef>
          </c:val>
          <c:extLst>
            <c:ext xmlns:c16="http://schemas.microsoft.com/office/drawing/2014/chart" uri="{C3380CC4-5D6E-409C-BE32-E72D297353CC}">
              <c16:uniqueId val="{00000000-FCBD-4B21-8CF7-5AC86856CC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BD-4B21-8CF7-5AC86856CC37}"/>
            </c:ext>
          </c:extLst>
        </c:ser>
        <c:ser>
          <c:idx val="2"/>
          <c:order val="2"/>
          <c:tx>
            <c:strRef>
              <c:f>データシート!$A$29</c:f>
              <c:strCache>
                <c:ptCount val="1"/>
                <c:pt idx="0">
                  <c:v>公園西駅周辺土地区画整理事業特別会計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12.52</c:v>
                </c:pt>
                <c:pt idx="2">
                  <c:v>#N/A</c:v>
                </c:pt>
                <c:pt idx="3">
                  <c:v>4.12</c:v>
                </c:pt>
                <c:pt idx="4">
                  <c:v>#N/A</c:v>
                </c:pt>
                <c:pt idx="5">
                  <c:v>0</c:v>
                </c:pt>
                <c:pt idx="6">
                  <c:v>#N/A</c:v>
                </c:pt>
                <c:pt idx="7">
                  <c:v>0</c:v>
                </c:pt>
                <c:pt idx="8">
                  <c:v>#N/A</c:v>
                </c:pt>
                <c:pt idx="9">
                  <c:v>0</c:v>
                </c:pt>
              </c:numCache>
            </c:numRef>
          </c:val>
          <c:extLst>
            <c:ext xmlns:c16="http://schemas.microsoft.com/office/drawing/2014/chart" uri="{C3380CC4-5D6E-409C-BE32-E72D297353CC}">
              <c16:uniqueId val="{00000002-FCBD-4B21-8CF7-5AC86856CC37}"/>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CBD-4B21-8CF7-5AC86856CC3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0.03</c:v>
                </c:pt>
                <c:pt idx="4">
                  <c:v>#N/A</c:v>
                </c:pt>
                <c:pt idx="5">
                  <c:v>0.01</c:v>
                </c:pt>
                <c:pt idx="6">
                  <c:v>#N/A</c:v>
                </c:pt>
                <c:pt idx="7">
                  <c:v>0.05</c:v>
                </c:pt>
                <c:pt idx="8">
                  <c:v>#N/A</c:v>
                </c:pt>
                <c:pt idx="9">
                  <c:v>0.04</c:v>
                </c:pt>
              </c:numCache>
            </c:numRef>
          </c:val>
          <c:extLst>
            <c:ext xmlns:c16="http://schemas.microsoft.com/office/drawing/2014/chart" uri="{C3380CC4-5D6E-409C-BE32-E72D297353CC}">
              <c16:uniqueId val="{00000004-FCBD-4B21-8CF7-5AC86856CC37}"/>
            </c:ext>
          </c:extLst>
        </c:ser>
        <c:ser>
          <c:idx val="5"/>
          <c:order val="5"/>
          <c:tx>
            <c:strRef>
              <c:f>データシート!$A$32</c:f>
              <c:strCache>
                <c:ptCount val="1"/>
                <c:pt idx="0">
                  <c:v>卯塚墓園事業特別会計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c:v>
                </c:pt>
                <c:pt idx="4">
                  <c:v>#N/A</c:v>
                </c:pt>
                <c:pt idx="5">
                  <c:v>0.02</c:v>
                </c:pt>
                <c:pt idx="6">
                  <c:v>#N/A</c:v>
                </c:pt>
                <c:pt idx="7">
                  <c:v>0.01</c:v>
                </c:pt>
                <c:pt idx="8">
                  <c:v>#N/A</c:v>
                </c:pt>
                <c:pt idx="9">
                  <c:v>0.15</c:v>
                </c:pt>
              </c:numCache>
            </c:numRef>
          </c:val>
          <c:extLst>
            <c:ext xmlns:c16="http://schemas.microsoft.com/office/drawing/2014/chart" uri="{C3380CC4-5D6E-409C-BE32-E72D297353CC}">
              <c16:uniqueId val="{00000005-FCBD-4B21-8CF7-5AC86856CC3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1.26</c:v>
                </c:pt>
                <c:pt idx="2">
                  <c:v>#N/A</c:v>
                </c:pt>
                <c:pt idx="3">
                  <c:v>1.31</c:v>
                </c:pt>
                <c:pt idx="4">
                  <c:v>#N/A</c:v>
                </c:pt>
                <c:pt idx="5">
                  <c:v>0.8</c:v>
                </c:pt>
                <c:pt idx="6">
                  <c:v>#N/A</c:v>
                </c:pt>
                <c:pt idx="7">
                  <c:v>0.98</c:v>
                </c:pt>
                <c:pt idx="8">
                  <c:v>#N/A</c:v>
                </c:pt>
                <c:pt idx="9">
                  <c:v>0.8</c:v>
                </c:pt>
              </c:numCache>
            </c:numRef>
          </c:val>
          <c:extLst>
            <c:ext xmlns:c16="http://schemas.microsoft.com/office/drawing/2014/chart" uri="{C3380CC4-5D6E-409C-BE32-E72D297353CC}">
              <c16:uniqueId val="{00000006-FCBD-4B21-8CF7-5AC86856CC3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0.41</c:v>
                </c:pt>
                <c:pt idx="2">
                  <c:v>#N/A</c:v>
                </c:pt>
                <c:pt idx="3">
                  <c:v>0.54</c:v>
                </c:pt>
                <c:pt idx="4">
                  <c:v>#N/A</c:v>
                </c:pt>
                <c:pt idx="5">
                  <c:v>0.91</c:v>
                </c:pt>
                <c:pt idx="6">
                  <c:v>#N/A</c:v>
                </c:pt>
                <c:pt idx="7">
                  <c:v>0.85</c:v>
                </c:pt>
                <c:pt idx="8">
                  <c:v>#N/A</c:v>
                </c:pt>
                <c:pt idx="9">
                  <c:v>1.04</c:v>
                </c:pt>
              </c:numCache>
            </c:numRef>
          </c:val>
          <c:extLst>
            <c:ext xmlns:c16="http://schemas.microsoft.com/office/drawing/2014/chart" uri="{C3380CC4-5D6E-409C-BE32-E72D297353CC}">
              <c16:uniqueId val="{00000007-FCBD-4B21-8CF7-5AC86856CC3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1.64</c:v>
                </c:pt>
                <c:pt idx="6">
                  <c:v>#N/A</c:v>
                </c:pt>
                <c:pt idx="7">
                  <c:v>0.44</c:v>
                </c:pt>
                <c:pt idx="8">
                  <c:v>#N/A</c:v>
                </c:pt>
                <c:pt idx="9">
                  <c:v>1.18</c:v>
                </c:pt>
              </c:numCache>
            </c:numRef>
          </c:val>
          <c:extLst>
            <c:ext xmlns:c16="http://schemas.microsoft.com/office/drawing/2014/chart" uri="{C3380CC4-5D6E-409C-BE32-E72D297353CC}">
              <c16:uniqueId val="{00000008-FCBD-4B21-8CF7-5AC86856CC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3.94</c:v>
                </c:pt>
                <c:pt idx="2">
                  <c:v>#N/A</c:v>
                </c:pt>
                <c:pt idx="3">
                  <c:v>4.2300000000000004</c:v>
                </c:pt>
                <c:pt idx="4">
                  <c:v>#N/A</c:v>
                </c:pt>
                <c:pt idx="5">
                  <c:v>4.5</c:v>
                </c:pt>
                <c:pt idx="6">
                  <c:v>#N/A</c:v>
                </c:pt>
                <c:pt idx="7">
                  <c:v>3.04</c:v>
                </c:pt>
                <c:pt idx="8">
                  <c:v>#N/A</c:v>
                </c:pt>
                <c:pt idx="9">
                  <c:v>2.81</c:v>
                </c:pt>
              </c:numCache>
            </c:numRef>
          </c:val>
          <c:extLst>
            <c:ext xmlns:c16="http://schemas.microsoft.com/office/drawing/2014/chart" uri="{C3380CC4-5D6E-409C-BE32-E72D297353CC}">
              <c16:uniqueId val="{00000009-FCBD-4B21-8CF7-5AC86856CC3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1262</c:v>
                </c:pt>
                <c:pt idx="5">
                  <c:v>1301</c:v>
                </c:pt>
                <c:pt idx="8">
                  <c:v>1375</c:v>
                </c:pt>
                <c:pt idx="11">
                  <c:v>1395</c:v>
                </c:pt>
                <c:pt idx="14">
                  <c:v>1460</c:v>
                </c:pt>
              </c:numCache>
            </c:numRef>
          </c:val>
          <c:extLst>
            <c:ext xmlns:c16="http://schemas.microsoft.com/office/drawing/2014/chart" uri="{C3380CC4-5D6E-409C-BE32-E72D297353CC}">
              <c16:uniqueId val="{00000000-5B0A-4C5F-80BE-12BC54B43F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0A-4C5F-80BE-12BC54B43F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0A-4C5F-80BE-12BC54B43F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49</c:v>
                </c:pt>
                <c:pt idx="6">
                  <c:v>43</c:v>
                </c:pt>
                <c:pt idx="9">
                  <c:v>64</c:v>
                </c:pt>
                <c:pt idx="12">
                  <c:v>85</c:v>
                </c:pt>
              </c:numCache>
            </c:numRef>
          </c:val>
          <c:extLst>
            <c:ext xmlns:c16="http://schemas.microsoft.com/office/drawing/2014/chart" uri="{C3380CC4-5D6E-409C-BE32-E72D297353CC}">
              <c16:uniqueId val="{00000003-5B0A-4C5F-80BE-12BC54B43F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486</c:v>
                </c:pt>
                <c:pt idx="3">
                  <c:v>491</c:v>
                </c:pt>
                <c:pt idx="6">
                  <c:v>521</c:v>
                </c:pt>
                <c:pt idx="9">
                  <c:v>635</c:v>
                </c:pt>
                <c:pt idx="12">
                  <c:v>652</c:v>
                </c:pt>
              </c:numCache>
            </c:numRef>
          </c:val>
          <c:extLst>
            <c:ext xmlns:c16="http://schemas.microsoft.com/office/drawing/2014/chart" uri="{C3380CC4-5D6E-409C-BE32-E72D297353CC}">
              <c16:uniqueId val="{00000004-5B0A-4C5F-80BE-12BC54B43F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0A-4C5F-80BE-12BC54B43F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0A-4C5F-80BE-12BC54B43F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624</c:v>
                </c:pt>
                <c:pt idx="3">
                  <c:v>618</c:v>
                </c:pt>
                <c:pt idx="6">
                  <c:v>492</c:v>
                </c:pt>
                <c:pt idx="9">
                  <c:v>529</c:v>
                </c:pt>
                <c:pt idx="12">
                  <c:v>633</c:v>
                </c:pt>
              </c:numCache>
            </c:numRef>
          </c:val>
          <c:extLst>
            <c:ext xmlns:c16="http://schemas.microsoft.com/office/drawing/2014/chart" uri="{C3380CC4-5D6E-409C-BE32-E72D297353CC}">
              <c16:uniqueId val="{00000007-5B0A-4C5F-80BE-12BC54B43FF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-113</c:v>
                </c:pt>
                <c:pt idx="2">
                  <c:v>#N/A</c:v>
                </c:pt>
                <c:pt idx="3">
                  <c:v>#N/A</c:v>
                </c:pt>
                <c:pt idx="4">
                  <c:v>-143</c:v>
                </c:pt>
                <c:pt idx="5">
                  <c:v>#N/A</c:v>
                </c:pt>
                <c:pt idx="6">
                  <c:v>#N/A</c:v>
                </c:pt>
                <c:pt idx="7">
                  <c:v>-319</c:v>
                </c:pt>
                <c:pt idx="8">
                  <c:v>#N/A</c:v>
                </c:pt>
                <c:pt idx="9">
                  <c:v>#N/A</c:v>
                </c:pt>
                <c:pt idx="10">
                  <c:v>-167</c:v>
                </c:pt>
                <c:pt idx="11">
                  <c:v>#N/A</c:v>
                </c:pt>
                <c:pt idx="12">
                  <c:v>#N/A</c:v>
                </c:pt>
                <c:pt idx="13">
                  <c:v>-90</c:v>
                </c:pt>
                <c:pt idx="14">
                  <c:v>#N/A</c:v>
                </c:pt>
              </c:numCache>
            </c:numRef>
          </c:val>
          <c:smooth val="0"/>
          <c:extLst>
            <c:ext xmlns:c16="http://schemas.microsoft.com/office/drawing/2014/chart" uri="{C3380CC4-5D6E-409C-BE32-E72D297353CC}">
              <c16:uniqueId val="{00000008-5B0A-4C5F-80BE-12BC54B43FF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8394</c:v>
                </c:pt>
                <c:pt idx="5">
                  <c:v>7942</c:v>
                </c:pt>
                <c:pt idx="8">
                  <c:v>7565</c:v>
                </c:pt>
                <c:pt idx="11">
                  <c:v>7114</c:v>
                </c:pt>
                <c:pt idx="14">
                  <c:v>6700</c:v>
                </c:pt>
              </c:numCache>
            </c:numRef>
          </c:val>
          <c:extLst>
            <c:ext xmlns:c16="http://schemas.microsoft.com/office/drawing/2014/chart" uri="{C3380CC4-5D6E-409C-BE32-E72D297353CC}">
              <c16:uniqueId val="{00000000-E71B-4C66-A281-991D5783D7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4627</c:v>
                </c:pt>
                <c:pt idx="5">
                  <c:v>6363</c:v>
                </c:pt>
                <c:pt idx="8">
                  <c:v>5681</c:v>
                </c:pt>
                <c:pt idx="11">
                  <c:v>4966</c:v>
                </c:pt>
                <c:pt idx="14">
                  <c:v>5021</c:v>
                </c:pt>
              </c:numCache>
            </c:numRef>
          </c:val>
          <c:extLst>
            <c:ext xmlns:c16="http://schemas.microsoft.com/office/drawing/2014/chart" uri="{C3380CC4-5D6E-409C-BE32-E72D297353CC}">
              <c16:uniqueId val="{00000001-E71B-4C66-A281-991D5783D7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4942</c:v>
                </c:pt>
                <c:pt idx="5">
                  <c:v>4917</c:v>
                </c:pt>
                <c:pt idx="8">
                  <c:v>5202</c:v>
                </c:pt>
                <c:pt idx="11">
                  <c:v>5926</c:v>
                </c:pt>
                <c:pt idx="14">
                  <c:v>6081</c:v>
                </c:pt>
              </c:numCache>
            </c:numRef>
          </c:val>
          <c:extLst>
            <c:ext xmlns:c16="http://schemas.microsoft.com/office/drawing/2014/chart" uri="{C3380CC4-5D6E-409C-BE32-E72D297353CC}">
              <c16:uniqueId val="{00000002-E71B-4C66-A281-991D5783D7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1B-4C66-A281-991D5783D7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1B-4C66-A281-991D5783D7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1B-4C66-A281-991D5783D7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1B-4C66-A281-991D5783D7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190</c:v>
                </c:pt>
                <c:pt idx="3">
                  <c:v>459</c:v>
                </c:pt>
                <c:pt idx="6">
                  <c:v>747</c:v>
                </c:pt>
                <c:pt idx="9">
                  <c:v>888</c:v>
                </c:pt>
                <c:pt idx="12">
                  <c:v>1041</c:v>
                </c:pt>
              </c:numCache>
            </c:numRef>
          </c:val>
          <c:extLst>
            <c:ext xmlns:c16="http://schemas.microsoft.com/office/drawing/2014/chart" uri="{C3380CC4-5D6E-409C-BE32-E72D297353CC}">
              <c16:uniqueId val="{00000007-E71B-4C66-A281-991D5783D7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5321</c:v>
                </c:pt>
                <c:pt idx="3">
                  <c:v>6524</c:v>
                </c:pt>
                <c:pt idx="6">
                  <c:v>6947</c:v>
                </c:pt>
                <c:pt idx="9">
                  <c:v>6171</c:v>
                </c:pt>
                <c:pt idx="12">
                  <c:v>5354</c:v>
                </c:pt>
              </c:numCache>
            </c:numRef>
          </c:val>
          <c:extLst>
            <c:ext xmlns:c16="http://schemas.microsoft.com/office/drawing/2014/chart" uri="{C3380CC4-5D6E-409C-BE32-E72D297353CC}">
              <c16:uniqueId val="{00000008-E71B-4C66-A281-991D5783D7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71B-4C66-A281-991D5783D7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8513</c:v>
                </c:pt>
                <c:pt idx="3">
                  <c:v>8574</c:v>
                </c:pt>
                <c:pt idx="6">
                  <c:v>9041</c:v>
                </c:pt>
                <c:pt idx="9">
                  <c:v>9827</c:v>
                </c:pt>
                <c:pt idx="12">
                  <c:v>10454</c:v>
                </c:pt>
              </c:numCache>
            </c:numRef>
          </c:val>
          <c:extLst>
            <c:ext xmlns:c16="http://schemas.microsoft.com/office/drawing/2014/chart" uri="{C3380CC4-5D6E-409C-BE32-E72D297353CC}">
              <c16:uniqueId val="{0000000A-E71B-4C66-A281-991D5783D78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71B-4C66-A281-991D5783D78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1185</c:v>
                </c:pt>
                <c:pt idx="1">
                  <c:v>1668</c:v>
                </c:pt>
                <c:pt idx="2">
                  <c:v>1958</c:v>
                </c:pt>
              </c:numCache>
            </c:numRef>
          </c:val>
          <c:extLst>
            <c:ext xmlns:c16="http://schemas.microsoft.com/office/drawing/2014/chart" uri="{C3380CC4-5D6E-409C-BE32-E72D297353CC}">
              <c16:uniqueId val="{00000000-406B-4240-8B64-E3ACBB3C4D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406B-4240-8B64-E3ACBB3C4D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3167</c:v>
                </c:pt>
                <c:pt idx="1">
                  <c:v>3242</c:v>
                </c:pt>
                <c:pt idx="2">
                  <c:v>3140</c:v>
                </c:pt>
              </c:numCache>
            </c:numRef>
          </c:val>
          <c:extLst>
            <c:ext xmlns:c16="http://schemas.microsoft.com/office/drawing/2014/chart" uri="{C3380CC4-5D6E-409C-BE32-E72D297353CC}">
              <c16:uniqueId val="{00000002-406B-4240-8B64-E3ACBB3C4D8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399-4E1E-A5B1-5260C287422C}"/>
              </c:ext>
            </c:extLst>
          </c:dPt>
          <c:dPt>
            <c:idx val="1"/>
            <c:bubble3D val="0"/>
            <c:extLst>
              <c:ext xmlns:c16="http://schemas.microsoft.com/office/drawing/2014/chart" uri="{C3380CC4-5D6E-409C-BE32-E72D297353CC}">
                <c16:uniqueId val="{00000001-9399-4E1E-A5B1-5260C287422C}"/>
              </c:ext>
            </c:extLst>
          </c:dPt>
          <c:dPt>
            <c:idx val="2"/>
            <c:bubble3D val="0"/>
            <c:extLst>
              <c:ext xmlns:c16="http://schemas.microsoft.com/office/drawing/2014/chart" uri="{C3380CC4-5D6E-409C-BE32-E72D297353CC}">
                <c16:uniqueId val="{00000002-9399-4E1E-A5B1-5260C287422C}"/>
              </c:ext>
            </c:extLst>
          </c:dPt>
          <c:dPt>
            <c:idx val="3"/>
            <c:bubble3D val="0"/>
            <c:extLst>
              <c:ext xmlns:c16="http://schemas.microsoft.com/office/drawing/2014/chart" uri="{C3380CC4-5D6E-409C-BE32-E72D297353CC}">
                <c16:uniqueId val="{00000003-9399-4E1E-A5B1-5260C287422C}"/>
              </c:ext>
            </c:extLst>
          </c:dPt>
          <c:dPt>
            <c:idx val="4"/>
            <c:bubble3D val="0"/>
            <c:extLst>
              <c:ext xmlns:c16="http://schemas.microsoft.com/office/drawing/2014/chart" uri="{C3380CC4-5D6E-409C-BE32-E72D297353CC}">
                <c16:uniqueId val="{00000004-9399-4E1E-A5B1-5260C287422C}"/>
              </c:ext>
            </c:extLst>
          </c:dPt>
          <c:dPt>
            <c:idx val="8"/>
            <c:bubble3D val="0"/>
            <c:extLst>
              <c:ext xmlns:c16="http://schemas.microsoft.com/office/drawing/2014/chart" uri="{C3380CC4-5D6E-409C-BE32-E72D297353CC}">
                <c16:uniqueId val="{00000005-9399-4E1E-A5B1-5260C287422C}"/>
              </c:ext>
            </c:extLst>
          </c:dPt>
          <c:dPt>
            <c:idx val="16"/>
            <c:bubble3D val="0"/>
            <c:extLst>
              <c:ext xmlns:c16="http://schemas.microsoft.com/office/drawing/2014/chart" uri="{C3380CC4-5D6E-409C-BE32-E72D297353CC}">
                <c16:uniqueId val="{00000006-9399-4E1E-A5B1-5260C287422C}"/>
              </c:ext>
            </c:extLst>
          </c:dPt>
          <c:dPt>
            <c:idx val="24"/>
            <c:bubble3D val="0"/>
            <c:extLst>
              <c:ext xmlns:c16="http://schemas.microsoft.com/office/drawing/2014/chart" uri="{C3380CC4-5D6E-409C-BE32-E72D297353CC}">
                <c16:uniqueId val="{00000007-9399-4E1E-A5B1-5260C287422C}"/>
              </c:ext>
            </c:extLst>
          </c:dPt>
          <c:dPt>
            <c:idx val="32"/>
            <c:bubble3D val="0"/>
            <c:extLst>
              <c:ext xmlns:c16="http://schemas.microsoft.com/office/drawing/2014/chart" uri="{C3380CC4-5D6E-409C-BE32-E72D297353CC}">
                <c16:uniqueId val="{00000008-9399-4E1E-A5B1-5260C287422C}"/>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99-4E1E-A5B1-5260C287422C}"/>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399-4E1E-A5B1-5260C287422C}"/>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399-4E1E-A5B1-5260C287422C}"/>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399-4E1E-A5B1-5260C287422C}"/>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399-4E1E-A5B1-5260C287422C}"/>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99-4E1E-A5B1-5260C287422C}"/>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99-4E1E-A5B1-5260C287422C}"/>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99-4E1E-A5B1-5260C287422C}"/>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99-4E1E-A5B1-5260C287422C}"/>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47.6</c:v>
                </c:pt>
                <c:pt idx="8">
                  <c:v>49.5</c:v>
                </c:pt>
                <c:pt idx="16">
                  <c:v>50.6</c:v>
                </c:pt>
                <c:pt idx="24">
                  <c:v>50.9</c:v>
                </c:pt>
                <c:pt idx="32">
                  <c:v>51.4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399-4E1E-A5B1-5260C28742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399-4E1E-A5B1-5260C287422C}"/>
              </c:ext>
            </c:extLst>
          </c:dPt>
          <c:dPt>
            <c:idx val="1"/>
            <c:bubble3D val="0"/>
            <c:extLst>
              <c:ext xmlns:c16="http://schemas.microsoft.com/office/drawing/2014/chart" uri="{C3380CC4-5D6E-409C-BE32-E72D297353CC}">
                <c16:uniqueId val="{0000000B-9399-4E1E-A5B1-5260C287422C}"/>
              </c:ext>
            </c:extLst>
          </c:dPt>
          <c:dPt>
            <c:idx val="2"/>
            <c:bubble3D val="0"/>
            <c:extLst>
              <c:ext xmlns:c16="http://schemas.microsoft.com/office/drawing/2014/chart" uri="{C3380CC4-5D6E-409C-BE32-E72D297353CC}">
                <c16:uniqueId val="{0000000C-9399-4E1E-A5B1-5260C287422C}"/>
              </c:ext>
            </c:extLst>
          </c:dPt>
          <c:dPt>
            <c:idx val="3"/>
            <c:bubble3D val="0"/>
            <c:extLst>
              <c:ext xmlns:c16="http://schemas.microsoft.com/office/drawing/2014/chart" uri="{C3380CC4-5D6E-409C-BE32-E72D297353CC}">
                <c16:uniqueId val="{0000000D-9399-4E1E-A5B1-5260C287422C}"/>
              </c:ext>
            </c:extLst>
          </c:dPt>
          <c:dPt>
            <c:idx val="4"/>
            <c:bubble3D val="0"/>
            <c:extLst>
              <c:ext xmlns:c16="http://schemas.microsoft.com/office/drawing/2014/chart" uri="{C3380CC4-5D6E-409C-BE32-E72D297353CC}">
                <c16:uniqueId val="{0000000E-9399-4E1E-A5B1-5260C287422C}"/>
              </c:ext>
            </c:extLst>
          </c:dPt>
          <c:dPt>
            <c:idx val="8"/>
            <c:bubble3D val="0"/>
            <c:extLst>
              <c:ext xmlns:c16="http://schemas.microsoft.com/office/drawing/2014/chart" uri="{C3380CC4-5D6E-409C-BE32-E72D297353CC}">
                <c16:uniqueId val="{0000000F-9399-4E1E-A5B1-5260C287422C}"/>
              </c:ext>
            </c:extLst>
          </c:dPt>
          <c:dPt>
            <c:idx val="16"/>
            <c:bubble3D val="0"/>
            <c:extLst>
              <c:ext xmlns:c16="http://schemas.microsoft.com/office/drawing/2014/chart" uri="{C3380CC4-5D6E-409C-BE32-E72D297353CC}">
                <c16:uniqueId val="{00000010-9399-4E1E-A5B1-5260C287422C}"/>
              </c:ext>
            </c:extLst>
          </c:dPt>
          <c:dPt>
            <c:idx val="24"/>
            <c:bubble3D val="0"/>
            <c:extLst>
              <c:ext xmlns:c16="http://schemas.microsoft.com/office/drawing/2014/chart" uri="{C3380CC4-5D6E-409C-BE32-E72D297353CC}">
                <c16:uniqueId val="{00000011-9399-4E1E-A5B1-5260C287422C}"/>
              </c:ext>
            </c:extLst>
          </c:dPt>
          <c:dPt>
            <c:idx val="32"/>
            <c:bubble3D val="0"/>
            <c:extLst>
              <c:ext xmlns:c16="http://schemas.microsoft.com/office/drawing/2014/chart" uri="{C3380CC4-5D6E-409C-BE32-E72D297353CC}">
                <c16:uniqueId val="{00000012-9399-4E1E-A5B1-5260C287422C}"/>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99-4E1E-A5B1-5260C287422C}"/>
                </c:ext>
              </c:extLst>
            </c:dLbl>
            <c:dLbl>
              <c:idx val="1"/>
              <c:delete val="1"/>
              <c:extLst>
                <c:ext xmlns:c15="http://schemas.microsoft.com/office/drawing/2012/chart" uri="{CE6537A1-D6FC-4f65-9D91-7224C49458BB}"/>
                <c:ext xmlns:c16="http://schemas.microsoft.com/office/drawing/2014/chart" uri="{C3380CC4-5D6E-409C-BE32-E72D297353CC}">
                  <c16:uniqueId val="{0000000B-9399-4E1E-A5B1-5260C287422C}"/>
                </c:ext>
              </c:extLst>
            </c:dLbl>
            <c:dLbl>
              <c:idx val="2"/>
              <c:delete val="1"/>
              <c:extLst>
                <c:ext xmlns:c15="http://schemas.microsoft.com/office/drawing/2012/chart" uri="{CE6537A1-D6FC-4f65-9D91-7224C49458BB}"/>
                <c:ext xmlns:c16="http://schemas.microsoft.com/office/drawing/2014/chart" uri="{C3380CC4-5D6E-409C-BE32-E72D297353CC}">
                  <c16:uniqueId val="{0000000C-9399-4E1E-A5B1-5260C287422C}"/>
                </c:ext>
              </c:extLst>
            </c:dLbl>
            <c:dLbl>
              <c:idx val="3"/>
              <c:delete val="1"/>
              <c:extLst>
                <c:ext xmlns:c15="http://schemas.microsoft.com/office/drawing/2012/chart" uri="{CE6537A1-D6FC-4f65-9D91-7224C49458BB}"/>
                <c:ext xmlns:c16="http://schemas.microsoft.com/office/drawing/2014/chart" uri="{C3380CC4-5D6E-409C-BE32-E72D297353CC}">
                  <c16:uniqueId val="{0000000D-9399-4E1E-A5B1-5260C287422C}"/>
                </c:ext>
              </c:extLst>
            </c:dLbl>
            <c:dLbl>
              <c:idx val="4"/>
              <c:delete val="1"/>
              <c:extLst>
                <c:ext xmlns:c15="http://schemas.microsoft.com/office/drawing/2012/chart" uri="{CE6537A1-D6FC-4f65-9D91-7224C49458BB}"/>
                <c:ext xmlns:c16="http://schemas.microsoft.com/office/drawing/2014/chart" uri="{C3380CC4-5D6E-409C-BE32-E72D297353CC}">
                  <c16:uniqueId val="{0000000E-9399-4E1E-A5B1-5260C287422C}"/>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99-4E1E-A5B1-5260C287422C}"/>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399-4E1E-A5B1-5260C287422C}"/>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399-4E1E-A5B1-5260C287422C}"/>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399-4E1E-A5B1-5260C287422C}"/>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399-4E1E-A5B1-5260C287422C}"/>
            </c:ext>
          </c:extLst>
        </c:ser>
        <c:dLbls>
          <c:showLegendKey val="0"/>
          <c:showVal val="1"/>
          <c:showCatName val="0"/>
          <c:showSerName val="0"/>
          <c:showPercent val="0"/>
          <c:showBubbleSize val="0"/>
        </c:dLbls>
        <c:axId val="3"/>
        <c:axId val="2"/>
      </c:scatterChart>
      <c:valAx>
        <c:axId val="3"/>
        <c:scaling>
          <c:orientation val="maxMin"/>
          <c:max val="63"/>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3169389007"/>
              <c:y val="0.907929701354898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15993095586E-2"/>
              <c:y val="0.25088068383343975"/>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739-4426-BD2C-C4D848421848}"/>
              </c:ext>
            </c:extLst>
          </c:dPt>
          <c:dPt>
            <c:idx val="1"/>
            <c:bubble3D val="0"/>
            <c:extLst>
              <c:ext xmlns:c16="http://schemas.microsoft.com/office/drawing/2014/chart" uri="{C3380CC4-5D6E-409C-BE32-E72D297353CC}">
                <c16:uniqueId val="{00000001-6739-4426-BD2C-C4D848421848}"/>
              </c:ext>
            </c:extLst>
          </c:dPt>
          <c:dPt>
            <c:idx val="2"/>
            <c:bubble3D val="0"/>
            <c:extLst>
              <c:ext xmlns:c16="http://schemas.microsoft.com/office/drawing/2014/chart" uri="{C3380CC4-5D6E-409C-BE32-E72D297353CC}">
                <c16:uniqueId val="{00000002-6739-4426-BD2C-C4D848421848}"/>
              </c:ext>
            </c:extLst>
          </c:dPt>
          <c:dPt>
            <c:idx val="3"/>
            <c:bubble3D val="0"/>
            <c:extLst>
              <c:ext xmlns:c16="http://schemas.microsoft.com/office/drawing/2014/chart" uri="{C3380CC4-5D6E-409C-BE32-E72D297353CC}">
                <c16:uniqueId val="{00000003-6739-4426-BD2C-C4D848421848}"/>
              </c:ext>
            </c:extLst>
          </c:dPt>
          <c:dPt>
            <c:idx val="4"/>
            <c:bubble3D val="0"/>
            <c:extLst>
              <c:ext xmlns:c16="http://schemas.microsoft.com/office/drawing/2014/chart" uri="{C3380CC4-5D6E-409C-BE32-E72D297353CC}">
                <c16:uniqueId val="{00000004-6739-4426-BD2C-C4D848421848}"/>
              </c:ext>
            </c:extLst>
          </c:dPt>
          <c:dPt>
            <c:idx val="8"/>
            <c:bubble3D val="0"/>
            <c:extLst>
              <c:ext xmlns:c16="http://schemas.microsoft.com/office/drawing/2014/chart" uri="{C3380CC4-5D6E-409C-BE32-E72D297353CC}">
                <c16:uniqueId val="{00000005-6739-4426-BD2C-C4D848421848}"/>
              </c:ext>
            </c:extLst>
          </c:dPt>
          <c:dPt>
            <c:idx val="16"/>
            <c:bubble3D val="0"/>
            <c:extLst>
              <c:ext xmlns:c16="http://schemas.microsoft.com/office/drawing/2014/chart" uri="{C3380CC4-5D6E-409C-BE32-E72D297353CC}">
                <c16:uniqueId val="{00000006-6739-4426-BD2C-C4D848421848}"/>
              </c:ext>
            </c:extLst>
          </c:dPt>
          <c:dPt>
            <c:idx val="24"/>
            <c:bubble3D val="0"/>
            <c:extLst>
              <c:ext xmlns:c16="http://schemas.microsoft.com/office/drawing/2014/chart" uri="{C3380CC4-5D6E-409C-BE32-E72D297353CC}">
                <c16:uniqueId val="{00000007-6739-4426-BD2C-C4D848421848}"/>
              </c:ext>
            </c:extLst>
          </c:dPt>
          <c:dPt>
            <c:idx val="32"/>
            <c:bubble3D val="0"/>
            <c:extLst>
              <c:ext xmlns:c16="http://schemas.microsoft.com/office/drawing/2014/chart" uri="{C3380CC4-5D6E-409C-BE32-E72D297353CC}">
                <c16:uniqueId val="{00000008-6739-4426-BD2C-C4D848421848}"/>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39-4426-BD2C-C4D848421848}"/>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39-4426-BD2C-C4D848421848}"/>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39-4426-BD2C-C4D848421848}"/>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39-4426-BD2C-C4D848421848}"/>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39-4426-BD2C-C4D848421848}"/>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39-4426-BD2C-C4D848421848}"/>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739-4426-BD2C-C4D848421848}"/>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39-4426-BD2C-C4D848421848}"/>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39-4426-BD2C-C4D84842184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-1.4</c:v>
                </c:pt>
                <c:pt idx="16">
                  <c:v>-1.8</c:v>
                </c:pt>
                <c:pt idx="24">
                  <c:v>-1.7</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739-4426-BD2C-C4D8484218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6739-4426-BD2C-C4D848421848}"/>
              </c:ext>
            </c:extLst>
          </c:dPt>
          <c:dPt>
            <c:idx val="1"/>
            <c:bubble3D val="0"/>
            <c:extLst>
              <c:ext xmlns:c16="http://schemas.microsoft.com/office/drawing/2014/chart" uri="{C3380CC4-5D6E-409C-BE32-E72D297353CC}">
                <c16:uniqueId val="{0000000B-6739-4426-BD2C-C4D848421848}"/>
              </c:ext>
            </c:extLst>
          </c:dPt>
          <c:dPt>
            <c:idx val="2"/>
            <c:bubble3D val="0"/>
            <c:extLst>
              <c:ext xmlns:c16="http://schemas.microsoft.com/office/drawing/2014/chart" uri="{C3380CC4-5D6E-409C-BE32-E72D297353CC}">
                <c16:uniqueId val="{0000000C-6739-4426-BD2C-C4D848421848}"/>
              </c:ext>
            </c:extLst>
          </c:dPt>
          <c:dPt>
            <c:idx val="3"/>
            <c:bubble3D val="0"/>
            <c:extLst>
              <c:ext xmlns:c16="http://schemas.microsoft.com/office/drawing/2014/chart" uri="{C3380CC4-5D6E-409C-BE32-E72D297353CC}">
                <c16:uniqueId val="{0000000D-6739-4426-BD2C-C4D848421848}"/>
              </c:ext>
            </c:extLst>
          </c:dPt>
          <c:dPt>
            <c:idx val="4"/>
            <c:bubble3D val="0"/>
            <c:extLst>
              <c:ext xmlns:c16="http://schemas.microsoft.com/office/drawing/2014/chart" uri="{C3380CC4-5D6E-409C-BE32-E72D297353CC}">
                <c16:uniqueId val="{0000000E-6739-4426-BD2C-C4D848421848}"/>
              </c:ext>
            </c:extLst>
          </c:dPt>
          <c:dPt>
            <c:idx val="8"/>
            <c:bubble3D val="0"/>
            <c:extLst>
              <c:ext xmlns:c16="http://schemas.microsoft.com/office/drawing/2014/chart" uri="{C3380CC4-5D6E-409C-BE32-E72D297353CC}">
                <c16:uniqueId val="{0000000F-6739-4426-BD2C-C4D848421848}"/>
              </c:ext>
            </c:extLst>
          </c:dPt>
          <c:dPt>
            <c:idx val="16"/>
            <c:bubble3D val="0"/>
            <c:extLst>
              <c:ext xmlns:c16="http://schemas.microsoft.com/office/drawing/2014/chart" uri="{C3380CC4-5D6E-409C-BE32-E72D297353CC}">
                <c16:uniqueId val="{00000010-6739-4426-BD2C-C4D848421848}"/>
              </c:ext>
            </c:extLst>
          </c:dPt>
          <c:dPt>
            <c:idx val="24"/>
            <c:bubble3D val="0"/>
            <c:extLst>
              <c:ext xmlns:c16="http://schemas.microsoft.com/office/drawing/2014/chart" uri="{C3380CC4-5D6E-409C-BE32-E72D297353CC}">
                <c16:uniqueId val="{00000011-6739-4426-BD2C-C4D848421848}"/>
              </c:ext>
            </c:extLst>
          </c:dPt>
          <c:dPt>
            <c:idx val="32"/>
            <c:bubble3D val="0"/>
            <c:extLst>
              <c:ext xmlns:c16="http://schemas.microsoft.com/office/drawing/2014/chart" uri="{C3380CC4-5D6E-409C-BE32-E72D297353CC}">
                <c16:uniqueId val="{00000012-6739-4426-BD2C-C4D848421848}"/>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739-4426-BD2C-C4D848421848}"/>
                </c:ext>
              </c:extLst>
            </c:dLbl>
            <c:dLbl>
              <c:idx val="1"/>
              <c:delete val="1"/>
              <c:extLst>
                <c:ext xmlns:c15="http://schemas.microsoft.com/office/drawing/2012/chart" uri="{CE6537A1-D6FC-4f65-9D91-7224C49458BB}"/>
                <c:ext xmlns:c16="http://schemas.microsoft.com/office/drawing/2014/chart" uri="{C3380CC4-5D6E-409C-BE32-E72D297353CC}">
                  <c16:uniqueId val="{0000000B-6739-4426-BD2C-C4D848421848}"/>
                </c:ext>
              </c:extLst>
            </c:dLbl>
            <c:dLbl>
              <c:idx val="2"/>
              <c:delete val="1"/>
              <c:extLst>
                <c:ext xmlns:c15="http://schemas.microsoft.com/office/drawing/2012/chart" uri="{CE6537A1-D6FC-4f65-9D91-7224C49458BB}"/>
                <c:ext xmlns:c16="http://schemas.microsoft.com/office/drawing/2014/chart" uri="{C3380CC4-5D6E-409C-BE32-E72D297353CC}">
                  <c16:uniqueId val="{0000000C-6739-4426-BD2C-C4D848421848}"/>
                </c:ext>
              </c:extLst>
            </c:dLbl>
            <c:dLbl>
              <c:idx val="3"/>
              <c:delete val="1"/>
              <c:extLst>
                <c:ext xmlns:c15="http://schemas.microsoft.com/office/drawing/2012/chart" uri="{CE6537A1-D6FC-4f65-9D91-7224C49458BB}"/>
                <c:ext xmlns:c16="http://schemas.microsoft.com/office/drawing/2014/chart" uri="{C3380CC4-5D6E-409C-BE32-E72D297353CC}">
                  <c16:uniqueId val="{0000000D-6739-4426-BD2C-C4D848421848}"/>
                </c:ext>
              </c:extLst>
            </c:dLbl>
            <c:dLbl>
              <c:idx val="4"/>
              <c:delete val="1"/>
              <c:extLst>
                <c:ext xmlns:c15="http://schemas.microsoft.com/office/drawing/2012/chart" uri="{CE6537A1-D6FC-4f65-9D91-7224C49458BB}"/>
                <c:ext xmlns:c16="http://schemas.microsoft.com/office/drawing/2014/chart" uri="{C3380CC4-5D6E-409C-BE32-E72D297353CC}">
                  <c16:uniqueId val="{0000000E-6739-4426-BD2C-C4D848421848}"/>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739-4426-BD2C-C4D848421848}"/>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739-4426-BD2C-C4D848421848}"/>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739-4426-BD2C-C4D848421848}"/>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739-4426-BD2C-C4D84842184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6739-4426-BD2C-C4D848421848}"/>
            </c:ext>
          </c:extLst>
        </c:ser>
        <c:dLbls>
          <c:showLegendKey val="0"/>
          <c:showVal val="1"/>
          <c:showCatName val="0"/>
          <c:showSerName val="0"/>
          <c:showPercent val="0"/>
          <c:showBubbleSize val="0"/>
        </c:dLbls>
        <c:axId val="3"/>
        <c:axId val="2"/>
      </c:scatterChart>
      <c:valAx>
        <c:axId val="3"/>
        <c:scaling>
          <c:orientation val="maxMin"/>
          <c:max val="7"/>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611727272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1889553525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本市では従来、大規模投資事業の計画的な予算化と特定目的基金の活用により、必要最低限の借入に努めてきたため、充当可能な特定財源や算入公債費等の合計額を下回る元利償還金等額となっています。</a:t>
          </a:r>
          <a:endParaRPr lang="ja-JP" altLang="ja-JP" sz="1400">
            <a:effectLst/>
          </a:endParaRPr>
        </a:p>
        <a:p>
          <a:r>
            <a:rPr kumimoji="1" lang="ja-JP" altLang="ja-JP" sz="1100">
              <a:solidFill>
                <a:schemeClr val="dk1"/>
              </a:solidFill>
              <a:effectLst/>
              <a:latin typeface="+mn-lt"/>
              <a:ea typeface="+mn-ea"/>
              <a:cs typeface="+mn-cs"/>
            </a:rPr>
            <a:t>　しかしながら、普通交付税不交付団体である本市にとっては、交付税措置されるべき算入公債費等額については、実際には交付を受けないため、実質公債費比率の数値にとらわれることなく、過度な公債費の増加とならぬよう注意していく必要があります。</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では、近年、土地区画整理事業や公共施設の大規模改修に充てる地方債を多く借り入れており、このため、一般会計等に係る地方債残高や公営企業債等繰入見込額（土地区画整理事業）が増加しています。</a:t>
          </a:r>
          <a:endParaRPr lang="ja-JP" altLang="ja-JP" sz="1400">
            <a:effectLst/>
          </a:endParaRPr>
        </a:p>
        <a:p>
          <a:r>
            <a:rPr kumimoji="1" lang="ja-JP" altLang="ja-JP" sz="1100">
              <a:solidFill>
                <a:schemeClr val="dk1"/>
              </a:solidFill>
              <a:effectLst/>
              <a:latin typeface="+mn-lt"/>
              <a:ea typeface="+mn-ea"/>
              <a:cs typeface="+mn-cs"/>
            </a:rPr>
            <a:t>　なお、充当可能財源等のうち一定程度の割合を占める基準財政需要額算入見込額については、普通交付税不交付団体である本市は、実際には交付を受けないため、これを控除すると将来負担がないとは言い切れない状況です。</a:t>
          </a:r>
          <a:endParaRPr lang="ja-JP" altLang="ja-JP" sz="1400">
            <a:effectLst/>
          </a:endParaRPr>
        </a:p>
        <a:p>
          <a:r>
            <a:rPr kumimoji="1" lang="ja-JP" altLang="ja-JP" sz="1100">
              <a:solidFill>
                <a:schemeClr val="dk1"/>
              </a:solidFill>
              <a:effectLst/>
              <a:latin typeface="+mn-lt"/>
              <a:ea typeface="+mn-ea"/>
              <a:cs typeface="+mn-cs"/>
            </a:rPr>
            <a:t>　今後は、土地区画整理事業に伴う支出は落ちついたため、関連する地方債の償還は進んでいく見込みですが、人口増加に伴う社会基盤整備や、老朽化した公共施設の改修事業等の支出が見込まれるため、元利償還金が過度な財政負担とならないよう、引き続き計画的な予算化と特定目的基金の活用により、必要最低限の借入に努めていきま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愛知県長久手市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財政調整基金は、年度末現在高は1,958百万円となり、前年比</a:t>
          </a:r>
          <a:r>
            <a:rPr kumimoji="1" lang="en-US" altLang="ja-JP" sz="1300">
              <a:solidFill>
                <a:schemeClr val="dk1"/>
              </a:solidFill>
              <a:effectLst/>
              <a:latin typeface="ＭＳ ゴシック"/>
              <a:ea typeface="ＭＳ ゴシック"/>
              <a:cs typeface="+mn-cs"/>
            </a:rPr>
            <a:t>+290</a:t>
          </a:r>
          <a:r>
            <a:rPr kumimoji="1" lang="ja-JP" altLang="en-US" sz="1300">
              <a:solidFill>
                <a:schemeClr val="dk1"/>
              </a:solidFill>
              <a:effectLst/>
              <a:latin typeface="ＭＳ ゴシック"/>
              <a:ea typeface="ＭＳ ゴシック"/>
              <a:cs typeface="+mn-cs"/>
            </a:rPr>
            <a:t>百万円となりました。その他特定目的金の前年度末現在高は、3,140百万円となり、前年比▲102百万円となりました。</a:t>
          </a:r>
        </a:p>
        <a:p>
          <a:r>
            <a:rPr kumimoji="1" lang="ja-JP" altLang="en-US" sz="1300">
              <a:solidFill>
                <a:schemeClr val="dk1"/>
              </a:solidFill>
              <a:effectLst/>
              <a:latin typeface="ＭＳ ゴシック"/>
              <a:ea typeface="ＭＳ ゴシック"/>
              <a:cs typeface="+mn-cs"/>
            </a:rPr>
            <a:t>年度末基金残高の合計は、前年度末と比較し、</a:t>
          </a:r>
          <a:r>
            <a:rPr kumimoji="1" lang="en-US" altLang="ja-JP" sz="1300">
              <a:solidFill>
                <a:schemeClr val="dk1"/>
              </a:solidFill>
              <a:effectLst/>
              <a:latin typeface="ＭＳ ゴシック"/>
              <a:ea typeface="ＭＳ ゴシック"/>
              <a:cs typeface="+mn-cs"/>
            </a:rPr>
            <a:t>+188</a:t>
          </a:r>
          <a:r>
            <a:rPr kumimoji="1" lang="ja-JP" altLang="en-US" sz="1300">
              <a:solidFill>
                <a:schemeClr val="dk1"/>
              </a:solidFill>
              <a:effectLst/>
              <a:latin typeface="ＭＳ ゴシック"/>
              <a:ea typeface="ＭＳ ゴシック"/>
              <a:cs typeface="+mn-cs"/>
            </a:rPr>
            <a:t>百万円となりました。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財政調整基金においては、突発的な単年度の減収に対応できるよう</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の確保に努めていきます。令和２年度については新型コロナウイルス蔓延に伴う、翌年度の税収減額に備えて一時的に増加しています。その他特定目的基金においては、今後検討される公共施設の整備及び再整備を見据え、計画的な積み立てを行っていき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公共施設等整備基金：公共施設又は公用施設整備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公共施設等整備基金で36百万円の積立てを行い、</a:t>
          </a:r>
          <a:r>
            <a:rPr kumimoji="1" lang="en-US" altLang="ja-JP" sz="1300">
              <a:solidFill>
                <a:schemeClr val="dk1"/>
              </a:solidFill>
              <a:effectLst/>
              <a:latin typeface="ＭＳ ゴシック"/>
              <a:ea typeface="ＭＳ ゴシック"/>
              <a:cs typeface="+mn-cs"/>
            </a:rPr>
            <a:t>120</a:t>
          </a:r>
          <a:r>
            <a:rPr kumimoji="1" lang="ja-JP" altLang="en-US" sz="1300">
              <a:solidFill>
                <a:schemeClr val="dk1"/>
              </a:solidFill>
              <a:effectLst/>
              <a:latin typeface="ＭＳ ゴシック"/>
              <a:ea typeface="ＭＳ ゴシック"/>
              <a:cs typeface="+mn-cs"/>
            </a:rPr>
            <a:t>百万円の取崩しを行いました。</a:t>
          </a:r>
        </a:p>
        <a:p>
          <a:r>
            <a:rPr kumimoji="1" lang="ja-JP" altLang="en-US" sz="1300">
              <a:solidFill>
                <a:schemeClr val="dk1"/>
              </a:solidFill>
              <a:effectLst/>
              <a:latin typeface="ＭＳ ゴシック"/>
              <a:ea typeface="ＭＳ ゴシック"/>
              <a:cs typeface="+mn-cs"/>
            </a:rPr>
            <a:t>120百万円は年少者が増加するなかで新たに上郷保育園等移転新築工事を行うため100百万円を取崩し、南中学校校舎の増築工事を行うために20百万円を取崩しました。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今後、本市においてはスポーツ施設（体育館）や庁舎の再整備を検討しており、推計では</a:t>
          </a:r>
          <a:r>
            <a:rPr kumimoji="1" lang="en-US" altLang="ja-JP" sz="1300">
              <a:solidFill>
                <a:schemeClr val="dk1"/>
              </a:solidFill>
              <a:effectLst/>
              <a:latin typeface="ＭＳ ゴシック"/>
              <a:ea typeface="ＭＳ ゴシック"/>
              <a:cs typeface="+mn-cs"/>
            </a:rPr>
            <a:t>80</a:t>
          </a:r>
          <a:r>
            <a:rPr kumimoji="1" lang="ja-JP" altLang="en-US" sz="1300">
              <a:solidFill>
                <a:schemeClr val="dk1"/>
              </a:solidFill>
              <a:effectLst/>
              <a:latin typeface="ＭＳ ゴシック"/>
              <a:ea typeface="ＭＳ ゴシック"/>
              <a:cs typeface="+mn-cs"/>
            </a:rPr>
            <a:t>億円を超える支出が見込まれます。過去の大規模整備事業においては、事業費の</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割程度を基金取崩財源でまかない、将来負担の軽減を図っていました。新規整備に関して同程度の基金財源の確保を目標とすると</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億円程度公共施設の整備に活用できる基金の準備が必要となります。現在、公共施設の整備に活用できる基金の残高は</a:t>
          </a:r>
          <a:r>
            <a:rPr kumimoji="1" lang="en-US" altLang="ja-JP" sz="1300">
              <a:solidFill>
                <a:schemeClr val="dk1"/>
              </a:solidFill>
              <a:effectLst/>
              <a:latin typeface="ＭＳ ゴシック"/>
              <a:ea typeface="ＭＳ ゴシック"/>
              <a:cs typeface="+mn-cs"/>
            </a:rPr>
            <a:t>14</a:t>
          </a:r>
          <a:r>
            <a:rPr kumimoji="1" lang="ja-JP" altLang="en-US" sz="1300">
              <a:solidFill>
                <a:schemeClr val="dk1"/>
              </a:solidFill>
              <a:effectLst/>
              <a:latin typeface="ＭＳ ゴシック"/>
              <a:ea typeface="ＭＳ ゴシック"/>
              <a:cs typeface="+mn-cs"/>
            </a:rPr>
            <a:t>億円程度となっています。このほか、公共施設の管理（大規模改修等）に活用できる基金の残高が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億円程度となっていますが、基金残高が十分にある状況とは言えないため、計画的に特定目的基金の積み立てを行っていきます。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290百万円の積立を行い（実質収支の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分プラス決算余剰分）、取り崩しを行わなかった結果、令和2年度末現在高は</a:t>
          </a:r>
          <a:r>
            <a:rPr kumimoji="1" lang="en-US" altLang="ja-JP" sz="1300">
              <a:solidFill>
                <a:schemeClr val="dk1"/>
              </a:solidFill>
              <a:effectLst/>
              <a:latin typeface="ＭＳ ゴシック"/>
              <a:ea typeface="ＭＳ ゴシック"/>
              <a:cs typeface="+mn-cs"/>
            </a:rPr>
            <a:t>1,958</a:t>
          </a:r>
          <a:r>
            <a:rPr kumimoji="1" lang="ja-JP" altLang="en-US" sz="1300">
              <a:solidFill>
                <a:schemeClr val="dk1"/>
              </a:solidFill>
              <a:effectLst/>
              <a:latin typeface="ＭＳ ゴシック"/>
              <a:ea typeface="ＭＳ ゴシック"/>
              <a:cs typeface="+mn-cs"/>
            </a:rPr>
            <a:t>千円となりました。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リーマンショックによる市税の減収見込みが個人市民税を中心に総額</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億円程度、単年度では最大</a:t>
          </a:r>
          <a:r>
            <a:rPr kumimoji="1" lang="en-US" altLang="ja-JP" sz="1300">
              <a:solidFill>
                <a:schemeClr val="dk1"/>
              </a:solidFill>
              <a:effectLst/>
              <a:latin typeface="ＭＳ ゴシック"/>
              <a:ea typeface="ＭＳ ゴシック"/>
              <a:cs typeface="+mn-cs"/>
            </a:rPr>
            <a:t>6.3</a:t>
          </a:r>
          <a:r>
            <a:rPr kumimoji="1" lang="ja-JP" altLang="en-US" sz="1300">
              <a:solidFill>
                <a:schemeClr val="dk1"/>
              </a:solidFill>
              <a:effectLst/>
              <a:latin typeface="ＭＳ ゴシック"/>
              <a:ea typeface="ＭＳ ゴシック"/>
              <a:cs typeface="+mn-cs"/>
            </a:rPr>
            <a:t>億円の減収と試算されており、この突発的な単年度の減収に十分対応できるよう、標準財政規模の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％程度である</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億円程度の確保に努めていきます。令和２年度については新型コロナウイルス蔓延に伴う、翌年度の税収減額に備えて一時的に増加しています。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異動なし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60,183
59,091
21.55
28,244,916
27,695,238
376,696
12,660,447
11,228,916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45" name="テキスト ボックス 4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[ 51.4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tx1"/>
              </a:solidFill>
              <a:latin typeface="+mn-lt"/>
              <a:ea typeface="+mn-ea"/>
              <a:cs typeface="+mn-cs"/>
            </a:rPr>
            <a:t>有形固定資産の償却は、比較的進んでいない。老朽化が進んでいる施設もあるが、今後、個別施設計画に基づき施設の計画的な改修を実施していく予定である。このため、当面の間は、類似団体と比べて、低い数値が続く見込みである。</a:t>
          </a:r>
          <a:endParaRPr kumimoji="1" lang="ja-JP" altLang="en-US" sz="1100">
            <a:solidFill>
              <a:schemeClr val="tx1"/>
            </a:solidFill>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61" name="テキスト ボックス 6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7505" cy="223520"/>
    <xdr:sp macro="" textlink="">
      <xdr:nvSpPr>
        <xdr:cNvPr id="63" name="テキスト ボックス 62"/>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7505" cy="223520"/>
    <xdr:sp macro="" textlink="">
      <xdr:nvSpPr>
        <xdr:cNvPr id="65" name="テキスト ボックス 64"/>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7505" cy="223520"/>
    <xdr:sp macro="" textlink="">
      <xdr:nvSpPr>
        <xdr:cNvPr id="67" name="テキスト ボックス 66"/>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7505" cy="223520"/>
    <xdr:sp macro="" textlink="">
      <xdr:nvSpPr>
        <xdr:cNvPr id="69" name="テキスト ボックス 68"/>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7505" cy="223520"/>
    <xdr:sp macro="" textlink="">
      <xdr:nvSpPr>
        <xdr:cNvPr id="71" name="テキスト ボックス 70"/>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7505" cy="223520"/>
    <xdr:sp macro="" textlink="">
      <xdr:nvSpPr>
        <xdr:cNvPr id="73" name="テキスト ボックス 72"/>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75" name="テキスト ボックス 74"/>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78740</xdr:rowOff>
    </xdr:from>
    <xdr:to>
      <xdr:col>23</xdr:col>
      <xdr:colOff>85090</xdr:colOff>
      <xdr:row>35</xdr:row>
      <xdr:rowOff>62230</xdr:rowOff>
    </xdr:to>
    <xdr:cxnSp macro="">
      <xdr:nvCxnSpPr>
        <xdr:cNvPr id="77" name="直線コネクタ 76"/>
        <xdr:cNvCxnSpPr/>
      </xdr:nvCxnSpPr>
      <xdr:spPr>
        <a:xfrm flipV="1">
          <a:off x="4760595" y="5307965"/>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66040</xdr:rowOff>
    </xdr:from>
    <xdr:ext cx="403225" cy="257175"/>
    <xdr:sp macro="" textlink="">
      <xdr:nvSpPr>
        <xdr:cNvPr id="78" name="有形固定資産減価償却率最小値テキスト"/>
        <xdr:cNvSpPr txBox="1"/>
      </xdr:nvSpPr>
      <xdr:spPr>
        <a:xfrm>
          <a:off x="4813300" y="6838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81.0</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62230</xdr:rowOff>
    </xdr:from>
    <xdr:to>
      <xdr:col>23</xdr:col>
      <xdr:colOff>174625</xdr:colOff>
      <xdr:row>35</xdr:row>
      <xdr:rowOff>62230</xdr:rowOff>
    </xdr:to>
    <xdr:cxnSp macro="">
      <xdr:nvCxnSpPr>
        <xdr:cNvPr id="79" name="直線コネクタ 78"/>
        <xdr:cNvCxnSpPr/>
      </xdr:nvCxnSpPr>
      <xdr:spPr>
        <a:xfrm>
          <a:off x="4673600" y="6834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25400</xdr:rowOff>
    </xdr:from>
    <xdr:ext cx="403225" cy="259080"/>
    <xdr:sp macro="" textlink="">
      <xdr:nvSpPr>
        <xdr:cNvPr id="80" name="有形固定資産減価償却率最大値テキスト"/>
        <xdr:cNvSpPr txBox="1"/>
      </xdr:nvSpPr>
      <xdr:spPr>
        <a:xfrm>
          <a:off x="4813300" y="5083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78740</xdr:rowOff>
    </xdr:from>
    <xdr:to>
      <xdr:col>23</xdr:col>
      <xdr:colOff>174625</xdr:colOff>
      <xdr:row>26</xdr:row>
      <xdr:rowOff>78740</xdr:rowOff>
    </xdr:to>
    <xdr:cxnSp macro="">
      <xdr:nvCxnSpPr>
        <xdr:cNvPr id="81" name="直線コネクタ 80"/>
        <xdr:cNvCxnSpPr/>
      </xdr:nvCxnSpPr>
      <xdr:spPr>
        <a:xfrm>
          <a:off x="4673600" y="530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114300</xdr:rowOff>
    </xdr:from>
    <xdr:ext cx="403225" cy="259080"/>
    <xdr:sp macro="" textlink="">
      <xdr:nvSpPr>
        <xdr:cNvPr id="82" name="有形固定資産減価償却率平均値テキスト"/>
        <xdr:cNvSpPr txBox="1"/>
      </xdr:nvSpPr>
      <xdr:spPr>
        <a:xfrm>
          <a:off x="4813300" y="620077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135890</xdr:rowOff>
    </xdr:from>
    <xdr:to>
      <xdr:col>23</xdr:col>
      <xdr:colOff>136525</xdr:colOff>
      <xdr:row>32</xdr:row>
      <xdr:rowOff>66040</xdr:rowOff>
    </xdr:to>
    <xdr:sp macro="" textlink="">
      <xdr:nvSpPr>
        <xdr:cNvPr id="83" name="フローチャート: 判断 82"/>
        <xdr:cNvSpPr/>
      </xdr:nvSpPr>
      <xdr:spPr>
        <a:xfrm>
          <a:off x="47117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95885</xdr:rowOff>
    </xdr:from>
    <xdr:to>
      <xdr:col>19</xdr:col>
      <xdr:colOff>187325</xdr:colOff>
      <xdr:row>32</xdr:row>
      <xdr:rowOff>26035</xdr:rowOff>
    </xdr:to>
    <xdr:sp macro="" textlink="">
      <xdr:nvSpPr>
        <xdr:cNvPr id="84" name="フローチャート: 判断 83"/>
        <xdr:cNvSpPr/>
      </xdr:nvSpPr>
      <xdr:spPr>
        <a:xfrm>
          <a:off x="4000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55880</xdr:rowOff>
    </xdr:from>
    <xdr:to>
      <xdr:col>15</xdr:col>
      <xdr:colOff>187325</xdr:colOff>
      <xdr:row>31</xdr:row>
      <xdr:rowOff>157480</xdr:rowOff>
    </xdr:to>
    <xdr:sp macro="" textlink="">
      <xdr:nvSpPr>
        <xdr:cNvPr id="85" name="フローチャート: 判断 84"/>
        <xdr:cNvSpPr/>
      </xdr:nvSpPr>
      <xdr:spPr>
        <a:xfrm>
          <a:off x="32385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31115</xdr:rowOff>
    </xdr:from>
    <xdr:to>
      <xdr:col>11</xdr:col>
      <xdr:colOff>187325</xdr:colOff>
      <xdr:row>31</xdr:row>
      <xdr:rowOff>132715</xdr:rowOff>
    </xdr:to>
    <xdr:sp macro="" textlink="">
      <xdr:nvSpPr>
        <xdr:cNvPr id="86" name="フローチャート: 判断 85"/>
        <xdr:cNvSpPr/>
      </xdr:nvSpPr>
      <xdr:spPr>
        <a:xfrm>
          <a:off x="247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61595</xdr:rowOff>
    </xdr:from>
    <xdr:to>
      <xdr:col>7</xdr:col>
      <xdr:colOff>187325</xdr:colOff>
      <xdr:row>31</xdr:row>
      <xdr:rowOff>163195</xdr:rowOff>
    </xdr:to>
    <xdr:sp macro="" textlink="">
      <xdr:nvSpPr>
        <xdr:cNvPr id="87" name="フローチャート: 判断 86"/>
        <xdr:cNvSpPr/>
      </xdr:nvSpPr>
      <xdr:spPr>
        <a:xfrm>
          <a:off x="1714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88" name="テキスト ボックス 87"/>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89" name="テキスト ボックス 88"/>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90" name="テキスト ボックス 89"/>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91" name="テキスト ボックス 90"/>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92" name="テキスト ボックス 91"/>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29</xdr:row>
      <xdr:rowOff>127000</xdr:rowOff>
    </xdr:from>
    <xdr:to>
      <xdr:col>23</xdr:col>
      <xdr:colOff>136525</xdr:colOff>
      <xdr:row>30</xdr:row>
      <xdr:rowOff>57150</xdr:rowOff>
    </xdr:to>
    <xdr:sp macro="" textlink="">
      <xdr:nvSpPr>
        <xdr:cNvPr id="93" name="楕円 92"/>
        <xdr:cNvSpPr/>
      </xdr:nvSpPr>
      <xdr:spPr>
        <a:xfrm>
          <a:off x="47117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149860</xdr:rowOff>
    </xdr:from>
    <xdr:ext cx="403225" cy="259080"/>
    <xdr:sp macro="" textlink="">
      <xdr:nvSpPr>
        <xdr:cNvPr id="94" name="有形固定資産減価償却率該当値テキスト"/>
        <xdr:cNvSpPr txBox="1"/>
      </xdr:nvSpPr>
      <xdr:spPr>
        <a:xfrm>
          <a:off x="4813300" y="5721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111760</xdr:rowOff>
    </xdr:from>
    <xdr:to>
      <xdr:col>19</xdr:col>
      <xdr:colOff>187325</xdr:colOff>
      <xdr:row>30</xdr:row>
      <xdr:rowOff>41910</xdr:rowOff>
    </xdr:to>
    <xdr:sp macro="" textlink="">
      <xdr:nvSpPr>
        <xdr:cNvPr id="95" name="楕円 94"/>
        <xdr:cNvSpPr/>
      </xdr:nvSpPr>
      <xdr:spPr>
        <a:xfrm>
          <a:off x="4000500" y="58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162560</xdr:rowOff>
    </xdr:from>
    <xdr:to>
      <xdr:col>23</xdr:col>
      <xdr:colOff>85725</xdr:colOff>
      <xdr:row>30</xdr:row>
      <xdr:rowOff>6350</xdr:rowOff>
    </xdr:to>
    <xdr:cxnSp macro="">
      <xdr:nvCxnSpPr>
        <xdr:cNvPr id="96" name="直線コネクタ 95"/>
        <xdr:cNvCxnSpPr/>
      </xdr:nvCxnSpPr>
      <xdr:spPr>
        <a:xfrm>
          <a:off x="4051300" y="5906135"/>
          <a:ext cx="711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102235</xdr:rowOff>
    </xdr:from>
    <xdr:to>
      <xdr:col>15</xdr:col>
      <xdr:colOff>187325</xdr:colOff>
      <xdr:row>30</xdr:row>
      <xdr:rowOff>32385</xdr:rowOff>
    </xdr:to>
    <xdr:sp macro="" textlink="">
      <xdr:nvSpPr>
        <xdr:cNvPr id="97" name="楕円 96"/>
        <xdr:cNvSpPr/>
      </xdr:nvSpPr>
      <xdr:spPr>
        <a:xfrm>
          <a:off x="32385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153035</xdr:rowOff>
    </xdr:from>
    <xdr:to>
      <xdr:col>19</xdr:col>
      <xdr:colOff>136525</xdr:colOff>
      <xdr:row>29</xdr:row>
      <xdr:rowOff>162560</xdr:rowOff>
    </xdr:to>
    <xdr:cxnSp macro="">
      <xdr:nvCxnSpPr>
        <xdr:cNvPr id="98" name="直線コネクタ 97"/>
        <xdr:cNvCxnSpPr/>
      </xdr:nvCxnSpPr>
      <xdr:spPr>
        <a:xfrm>
          <a:off x="3289300" y="5896610"/>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68580</xdr:rowOff>
    </xdr:from>
    <xdr:to>
      <xdr:col>11</xdr:col>
      <xdr:colOff>187325</xdr:colOff>
      <xdr:row>29</xdr:row>
      <xdr:rowOff>170180</xdr:rowOff>
    </xdr:to>
    <xdr:sp macro="" textlink="">
      <xdr:nvSpPr>
        <xdr:cNvPr id="99" name="楕円 98"/>
        <xdr:cNvSpPr/>
      </xdr:nvSpPr>
      <xdr:spPr>
        <a:xfrm>
          <a:off x="2476500" y="58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119380</xdr:rowOff>
    </xdr:from>
    <xdr:to>
      <xdr:col>15</xdr:col>
      <xdr:colOff>136525</xdr:colOff>
      <xdr:row>29</xdr:row>
      <xdr:rowOff>153035</xdr:rowOff>
    </xdr:to>
    <xdr:cxnSp macro="">
      <xdr:nvCxnSpPr>
        <xdr:cNvPr id="100" name="直線コネクタ 99"/>
        <xdr:cNvCxnSpPr/>
      </xdr:nvCxnSpPr>
      <xdr:spPr>
        <a:xfrm>
          <a:off x="2527300" y="5862955"/>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10160</xdr:rowOff>
    </xdr:from>
    <xdr:to>
      <xdr:col>7</xdr:col>
      <xdr:colOff>187325</xdr:colOff>
      <xdr:row>29</xdr:row>
      <xdr:rowOff>111760</xdr:rowOff>
    </xdr:to>
    <xdr:sp macro="" textlink="">
      <xdr:nvSpPr>
        <xdr:cNvPr id="101" name="楕円 100"/>
        <xdr:cNvSpPr/>
      </xdr:nvSpPr>
      <xdr:spPr>
        <a:xfrm>
          <a:off x="1714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60960</xdr:rowOff>
    </xdr:from>
    <xdr:to>
      <xdr:col>11</xdr:col>
      <xdr:colOff>136525</xdr:colOff>
      <xdr:row>29</xdr:row>
      <xdr:rowOff>119380</xdr:rowOff>
    </xdr:to>
    <xdr:cxnSp macro="">
      <xdr:nvCxnSpPr>
        <xdr:cNvPr id="102" name="直線コネクタ 101"/>
        <xdr:cNvCxnSpPr/>
      </xdr:nvCxnSpPr>
      <xdr:spPr>
        <a:xfrm>
          <a:off x="1765300" y="580453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32</xdr:row>
      <xdr:rowOff>17780</xdr:rowOff>
    </xdr:from>
    <xdr:ext cx="403225" cy="257175"/>
    <xdr:sp macro="" textlink="">
      <xdr:nvSpPr>
        <xdr:cNvPr id="103" name="n_1aveValue有形固定資産減価償却率"/>
        <xdr:cNvSpPr txBox="1"/>
      </xdr:nvSpPr>
      <xdr:spPr>
        <a:xfrm>
          <a:off x="3836035" y="62757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148590</xdr:rowOff>
    </xdr:from>
    <xdr:ext cx="403225" cy="259080"/>
    <xdr:sp macro="" textlink="">
      <xdr:nvSpPr>
        <xdr:cNvPr id="104" name="n_2aveValue有形固定資産減価償却率"/>
        <xdr:cNvSpPr txBox="1"/>
      </xdr:nvSpPr>
      <xdr:spPr>
        <a:xfrm>
          <a:off x="3086735" y="6235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123825</xdr:rowOff>
    </xdr:from>
    <xdr:ext cx="403225" cy="257175"/>
    <xdr:sp macro="" textlink="">
      <xdr:nvSpPr>
        <xdr:cNvPr id="105" name="n_3aveValue有形固定資産減価償却率"/>
        <xdr:cNvSpPr txBox="1"/>
      </xdr:nvSpPr>
      <xdr:spPr>
        <a:xfrm>
          <a:off x="2324735" y="62103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31</xdr:row>
      <xdr:rowOff>154940</xdr:rowOff>
    </xdr:from>
    <xdr:ext cx="403225" cy="257175"/>
    <xdr:sp macro="" textlink="">
      <xdr:nvSpPr>
        <xdr:cNvPr id="106" name="n_4aveValue有形固定資産減価償却率"/>
        <xdr:cNvSpPr txBox="1"/>
      </xdr:nvSpPr>
      <xdr:spPr>
        <a:xfrm>
          <a:off x="1562735" y="62414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58420</xdr:rowOff>
    </xdr:from>
    <xdr:ext cx="403225" cy="259080"/>
    <xdr:sp macro="" textlink="">
      <xdr:nvSpPr>
        <xdr:cNvPr id="107" name="n_1mainValue有形固定資産減価償却率"/>
        <xdr:cNvSpPr txBox="1"/>
      </xdr:nvSpPr>
      <xdr:spPr>
        <a:xfrm>
          <a:off x="3836035" y="56305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48895</xdr:rowOff>
    </xdr:from>
    <xdr:ext cx="403225" cy="259080"/>
    <xdr:sp macro="" textlink="">
      <xdr:nvSpPr>
        <xdr:cNvPr id="108" name="n_2mainValue有形固定資産減価償却率"/>
        <xdr:cNvSpPr txBox="1"/>
      </xdr:nvSpPr>
      <xdr:spPr>
        <a:xfrm>
          <a:off x="3086735" y="5621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15240</xdr:rowOff>
    </xdr:from>
    <xdr:ext cx="403225" cy="259080"/>
    <xdr:sp macro="" textlink="">
      <xdr:nvSpPr>
        <xdr:cNvPr id="109" name="n_3mainValue有形固定資産減価償却率"/>
        <xdr:cNvSpPr txBox="1"/>
      </xdr:nvSpPr>
      <xdr:spPr>
        <a:xfrm>
          <a:off x="2324735" y="5587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128270</xdr:rowOff>
    </xdr:from>
    <xdr:ext cx="403225" cy="259080"/>
    <xdr:sp macro="" textlink="">
      <xdr:nvSpPr>
        <xdr:cNvPr id="110" name="n_4mainValue有形固定資産減価償却率"/>
        <xdr:cNvSpPr txBox="1"/>
      </xdr:nvSpPr>
      <xdr:spPr>
        <a:xfrm>
          <a:off x="1562735" y="5528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[ 219.7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550.4</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latin typeface="+mn-lt"/>
              <a:ea typeface="+mn-ea"/>
              <a:cs typeface="+mn-cs"/>
            </a:rPr>
            <a:t>類似団体平均を大きく下回っている。従来地方債に頼らない財政運営に努めてきたが、近年人口増加に伴い義務教育関係施設の施設整備や空調機器などの導入を進めてきた結果、借入も比例して増加傾向となっている。過大な負担とならないよう注意して運営していく必要がある。</a:t>
          </a:r>
          <a:endParaRPr kumimoji="1" lang="ja-JP" altLang="en-US" sz="1100">
            <a:solidFill>
              <a:schemeClr val="tx1"/>
            </a:solidFill>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26" name="テキスト ボックス 125"/>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28" name="テキスト ボックス 12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940" cy="223520"/>
    <xdr:sp macro="" textlink="">
      <xdr:nvSpPr>
        <xdr:cNvPr id="130" name="テキスト ボックス 129"/>
        <xdr:cNvSpPr txBox="1"/>
      </xdr:nvSpPr>
      <xdr:spPr>
        <a:xfrm>
          <a:off x="10828655" y="629856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940" cy="225425"/>
    <xdr:sp macro="" textlink="">
      <xdr:nvSpPr>
        <xdr:cNvPr id="132" name="テキスト ボックス 131"/>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940" cy="223520"/>
    <xdr:sp macro="" textlink="">
      <xdr:nvSpPr>
        <xdr:cNvPr id="134" name="テキスト ボックス 133"/>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36" name="テキスト ボックス 13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34</xdr:row>
      <xdr:rowOff>89535</xdr:rowOff>
    </xdr:to>
    <xdr:cxnSp macro="">
      <xdr:nvCxnSpPr>
        <xdr:cNvPr id="139" name="直線コネクタ 138"/>
        <xdr:cNvCxnSpPr/>
      </xdr:nvCxnSpPr>
      <xdr:spPr>
        <a:xfrm flipV="1">
          <a:off x="14793595" y="531304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93345</xdr:rowOff>
    </xdr:from>
    <xdr:ext cx="558800" cy="259080"/>
    <xdr:sp macro="" textlink="">
      <xdr:nvSpPr>
        <xdr:cNvPr id="140" name="債務償還比率最小値テキスト"/>
        <xdr:cNvSpPr txBox="1"/>
      </xdr:nvSpPr>
      <xdr:spPr>
        <a:xfrm>
          <a:off x="14846300" y="6694170"/>
          <a:ext cx="558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89535</xdr:rowOff>
    </xdr:from>
    <xdr:to>
      <xdr:col>76</xdr:col>
      <xdr:colOff>111125</xdr:colOff>
      <xdr:row>34</xdr:row>
      <xdr:rowOff>89535</xdr:rowOff>
    </xdr:to>
    <xdr:cxnSp macro="">
      <xdr:nvCxnSpPr>
        <xdr:cNvPr id="141" name="直線コネクタ 140"/>
        <xdr:cNvCxnSpPr/>
      </xdr:nvCxnSpPr>
      <xdr:spPr>
        <a:xfrm>
          <a:off x="14706600" y="669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8455" cy="257175"/>
    <xdr:sp macro="" textlink="">
      <xdr:nvSpPr>
        <xdr:cNvPr id="142" name="債務償還比率最大値テキスト"/>
        <xdr:cNvSpPr txBox="1"/>
      </xdr:nvSpPr>
      <xdr:spPr>
        <a:xfrm>
          <a:off x="14846300" y="508825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43" name="直線コネクタ 14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77470</xdr:rowOff>
    </xdr:from>
    <xdr:ext cx="467995" cy="257175"/>
    <xdr:sp macro="" textlink="">
      <xdr:nvSpPr>
        <xdr:cNvPr id="144" name="債務償還比率平均値テキスト"/>
        <xdr:cNvSpPr txBox="1"/>
      </xdr:nvSpPr>
      <xdr:spPr>
        <a:xfrm>
          <a:off x="14846300" y="599249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111760</xdr:rowOff>
    </xdr:from>
    <xdr:to>
      <xdr:col>72</xdr:col>
      <xdr:colOff>123825</xdr:colOff>
      <xdr:row>31</xdr:row>
      <xdr:rowOff>41910</xdr:rowOff>
    </xdr:to>
    <xdr:sp macro="" textlink="">
      <xdr:nvSpPr>
        <xdr:cNvPr id="146" name="フローチャート: 判断 145"/>
        <xdr:cNvSpPr/>
      </xdr:nvSpPr>
      <xdr:spPr>
        <a:xfrm>
          <a:off x="14033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118745</xdr:rowOff>
    </xdr:from>
    <xdr:to>
      <xdr:col>68</xdr:col>
      <xdr:colOff>123825</xdr:colOff>
      <xdr:row>31</xdr:row>
      <xdr:rowOff>48895</xdr:rowOff>
    </xdr:to>
    <xdr:sp macro="" textlink="">
      <xdr:nvSpPr>
        <xdr:cNvPr id="147" name="フローチャート: 判断 146"/>
        <xdr:cNvSpPr/>
      </xdr:nvSpPr>
      <xdr:spPr>
        <a:xfrm>
          <a:off x="13271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162560</xdr:rowOff>
    </xdr:from>
    <xdr:to>
      <xdr:col>64</xdr:col>
      <xdr:colOff>123825</xdr:colOff>
      <xdr:row>31</xdr:row>
      <xdr:rowOff>92710</xdr:rowOff>
    </xdr:to>
    <xdr:sp macro="" textlink="">
      <xdr:nvSpPr>
        <xdr:cNvPr id="148" name="フローチャート: 判断 147"/>
        <xdr:cNvSpPr/>
      </xdr:nvSpPr>
      <xdr:spPr>
        <a:xfrm>
          <a:off x="12509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12700</xdr:rowOff>
    </xdr:from>
    <xdr:to>
      <xdr:col>60</xdr:col>
      <xdr:colOff>123825</xdr:colOff>
      <xdr:row>31</xdr:row>
      <xdr:rowOff>114300</xdr:rowOff>
    </xdr:to>
    <xdr:sp macro="" textlink="">
      <xdr:nvSpPr>
        <xdr:cNvPr id="149" name="フローチャート: 判断 148"/>
        <xdr:cNvSpPr/>
      </xdr:nvSpPr>
      <xdr:spPr>
        <a:xfrm>
          <a:off x="1174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50" name="テキスト ボックス 149"/>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51" name="テキスト ボックス 150"/>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52" name="テキスト ボックス 151"/>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53" name="テキスト ボックス 152"/>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54" name="テキスト ボックス 153"/>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27</xdr:row>
      <xdr:rowOff>125095</xdr:rowOff>
    </xdr:from>
    <xdr:to>
      <xdr:col>76</xdr:col>
      <xdr:colOff>73025</xdr:colOff>
      <xdr:row>28</xdr:row>
      <xdr:rowOff>55245</xdr:rowOff>
    </xdr:to>
    <xdr:sp macro="" textlink="">
      <xdr:nvSpPr>
        <xdr:cNvPr id="155" name="楕円 154"/>
        <xdr:cNvSpPr/>
      </xdr:nvSpPr>
      <xdr:spPr>
        <a:xfrm>
          <a:off x="147447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147955</xdr:rowOff>
    </xdr:from>
    <xdr:ext cx="467995" cy="258445"/>
    <xdr:sp macro="" textlink="">
      <xdr:nvSpPr>
        <xdr:cNvPr id="156" name="債務償還比率該当値テキスト"/>
        <xdr:cNvSpPr txBox="1"/>
      </xdr:nvSpPr>
      <xdr:spPr>
        <a:xfrm>
          <a:off x="14846300" y="537718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27</xdr:row>
      <xdr:rowOff>132715</xdr:rowOff>
    </xdr:from>
    <xdr:to>
      <xdr:col>72</xdr:col>
      <xdr:colOff>123825</xdr:colOff>
      <xdr:row>28</xdr:row>
      <xdr:rowOff>63500</xdr:rowOff>
    </xdr:to>
    <xdr:sp macro="" textlink="">
      <xdr:nvSpPr>
        <xdr:cNvPr id="157" name="楕円 156"/>
        <xdr:cNvSpPr/>
      </xdr:nvSpPr>
      <xdr:spPr>
        <a:xfrm>
          <a:off x="14033500" y="55333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4445</xdr:rowOff>
    </xdr:from>
    <xdr:to>
      <xdr:col>76</xdr:col>
      <xdr:colOff>22225</xdr:colOff>
      <xdr:row>28</xdr:row>
      <xdr:rowOff>12065</xdr:rowOff>
    </xdr:to>
    <xdr:cxnSp macro="">
      <xdr:nvCxnSpPr>
        <xdr:cNvPr id="158" name="直線コネクタ 157"/>
        <xdr:cNvCxnSpPr/>
      </xdr:nvCxnSpPr>
      <xdr:spPr>
        <a:xfrm flipV="1">
          <a:off x="14084300" y="5576570"/>
          <a:ext cx="711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137795</xdr:rowOff>
    </xdr:from>
    <xdr:to>
      <xdr:col>68</xdr:col>
      <xdr:colOff>123825</xdr:colOff>
      <xdr:row>28</xdr:row>
      <xdr:rowOff>67945</xdr:rowOff>
    </xdr:to>
    <xdr:sp macro="" textlink="">
      <xdr:nvSpPr>
        <xdr:cNvPr id="159" name="楕円 158"/>
        <xdr:cNvSpPr/>
      </xdr:nvSpPr>
      <xdr:spPr>
        <a:xfrm>
          <a:off x="1327150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12065</xdr:rowOff>
    </xdr:from>
    <xdr:to>
      <xdr:col>72</xdr:col>
      <xdr:colOff>73025</xdr:colOff>
      <xdr:row>28</xdr:row>
      <xdr:rowOff>17780</xdr:rowOff>
    </xdr:to>
    <xdr:cxnSp macro="">
      <xdr:nvCxnSpPr>
        <xdr:cNvPr id="160" name="直線コネクタ 159"/>
        <xdr:cNvCxnSpPr/>
      </xdr:nvCxnSpPr>
      <xdr:spPr>
        <a:xfrm flipV="1">
          <a:off x="13322300" y="5584190"/>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60325</xdr:rowOff>
    </xdr:from>
    <xdr:to>
      <xdr:col>64</xdr:col>
      <xdr:colOff>123825</xdr:colOff>
      <xdr:row>27</xdr:row>
      <xdr:rowOff>161925</xdr:rowOff>
    </xdr:to>
    <xdr:sp macro="" textlink="">
      <xdr:nvSpPr>
        <xdr:cNvPr id="161" name="楕円 160"/>
        <xdr:cNvSpPr/>
      </xdr:nvSpPr>
      <xdr:spPr>
        <a:xfrm>
          <a:off x="12509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111125</xdr:rowOff>
    </xdr:from>
    <xdr:to>
      <xdr:col>68</xdr:col>
      <xdr:colOff>73025</xdr:colOff>
      <xdr:row>28</xdr:row>
      <xdr:rowOff>17780</xdr:rowOff>
    </xdr:to>
    <xdr:cxnSp macro="">
      <xdr:nvCxnSpPr>
        <xdr:cNvPr id="162" name="直線コネクタ 161"/>
        <xdr:cNvCxnSpPr/>
      </xdr:nvCxnSpPr>
      <xdr:spPr>
        <a:xfrm>
          <a:off x="12560300" y="5511800"/>
          <a:ext cx="762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74930</xdr:rowOff>
    </xdr:from>
    <xdr:to>
      <xdr:col>60</xdr:col>
      <xdr:colOff>123825</xdr:colOff>
      <xdr:row>28</xdr:row>
      <xdr:rowOff>5080</xdr:rowOff>
    </xdr:to>
    <xdr:sp macro="" textlink="">
      <xdr:nvSpPr>
        <xdr:cNvPr id="163" name="楕円 162"/>
        <xdr:cNvSpPr/>
      </xdr:nvSpPr>
      <xdr:spPr>
        <a:xfrm>
          <a:off x="11747500" y="54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111125</xdr:rowOff>
    </xdr:from>
    <xdr:to>
      <xdr:col>64</xdr:col>
      <xdr:colOff>73025</xdr:colOff>
      <xdr:row>27</xdr:row>
      <xdr:rowOff>125730</xdr:rowOff>
    </xdr:to>
    <xdr:cxnSp macro="">
      <xdr:nvCxnSpPr>
        <xdr:cNvPr id="164" name="直線コネクタ 163"/>
        <xdr:cNvCxnSpPr/>
      </xdr:nvCxnSpPr>
      <xdr:spPr>
        <a:xfrm flipV="1">
          <a:off x="11798300" y="551180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33020</xdr:rowOff>
    </xdr:from>
    <xdr:ext cx="467995" cy="259080"/>
    <xdr:sp macro="" textlink="">
      <xdr:nvSpPr>
        <xdr:cNvPr id="165" name="n_1aveValue債務償還比率"/>
        <xdr:cNvSpPr txBox="1"/>
      </xdr:nvSpPr>
      <xdr:spPr>
        <a:xfrm>
          <a:off x="13836650" y="6119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40640</xdr:rowOff>
    </xdr:from>
    <xdr:ext cx="467995" cy="257175"/>
    <xdr:sp macro="" textlink="">
      <xdr:nvSpPr>
        <xdr:cNvPr id="166" name="n_2aveValue債務償還比率"/>
        <xdr:cNvSpPr txBox="1"/>
      </xdr:nvSpPr>
      <xdr:spPr>
        <a:xfrm>
          <a:off x="13087350" y="61271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83820</xdr:rowOff>
    </xdr:from>
    <xdr:ext cx="467995" cy="259080"/>
    <xdr:sp macro="" textlink="">
      <xdr:nvSpPr>
        <xdr:cNvPr id="167" name="n_3aveValue債務償還比率"/>
        <xdr:cNvSpPr txBox="1"/>
      </xdr:nvSpPr>
      <xdr:spPr>
        <a:xfrm>
          <a:off x="12325350" y="6170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105410</xdr:rowOff>
    </xdr:from>
    <xdr:ext cx="467995" cy="259080"/>
    <xdr:sp macro="" textlink="">
      <xdr:nvSpPr>
        <xdr:cNvPr id="168" name="n_4aveValue債務償還比率"/>
        <xdr:cNvSpPr txBox="1"/>
      </xdr:nvSpPr>
      <xdr:spPr>
        <a:xfrm>
          <a:off x="11563350" y="61918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26</xdr:row>
      <xdr:rowOff>79375</xdr:rowOff>
    </xdr:from>
    <xdr:ext cx="467995" cy="258445"/>
    <xdr:sp macro="" textlink="">
      <xdr:nvSpPr>
        <xdr:cNvPr id="169" name="n_1mainValue債務償還比率"/>
        <xdr:cNvSpPr txBox="1"/>
      </xdr:nvSpPr>
      <xdr:spPr>
        <a:xfrm>
          <a:off x="13836650" y="530860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26</xdr:row>
      <xdr:rowOff>84455</xdr:rowOff>
    </xdr:from>
    <xdr:ext cx="467995" cy="259080"/>
    <xdr:sp macro="" textlink="">
      <xdr:nvSpPr>
        <xdr:cNvPr id="170" name="n_2mainValue債務償還比率"/>
        <xdr:cNvSpPr txBox="1"/>
      </xdr:nvSpPr>
      <xdr:spPr>
        <a:xfrm>
          <a:off x="13087350" y="5313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26</xdr:row>
      <xdr:rowOff>6985</xdr:rowOff>
    </xdr:from>
    <xdr:ext cx="467995" cy="257175"/>
    <xdr:sp macro="" textlink="">
      <xdr:nvSpPr>
        <xdr:cNvPr id="171" name="n_3mainValue債務償還比率"/>
        <xdr:cNvSpPr txBox="1"/>
      </xdr:nvSpPr>
      <xdr:spPr>
        <a:xfrm>
          <a:off x="12325350" y="52362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26</xdr:row>
      <xdr:rowOff>21590</xdr:rowOff>
    </xdr:from>
    <xdr:ext cx="467995" cy="259080"/>
    <xdr:sp macro="" textlink="">
      <xdr:nvSpPr>
        <xdr:cNvPr id="172" name="n_4mainValue債務償還比率"/>
        <xdr:cNvSpPr txBox="1"/>
      </xdr:nvSpPr>
      <xdr:spPr>
        <a:xfrm>
          <a:off x="11563350" y="52508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4" name="正方形/長方形 17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75" name="テキスト ボックス 174"/>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76" name="テキスト ボックス 175"/>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77" name="テキスト ボックス 176"/>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78" name="テキスト ボックス 177"/>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60,183
59,091
21.55
28,244,916
27,695,238
376,696
12,660,447
11,228,916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74930</xdr:rowOff>
    </xdr:to>
    <xdr:cxnSp macro="">
      <xdr:nvCxnSpPr>
        <xdr:cNvPr id="58" name="直線コネクタ 57"/>
        <xdr:cNvCxnSpPr/>
      </xdr:nvCxnSpPr>
      <xdr:spPr>
        <a:xfrm flipV="1">
          <a:off x="4634865" y="566039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78105</xdr:rowOff>
    </xdr:from>
    <xdr:ext cx="405130" cy="257175"/>
    <xdr:sp macro="" textlink="">
      <xdr:nvSpPr>
        <xdr:cNvPr id="59" name="【道路】&#10;有形固定資産減価償却率最小値テキスト"/>
        <xdr:cNvSpPr txBox="1"/>
      </xdr:nvSpPr>
      <xdr:spPr>
        <a:xfrm>
          <a:off x="4673600" y="72790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74930</xdr:rowOff>
    </xdr:from>
    <xdr:to>
      <xdr:col>24</xdr:col>
      <xdr:colOff>152400</xdr:colOff>
      <xdr:row>42</xdr:row>
      <xdr:rowOff>74930</xdr:rowOff>
    </xdr:to>
    <xdr:cxnSp macro="">
      <xdr:nvCxnSpPr>
        <xdr:cNvPr id="60" name="直線コネクタ 59"/>
        <xdr:cNvCxnSpPr/>
      </xdr:nvCxnSpPr>
      <xdr:spPr>
        <a:xfrm>
          <a:off x="4546600" y="727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7175"/>
    <xdr:sp macro="" textlink="">
      <xdr:nvSpPr>
        <xdr:cNvPr id="61" name="【道路】&#10;有形固定資産減価償却率最大値テキスト"/>
        <xdr:cNvSpPr txBox="1"/>
      </xdr:nvSpPr>
      <xdr:spPr>
        <a:xfrm>
          <a:off x="4673600" y="54356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114935</xdr:rowOff>
    </xdr:from>
    <xdr:ext cx="405130" cy="259080"/>
    <xdr:sp macro="" textlink="">
      <xdr:nvSpPr>
        <xdr:cNvPr id="63" name="【道路】&#10;有形固定資産減価償却率平均値テキスト"/>
        <xdr:cNvSpPr txBox="1"/>
      </xdr:nvSpPr>
      <xdr:spPr>
        <a:xfrm>
          <a:off x="4673600" y="66300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136525</xdr:rowOff>
    </xdr:from>
    <xdr:to>
      <xdr:col>24</xdr:col>
      <xdr:colOff>114300</xdr:colOff>
      <xdr:row>39</xdr:row>
      <xdr:rowOff>66675</xdr:rowOff>
    </xdr:to>
    <xdr:sp macro="" textlink="">
      <xdr:nvSpPr>
        <xdr:cNvPr id="64" name="フローチャート: 判断 63"/>
        <xdr:cNvSpPr/>
      </xdr:nvSpPr>
      <xdr:spPr>
        <a:xfrm>
          <a:off x="4584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95885</xdr:rowOff>
    </xdr:from>
    <xdr:to>
      <xdr:col>15</xdr:col>
      <xdr:colOff>101600</xdr:colOff>
      <xdr:row>39</xdr:row>
      <xdr:rowOff>26035</xdr:rowOff>
    </xdr:to>
    <xdr:sp macro="" textlink="">
      <xdr:nvSpPr>
        <xdr:cNvPr id="66" name="フローチャート: 判断 65"/>
        <xdr:cNvSpPr/>
      </xdr:nvSpPr>
      <xdr:spPr>
        <a:xfrm>
          <a:off x="2857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73025</xdr:rowOff>
    </xdr:from>
    <xdr:to>
      <xdr:col>10</xdr:col>
      <xdr:colOff>165100</xdr:colOff>
      <xdr:row>39</xdr:row>
      <xdr:rowOff>3175</xdr:rowOff>
    </xdr:to>
    <xdr:sp macro="" textlink="">
      <xdr:nvSpPr>
        <xdr:cNvPr id="67" name="フローチャート: 判断 66"/>
        <xdr:cNvSpPr/>
      </xdr:nvSpPr>
      <xdr:spPr>
        <a:xfrm>
          <a:off x="1968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88900</xdr:rowOff>
    </xdr:from>
    <xdr:to>
      <xdr:col>24</xdr:col>
      <xdr:colOff>114300</xdr:colOff>
      <xdr:row>38</xdr:row>
      <xdr:rowOff>19050</xdr:rowOff>
    </xdr:to>
    <xdr:sp macro="" textlink="">
      <xdr:nvSpPr>
        <xdr:cNvPr id="74" name="楕円 73"/>
        <xdr:cNvSpPr/>
      </xdr:nvSpPr>
      <xdr:spPr>
        <a:xfrm>
          <a:off x="4584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111760</xdr:rowOff>
    </xdr:from>
    <xdr:ext cx="405130" cy="257175"/>
    <xdr:sp macro="" textlink="">
      <xdr:nvSpPr>
        <xdr:cNvPr id="75" name="【道路】&#10;有形固定資産減価償却率該当値テキスト"/>
        <xdr:cNvSpPr txBox="1"/>
      </xdr:nvSpPr>
      <xdr:spPr>
        <a:xfrm>
          <a:off x="4673600" y="6283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6" name="楕円 75"/>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37</xdr:row>
      <xdr:rowOff>139700</xdr:rowOff>
    </xdr:to>
    <xdr:cxnSp macro="">
      <xdr:nvCxnSpPr>
        <xdr:cNvPr id="77" name="直線コネクタ 76"/>
        <xdr:cNvCxnSpPr/>
      </xdr:nvCxnSpPr>
      <xdr:spPr>
        <a:xfrm>
          <a:off x="3797300" y="64674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8" name="楕円 77"/>
        <xdr:cNvSpPr/>
      </xdr:nvSpPr>
      <xdr:spPr>
        <a:xfrm>
          <a:off x="2857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123825</xdr:rowOff>
    </xdr:to>
    <xdr:cxnSp macro="">
      <xdr:nvCxnSpPr>
        <xdr:cNvPr id="79" name="直線コネクタ 78"/>
        <xdr:cNvCxnSpPr/>
      </xdr:nvCxnSpPr>
      <xdr:spPr>
        <a:xfrm>
          <a:off x="2908300" y="64446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19050</xdr:rowOff>
    </xdr:from>
    <xdr:to>
      <xdr:col>10</xdr:col>
      <xdr:colOff>165100</xdr:colOff>
      <xdr:row>37</xdr:row>
      <xdr:rowOff>120650</xdr:rowOff>
    </xdr:to>
    <xdr:sp macro="" textlink="">
      <xdr:nvSpPr>
        <xdr:cNvPr id="80" name="楕円 79"/>
        <xdr:cNvSpPr/>
      </xdr:nvSpPr>
      <xdr:spPr>
        <a:xfrm>
          <a:off x="196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69850</xdr:rowOff>
    </xdr:from>
    <xdr:to>
      <xdr:col>15</xdr:col>
      <xdr:colOff>50800</xdr:colOff>
      <xdr:row>37</xdr:row>
      <xdr:rowOff>100965</xdr:rowOff>
    </xdr:to>
    <xdr:cxnSp macro="">
      <xdr:nvCxnSpPr>
        <xdr:cNvPr id="81" name="直線コネクタ 80"/>
        <xdr:cNvCxnSpPr/>
      </xdr:nvCxnSpPr>
      <xdr:spPr>
        <a:xfrm>
          <a:off x="2019300" y="64135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159385</xdr:rowOff>
    </xdr:from>
    <xdr:to>
      <xdr:col>6</xdr:col>
      <xdr:colOff>38100</xdr:colOff>
      <xdr:row>37</xdr:row>
      <xdr:rowOff>89535</xdr:rowOff>
    </xdr:to>
    <xdr:sp macro="" textlink="">
      <xdr:nvSpPr>
        <xdr:cNvPr id="82" name="楕円 81"/>
        <xdr:cNvSpPr/>
      </xdr:nvSpPr>
      <xdr:spPr>
        <a:xfrm>
          <a:off x="1079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38735</xdr:rowOff>
    </xdr:from>
    <xdr:to>
      <xdr:col>10</xdr:col>
      <xdr:colOff>114300</xdr:colOff>
      <xdr:row>37</xdr:row>
      <xdr:rowOff>69850</xdr:rowOff>
    </xdr:to>
    <xdr:cxnSp macro="">
      <xdr:nvCxnSpPr>
        <xdr:cNvPr id="83" name="直線コネクタ 82"/>
        <xdr:cNvCxnSpPr/>
      </xdr:nvCxnSpPr>
      <xdr:spPr>
        <a:xfrm>
          <a:off x="1130300" y="63823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38100</xdr:rowOff>
    </xdr:from>
    <xdr:ext cx="405130" cy="259080"/>
    <xdr:sp macro="" textlink="">
      <xdr:nvSpPr>
        <xdr:cNvPr id="84" name="n_1aveValue【道路】&#10;有形固定資産減価償却率"/>
        <xdr:cNvSpPr txBox="1"/>
      </xdr:nvSpPr>
      <xdr:spPr>
        <a:xfrm>
          <a:off x="3582035" y="672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17780</xdr:rowOff>
    </xdr:from>
    <xdr:ext cx="403225" cy="257175"/>
    <xdr:sp macro="" textlink="">
      <xdr:nvSpPr>
        <xdr:cNvPr id="85" name="n_2aveValue【道路】&#10;有形固定資産減価償却率"/>
        <xdr:cNvSpPr txBox="1"/>
      </xdr:nvSpPr>
      <xdr:spPr>
        <a:xfrm>
          <a:off x="2705735" y="67043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166370</xdr:rowOff>
    </xdr:from>
    <xdr:ext cx="403225" cy="257175"/>
    <xdr:sp macro="" textlink="">
      <xdr:nvSpPr>
        <xdr:cNvPr id="86" name="n_3aveValue【道路】&#10;有形固定資産減価償却率"/>
        <xdr:cNvSpPr txBox="1"/>
      </xdr:nvSpPr>
      <xdr:spPr>
        <a:xfrm>
          <a:off x="1816735" y="6681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140970</xdr:rowOff>
    </xdr:from>
    <xdr:ext cx="403225" cy="259080"/>
    <xdr:sp macro="" textlink="">
      <xdr:nvSpPr>
        <xdr:cNvPr id="87" name="n_4aveValue【道路】&#10;有形固定資産減価償却率"/>
        <xdr:cNvSpPr txBox="1"/>
      </xdr:nvSpPr>
      <xdr:spPr>
        <a:xfrm>
          <a:off x="927735" y="66560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19685</xdr:rowOff>
    </xdr:from>
    <xdr:ext cx="405130" cy="257175"/>
    <xdr:sp macro="" textlink="">
      <xdr:nvSpPr>
        <xdr:cNvPr id="88" name="n_1mainValue【道路】&#10;有形固定資産減価償却率"/>
        <xdr:cNvSpPr txBox="1"/>
      </xdr:nvSpPr>
      <xdr:spPr>
        <a:xfrm>
          <a:off x="3582035" y="61918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168275</xdr:rowOff>
    </xdr:from>
    <xdr:ext cx="403225" cy="257175"/>
    <xdr:sp macro="" textlink="">
      <xdr:nvSpPr>
        <xdr:cNvPr id="89" name="n_2mainValue【道路】&#10;有形固定資産減価償却率"/>
        <xdr:cNvSpPr txBox="1"/>
      </xdr:nvSpPr>
      <xdr:spPr>
        <a:xfrm>
          <a:off x="2705735" y="6169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137160</xdr:rowOff>
    </xdr:from>
    <xdr:ext cx="403225" cy="259080"/>
    <xdr:sp macro="" textlink="">
      <xdr:nvSpPr>
        <xdr:cNvPr id="90" name="n_3mainValue【道路】&#10;有形固定資産減価償却率"/>
        <xdr:cNvSpPr txBox="1"/>
      </xdr:nvSpPr>
      <xdr:spPr>
        <a:xfrm>
          <a:off x="1816735" y="61379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106045</xdr:rowOff>
    </xdr:from>
    <xdr:ext cx="403225" cy="259080"/>
    <xdr:sp macro="" textlink="">
      <xdr:nvSpPr>
        <xdr:cNvPr id="91" name="n_4mainValue【道路】&#10;有形固定資産減価償却率"/>
        <xdr:cNvSpPr txBox="1"/>
      </xdr:nvSpPr>
      <xdr:spPr>
        <a:xfrm>
          <a:off x="927735" y="6106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100" name="テキスト ボックス 99"/>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105" name="テキスト ボックス 104"/>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7" name="テキスト ボックス 10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9" name="テキスト ボックス 108"/>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11" name="テキスト ボックス 110"/>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123190</xdr:rowOff>
    </xdr:from>
    <xdr:to>
      <xdr:col>54</xdr:col>
      <xdr:colOff>189865</xdr:colOff>
      <xdr:row>42</xdr:row>
      <xdr:rowOff>37465</xdr:rowOff>
    </xdr:to>
    <xdr:cxnSp macro="">
      <xdr:nvCxnSpPr>
        <xdr:cNvPr id="115" name="直線コネクタ 114"/>
        <xdr:cNvCxnSpPr/>
      </xdr:nvCxnSpPr>
      <xdr:spPr>
        <a:xfrm flipV="1">
          <a:off x="10476865" y="5952490"/>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41275</xdr:rowOff>
    </xdr:from>
    <xdr:ext cx="469900" cy="257175"/>
    <xdr:sp macro="" textlink="">
      <xdr:nvSpPr>
        <xdr:cNvPr id="116" name="【道路】&#10;一人当たり延長最小値テキスト"/>
        <xdr:cNvSpPr txBox="1"/>
      </xdr:nvSpPr>
      <xdr:spPr>
        <a:xfrm>
          <a:off x="10515600" y="72421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69850</xdr:rowOff>
    </xdr:from>
    <xdr:ext cx="534670" cy="259080"/>
    <xdr:sp macro="" textlink="">
      <xdr:nvSpPr>
        <xdr:cNvPr id="118" name="【道路】&#10;一人当たり延長最大値テキスト"/>
        <xdr:cNvSpPr txBox="1"/>
      </xdr:nvSpPr>
      <xdr:spPr>
        <a:xfrm>
          <a:off x="10515600" y="5727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33.760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123190</xdr:rowOff>
    </xdr:from>
    <xdr:to>
      <xdr:col>55</xdr:col>
      <xdr:colOff>88900</xdr:colOff>
      <xdr:row>34</xdr:row>
      <xdr:rowOff>123190</xdr:rowOff>
    </xdr:to>
    <xdr:cxnSp macro="">
      <xdr:nvCxnSpPr>
        <xdr:cNvPr id="119" name="直線コネクタ 118"/>
        <xdr:cNvCxnSpPr/>
      </xdr:nvCxnSpPr>
      <xdr:spPr>
        <a:xfrm>
          <a:off x="10388600" y="595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69215</xdr:rowOff>
    </xdr:from>
    <xdr:ext cx="469900" cy="259080"/>
    <xdr:sp macro="" textlink="">
      <xdr:nvSpPr>
        <xdr:cNvPr id="120" name="【道路】&#10;一人当たり延長平均値テキスト"/>
        <xdr:cNvSpPr txBox="1"/>
      </xdr:nvSpPr>
      <xdr:spPr>
        <a:xfrm>
          <a:off x="10515600" y="67557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46355</xdr:rowOff>
    </xdr:from>
    <xdr:to>
      <xdr:col>55</xdr:col>
      <xdr:colOff>50800</xdr:colOff>
      <xdr:row>40</xdr:row>
      <xdr:rowOff>147955</xdr:rowOff>
    </xdr:to>
    <xdr:sp macro="" textlink="">
      <xdr:nvSpPr>
        <xdr:cNvPr id="121" name="フローチャート: 判断 120"/>
        <xdr:cNvSpPr/>
      </xdr:nvSpPr>
      <xdr:spPr>
        <a:xfrm>
          <a:off x="10426700" y="69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48260</xdr:rowOff>
    </xdr:from>
    <xdr:to>
      <xdr:col>50</xdr:col>
      <xdr:colOff>165100</xdr:colOff>
      <xdr:row>40</xdr:row>
      <xdr:rowOff>149860</xdr:rowOff>
    </xdr:to>
    <xdr:sp macro="" textlink="">
      <xdr:nvSpPr>
        <xdr:cNvPr id="122" name="フローチャート: 判断 121"/>
        <xdr:cNvSpPr/>
      </xdr:nvSpPr>
      <xdr:spPr>
        <a:xfrm>
          <a:off x="9588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53975</xdr:rowOff>
    </xdr:from>
    <xdr:to>
      <xdr:col>46</xdr:col>
      <xdr:colOff>38100</xdr:colOff>
      <xdr:row>40</xdr:row>
      <xdr:rowOff>155575</xdr:rowOff>
    </xdr:to>
    <xdr:sp macro="" textlink="">
      <xdr:nvSpPr>
        <xdr:cNvPr id="123" name="フローチャート: 判断 122"/>
        <xdr:cNvSpPr/>
      </xdr:nvSpPr>
      <xdr:spPr>
        <a:xfrm>
          <a:off x="8699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6350</xdr:rowOff>
    </xdr:from>
    <xdr:to>
      <xdr:col>41</xdr:col>
      <xdr:colOff>101600</xdr:colOff>
      <xdr:row>40</xdr:row>
      <xdr:rowOff>107315</xdr:rowOff>
    </xdr:to>
    <xdr:sp macro="" textlink="">
      <xdr:nvSpPr>
        <xdr:cNvPr id="124" name="フローチャート: 判断 123"/>
        <xdr:cNvSpPr/>
      </xdr:nvSpPr>
      <xdr:spPr>
        <a:xfrm>
          <a:off x="7810500" y="686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xdr:rowOff>
    </xdr:from>
    <xdr:to>
      <xdr:col>36</xdr:col>
      <xdr:colOff>165100</xdr:colOff>
      <xdr:row>40</xdr:row>
      <xdr:rowOff>111760</xdr:rowOff>
    </xdr:to>
    <xdr:sp macro="" textlink="">
      <xdr:nvSpPr>
        <xdr:cNvPr id="125" name="フローチャート: 判断 124"/>
        <xdr:cNvSpPr/>
      </xdr:nvSpPr>
      <xdr:spPr>
        <a:xfrm>
          <a:off x="6921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19050</xdr:rowOff>
    </xdr:from>
    <xdr:to>
      <xdr:col>55</xdr:col>
      <xdr:colOff>50800</xdr:colOff>
      <xdr:row>41</xdr:row>
      <xdr:rowOff>120650</xdr:rowOff>
    </xdr:to>
    <xdr:sp macro="" textlink="">
      <xdr:nvSpPr>
        <xdr:cNvPr id="131" name="楕円 130"/>
        <xdr:cNvSpPr/>
      </xdr:nvSpPr>
      <xdr:spPr>
        <a:xfrm>
          <a:off x="104267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168910</xdr:rowOff>
    </xdr:from>
    <xdr:ext cx="469900" cy="257175"/>
    <xdr:sp macro="" textlink="">
      <xdr:nvSpPr>
        <xdr:cNvPr id="132" name="【道路】&#10;一人当たり延長該当値テキスト"/>
        <xdr:cNvSpPr txBox="1"/>
      </xdr:nvSpPr>
      <xdr:spPr>
        <a:xfrm>
          <a:off x="10515600" y="7026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17780</xdr:rowOff>
    </xdr:from>
    <xdr:to>
      <xdr:col>50</xdr:col>
      <xdr:colOff>165100</xdr:colOff>
      <xdr:row>41</xdr:row>
      <xdr:rowOff>118745</xdr:rowOff>
    </xdr:to>
    <xdr:sp macro="" textlink="">
      <xdr:nvSpPr>
        <xdr:cNvPr id="133" name="楕円 132"/>
        <xdr:cNvSpPr/>
      </xdr:nvSpPr>
      <xdr:spPr>
        <a:xfrm>
          <a:off x="9588500" y="704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67945</xdr:rowOff>
    </xdr:from>
    <xdr:to>
      <xdr:col>55</xdr:col>
      <xdr:colOff>0</xdr:colOff>
      <xdr:row>41</xdr:row>
      <xdr:rowOff>69850</xdr:rowOff>
    </xdr:to>
    <xdr:cxnSp macro="">
      <xdr:nvCxnSpPr>
        <xdr:cNvPr id="134" name="直線コネクタ 133"/>
        <xdr:cNvCxnSpPr/>
      </xdr:nvCxnSpPr>
      <xdr:spPr>
        <a:xfrm>
          <a:off x="9639300" y="70973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15240</xdr:rowOff>
    </xdr:from>
    <xdr:to>
      <xdr:col>46</xdr:col>
      <xdr:colOff>38100</xdr:colOff>
      <xdr:row>41</xdr:row>
      <xdr:rowOff>116840</xdr:rowOff>
    </xdr:to>
    <xdr:sp macro="" textlink="">
      <xdr:nvSpPr>
        <xdr:cNvPr id="135" name="楕円 134"/>
        <xdr:cNvSpPr/>
      </xdr:nvSpPr>
      <xdr:spPr>
        <a:xfrm>
          <a:off x="8699500" y="70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66040</xdr:rowOff>
    </xdr:from>
    <xdr:to>
      <xdr:col>50</xdr:col>
      <xdr:colOff>114300</xdr:colOff>
      <xdr:row>41</xdr:row>
      <xdr:rowOff>67945</xdr:rowOff>
    </xdr:to>
    <xdr:cxnSp macro="">
      <xdr:nvCxnSpPr>
        <xdr:cNvPr id="136" name="直線コネクタ 135"/>
        <xdr:cNvCxnSpPr/>
      </xdr:nvCxnSpPr>
      <xdr:spPr>
        <a:xfrm>
          <a:off x="8750300" y="70954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12700</xdr:rowOff>
    </xdr:from>
    <xdr:to>
      <xdr:col>41</xdr:col>
      <xdr:colOff>101600</xdr:colOff>
      <xdr:row>41</xdr:row>
      <xdr:rowOff>114300</xdr:rowOff>
    </xdr:to>
    <xdr:sp macro="" textlink="">
      <xdr:nvSpPr>
        <xdr:cNvPr id="137" name="楕円 136"/>
        <xdr:cNvSpPr/>
      </xdr:nvSpPr>
      <xdr:spPr>
        <a:xfrm>
          <a:off x="7810500" y="70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63500</xdr:rowOff>
    </xdr:from>
    <xdr:to>
      <xdr:col>45</xdr:col>
      <xdr:colOff>177800</xdr:colOff>
      <xdr:row>41</xdr:row>
      <xdr:rowOff>66040</xdr:rowOff>
    </xdr:to>
    <xdr:cxnSp macro="">
      <xdr:nvCxnSpPr>
        <xdr:cNvPr id="138" name="直線コネクタ 137"/>
        <xdr:cNvCxnSpPr/>
      </xdr:nvCxnSpPr>
      <xdr:spPr>
        <a:xfrm>
          <a:off x="7861300" y="70929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9525</xdr:rowOff>
    </xdr:from>
    <xdr:to>
      <xdr:col>36</xdr:col>
      <xdr:colOff>165100</xdr:colOff>
      <xdr:row>41</xdr:row>
      <xdr:rowOff>111125</xdr:rowOff>
    </xdr:to>
    <xdr:sp macro="" textlink="">
      <xdr:nvSpPr>
        <xdr:cNvPr id="139" name="楕円 138"/>
        <xdr:cNvSpPr/>
      </xdr:nvSpPr>
      <xdr:spPr>
        <a:xfrm>
          <a:off x="69215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60325</xdr:rowOff>
    </xdr:from>
    <xdr:to>
      <xdr:col>41</xdr:col>
      <xdr:colOff>50800</xdr:colOff>
      <xdr:row>41</xdr:row>
      <xdr:rowOff>63500</xdr:rowOff>
    </xdr:to>
    <xdr:cxnSp macro="">
      <xdr:nvCxnSpPr>
        <xdr:cNvPr id="140" name="直線コネクタ 139"/>
        <xdr:cNvCxnSpPr/>
      </xdr:nvCxnSpPr>
      <xdr:spPr>
        <a:xfrm>
          <a:off x="6972300" y="70897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166370</xdr:rowOff>
    </xdr:from>
    <xdr:ext cx="469900" cy="257175"/>
    <xdr:sp macro="" textlink="">
      <xdr:nvSpPr>
        <xdr:cNvPr id="141" name="n_1aveValue【道路】&#10;一人当たり延長"/>
        <xdr:cNvSpPr txBox="1"/>
      </xdr:nvSpPr>
      <xdr:spPr>
        <a:xfrm>
          <a:off x="9391650" y="6681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635</xdr:rowOff>
    </xdr:from>
    <xdr:ext cx="467995" cy="259080"/>
    <xdr:sp macro="" textlink="">
      <xdr:nvSpPr>
        <xdr:cNvPr id="142" name="n_2aveValue【道路】&#10;一人当たり延長"/>
        <xdr:cNvSpPr txBox="1"/>
      </xdr:nvSpPr>
      <xdr:spPr>
        <a:xfrm>
          <a:off x="8515350" y="66871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123825</xdr:rowOff>
    </xdr:from>
    <xdr:ext cx="467995" cy="257175"/>
    <xdr:sp macro="" textlink="">
      <xdr:nvSpPr>
        <xdr:cNvPr id="143" name="n_3aveValue【道路】&#10;一人当たり延長"/>
        <xdr:cNvSpPr txBox="1"/>
      </xdr:nvSpPr>
      <xdr:spPr>
        <a:xfrm>
          <a:off x="7626350" y="6638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128270</xdr:rowOff>
    </xdr:from>
    <xdr:ext cx="467995" cy="259080"/>
    <xdr:sp macro="" textlink="">
      <xdr:nvSpPr>
        <xdr:cNvPr id="144" name="n_4aveValue【道路】&#10;一人当たり延長"/>
        <xdr:cNvSpPr txBox="1"/>
      </xdr:nvSpPr>
      <xdr:spPr>
        <a:xfrm>
          <a:off x="6737350" y="6643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109855</xdr:rowOff>
    </xdr:from>
    <xdr:ext cx="469900" cy="257175"/>
    <xdr:sp macro="" textlink="">
      <xdr:nvSpPr>
        <xdr:cNvPr id="145" name="n_1mainValue【道路】&#10;一人当たり延長"/>
        <xdr:cNvSpPr txBox="1"/>
      </xdr:nvSpPr>
      <xdr:spPr>
        <a:xfrm>
          <a:off x="9391650" y="7139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107950</xdr:rowOff>
    </xdr:from>
    <xdr:ext cx="467995" cy="259080"/>
    <xdr:sp macro="" textlink="">
      <xdr:nvSpPr>
        <xdr:cNvPr id="146" name="n_2mainValue【道路】&#10;一人当たり延長"/>
        <xdr:cNvSpPr txBox="1"/>
      </xdr:nvSpPr>
      <xdr:spPr>
        <a:xfrm>
          <a:off x="8515350" y="7137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105410</xdr:rowOff>
    </xdr:from>
    <xdr:ext cx="467995" cy="259080"/>
    <xdr:sp macro="" textlink="">
      <xdr:nvSpPr>
        <xdr:cNvPr id="147" name="n_3mainValue【道路】&#10;一人当たり延長"/>
        <xdr:cNvSpPr txBox="1"/>
      </xdr:nvSpPr>
      <xdr:spPr>
        <a:xfrm>
          <a:off x="7626350" y="7134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102235</xdr:rowOff>
    </xdr:from>
    <xdr:ext cx="467995" cy="258445"/>
    <xdr:sp macro="" textlink="">
      <xdr:nvSpPr>
        <xdr:cNvPr id="148" name="n_4mainValue【道路】&#10;一人当たり延長"/>
        <xdr:cNvSpPr txBox="1"/>
      </xdr:nvSpPr>
      <xdr:spPr>
        <a:xfrm>
          <a:off x="6737350" y="71316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61" name="テキスト ボックス 1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5" name="テキスト ボックス 1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9" name="テキスト ボックス 1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71" name="テキスト ボックス 1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42545</xdr:rowOff>
    </xdr:from>
    <xdr:to>
      <xdr:col>24</xdr:col>
      <xdr:colOff>62865</xdr:colOff>
      <xdr:row>63</xdr:row>
      <xdr:rowOff>85090</xdr:rowOff>
    </xdr:to>
    <xdr:cxnSp macro="">
      <xdr:nvCxnSpPr>
        <xdr:cNvPr id="174" name="直線コネクタ 173"/>
        <xdr:cNvCxnSpPr/>
      </xdr:nvCxnSpPr>
      <xdr:spPr>
        <a:xfrm flipV="1">
          <a:off x="4634865" y="9643745"/>
          <a:ext cx="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88900</xdr:rowOff>
    </xdr:from>
    <xdr:ext cx="405130" cy="257175"/>
    <xdr:sp macro="" textlink="">
      <xdr:nvSpPr>
        <xdr:cNvPr id="175" name="【橋りょう・トンネル】&#10;有形固定資産減価償却率最小値テキスト"/>
        <xdr:cNvSpPr txBox="1"/>
      </xdr:nvSpPr>
      <xdr:spPr>
        <a:xfrm>
          <a:off x="4673600" y="108902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85090</xdr:rowOff>
    </xdr:from>
    <xdr:to>
      <xdr:col>24</xdr:col>
      <xdr:colOff>152400</xdr:colOff>
      <xdr:row>63</xdr:row>
      <xdr:rowOff>85090</xdr:rowOff>
    </xdr:to>
    <xdr:cxnSp macro="">
      <xdr:nvCxnSpPr>
        <xdr:cNvPr id="176" name="直線コネクタ 175"/>
        <xdr:cNvCxnSpPr/>
      </xdr:nvCxnSpPr>
      <xdr:spPr>
        <a:xfrm>
          <a:off x="4546600" y="1088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160655</xdr:rowOff>
    </xdr:from>
    <xdr:ext cx="405130" cy="259080"/>
    <xdr:sp macro="" textlink="">
      <xdr:nvSpPr>
        <xdr:cNvPr id="177" name="【橋りょう・トンネル】&#10;有形固定資産減価償却率最大値テキスト"/>
        <xdr:cNvSpPr txBox="1"/>
      </xdr:nvSpPr>
      <xdr:spPr>
        <a:xfrm>
          <a:off x="4673600" y="9418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42545</xdr:rowOff>
    </xdr:from>
    <xdr:to>
      <xdr:col>24</xdr:col>
      <xdr:colOff>152400</xdr:colOff>
      <xdr:row>56</xdr:row>
      <xdr:rowOff>42545</xdr:rowOff>
    </xdr:to>
    <xdr:cxnSp macro="">
      <xdr:nvCxnSpPr>
        <xdr:cNvPr id="178" name="直線コネクタ 177"/>
        <xdr:cNvCxnSpPr/>
      </xdr:nvCxnSpPr>
      <xdr:spPr>
        <a:xfrm>
          <a:off x="4546600" y="964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100965</xdr:rowOff>
    </xdr:from>
    <xdr:ext cx="405130" cy="257175"/>
    <xdr:sp macro="" textlink="">
      <xdr:nvSpPr>
        <xdr:cNvPr id="179" name="【橋りょう・トンネル】&#10;有形固定資産減価償却率平均値テキスト"/>
        <xdr:cNvSpPr txBox="1"/>
      </xdr:nvSpPr>
      <xdr:spPr>
        <a:xfrm>
          <a:off x="4673600" y="103879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80" name="フローチャート: 判断 179"/>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35560</xdr:rowOff>
    </xdr:from>
    <xdr:to>
      <xdr:col>10</xdr:col>
      <xdr:colOff>165100</xdr:colOff>
      <xdr:row>60</xdr:row>
      <xdr:rowOff>137160</xdr:rowOff>
    </xdr:to>
    <xdr:sp macro="" textlink="">
      <xdr:nvSpPr>
        <xdr:cNvPr id="183" name="フローチャート: 判断 182"/>
        <xdr:cNvSpPr/>
      </xdr:nvSpPr>
      <xdr:spPr>
        <a:xfrm>
          <a:off x="1968500" y="103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22860</xdr:rowOff>
    </xdr:from>
    <xdr:to>
      <xdr:col>6</xdr:col>
      <xdr:colOff>38100</xdr:colOff>
      <xdr:row>60</xdr:row>
      <xdr:rowOff>124460</xdr:rowOff>
    </xdr:to>
    <xdr:sp macro="" textlink="">
      <xdr:nvSpPr>
        <xdr:cNvPr id="184" name="フローチャート: 判断 183"/>
        <xdr:cNvSpPr/>
      </xdr:nvSpPr>
      <xdr:spPr>
        <a:xfrm>
          <a:off x="10795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5" name="テキスト ボックス 1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6" name="テキスト ボックス 1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7" name="テキスト ボックス 1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8" name="テキスト ボックス 1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9" name="テキスト ボックス 1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90" name="楕円 189"/>
        <xdr:cNvSpPr/>
      </xdr:nvSpPr>
      <xdr:spPr>
        <a:xfrm>
          <a:off x="4584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61595</xdr:rowOff>
    </xdr:from>
    <xdr:ext cx="405130" cy="259080"/>
    <xdr:sp macro="" textlink="">
      <xdr:nvSpPr>
        <xdr:cNvPr id="191" name="【橋りょう・トンネル】&#10;有形固定資産減価償却率該当値テキスト"/>
        <xdr:cNvSpPr txBox="1"/>
      </xdr:nvSpPr>
      <xdr:spPr>
        <a:xfrm>
          <a:off x="4673600" y="10005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31115</xdr:rowOff>
    </xdr:from>
    <xdr:to>
      <xdr:col>20</xdr:col>
      <xdr:colOff>38100</xdr:colOff>
      <xdr:row>59</xdr:row>
      <xdr:rowOff>132715</xdr:rowOff>
    </xdr:to>
    <xdr:sp macro="" textlink="">
      <xdr:nvSpPr>
        <xdr:cNvPr id="192" name="楕円 191"/>
        <xdr:cNvSpPr/>
      </xdr:nvSpPr>
      <xdr:spPr>
        <a:xfrm>
          <a:off x="3746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81915</xdr:rowOff>
    </xdr:from>
    <xdr:to>
      <xdr:col>24</xdr:col>
      <xdr:colOff>63500</xdr:colOff>
      <xdr:row>59</xdr:row>
      <xdr:rowOff>89535</xdr:rowOff>
    </xdr:to>
    <xdr:cxnSp macro="">
      <xdr:nvCxnSpPr>
        <xdr:cNvPr id="193" name="直線コネクタ 192"/>
        <xdr:cNvCxnSpPr/>
      </xdr:nvCxnSpPr>
      <xdr:spPr>
        <a:xfrm>
          <a:off x="3797300" y="101974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26035</xdr:rowOff>
    </xdr:from>
    <xdr:to>
      <xdr:col>15</xdr:col>
      <xdr:colOff>101600</xdr:colOff>
      <xdr:row>59</xdr:row>
      <xdr:rowOff>127635</xdr:rowOff>
    </xdr:to>
    <xdr:sp macro="" textlink="">
      <xdr:nvSpPr>
        <xdr:cNvPr id="194" name="楕円 193"/>
        <xdr:cNvSpPr/>
      </xdr:nvSpPr>
      <xdr:spPr>
        <a:xfrm>
          <a:off x="2857500" y="101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76835</xdr:rowOff>
    </xdr:from>
    <xdr:to>
      <xdr:col>19</xdr:col>
      <xdr:colOff>177800</xdr:colOff>
      <xdr:row>59</xdr:row>
      <xdr:rowOff>81915</xdr:rowOff>
    </xdr:to>
    <xdr:cxnSp macro="">
      <xdr:nvCxnSpPr>
        <xdr:cNvPr id="195" name="直線コネクタ 194"/>
        <xdr:cNvCxnSpPr/>
      </xdr:nvCxnSpPr>
      <xdr:spPr>
        <a:xfrm>
          <a:off x="2908300" y="101923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171450</xdr:rowOff>
    </xdr:from>
    <xdr:to>
      <xdr:col>10</xdr:col>
      <xdr:colOff>165100</xdr:colOff>
      <xdr:row>59</xdr:row>
      <xdr:rowOff>101600</xdr:rowOff>
    </xdr:to>
    <xdr:sp macro="" textlink="">
      <xdr:nvSpPr>
        <xdr:cNvPr id="196" name="楕円 195"/>
        <xdr:cNvSpPr/>
      </xdr:nvSpPr>
      <xdr:spPr>
        <a:xfrm>
          <a:off x="19685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50800</xdr:rowOff>
    </xdr:from>
    <xdr:to>
      <xdr:col>15</xdr:col>
      <xdr:colOff>50800</xdr:colOff>
      <xdr:row>59</xdr:row>
      <xdr:rowOff>76835</xdr:rowOff>
    </xdr:to>
    <xdr:cxnSp macro="">
      <xdr:nvCxnSpPr>
        <xdr:cNvPr id="197" name="直線コネクタ 196"/>
        <xdr:cNvCxnSpPr/>
      </xdr:nvCxnSpPr>
      <xdr:spPr>
        <a:xfrm>
          <a:off x="2019300" y="101663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106045</xdr:rowOff>
    </xdr:from>
    <xdr:to>
      <xdr:col>6</xdr:col>
      <xdr:colOff>38100</xdr:colOff>
      <xdr:row>60</xdr:row>
      <xdr:rowOff>36195</xdr:rowOff>
    </xdr:to>
    <xdr:sp macro="" textlink="">
      <xdr:nvSpPr>
        <xdr:cNvPr id="198" name="楕円 197"/>
        <xdr:cNvSpPr/>
      </xdr:nvSpPr>
      <xdr:spPr>
        <a:xfrm>
          <a:off x="10795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50800</xdr:rowOff>
    </xdr:from>
    <xdr:to>
      <xdr:col>10</xdr:col>
      <xdr:colOff>114300</xdr:colOff>
      <xdr:row>59</xdr:row>
      <xdr:rowOff>156845</xdr:rowOff>
    </xdr:to>
    <xdr:cxnSp macro="">
      <xdr:nvCxnSpPr>
        <xdr:cNvPr id="199" name="直線コネクタ 198"/>
        <xdr:cNvCxnSpPr/>
      </xdr:nvCxnSpPr>
      <xdr:spPr>
        <a:xfrm flipV="1">
          <a:off x="1130300" y="1016635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7620</xdr:rowOff>
    </xdr:from>
    <xdr:ext cx="405130" cy="257175"/>
    <xdr:sp macro="" textlink="">
      <xdr:nvSpPr>
        <xdr:cNvPr id="200" name="n_1aveValue【橋りょう・トンネル】&#10;有形固定資産減価償却率"/>
        <xdr:cNvSpPr txBox="1"/>
      </xdr:nvSpPr>
      <xdr:spPr>
        <a:xfrm>
          <a:off x="3582035" y="104660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156210</xdr:rowOff>
    </xdr:from>
    <xdr:ext cx="403225" cy="257175"/>
    <xdr:sp macro="" textlink="">
      <xdr:nvSpPr>
        <xdr:cNvPr id="201" name="n_2aveValue【橋りょう・トンネル】&#10;有形固定資産減価償却率"/>
        <xdr:cNvSpPr txBox="1"/>
      </xdr:nvSpPr>
      <xdr:spPr>
        <a:xfrm>
          <a:off x="2705735" y="10443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128270</xdr:rowOff>
    </xdr:from>
    <xdr:ext cx="403225" cy="259080"/>
    <xdr:sp macro="" textlink="">
      <xdr:nvSpPr>
        <xdr:cNvPr id="202" name="n_3aveValue【橋りょう・トンネル】&#10;有形固定資産減価償却率"/>
        <xdr:cNvSpPr txBox="1"/>
      </xdr:nvSpPr>
      <xdr:spPr>
        <a:xfrm>
          <a:off x="1816735" y="10415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115570</xdr:rowOff>
    </xdr:from>
    <xdr:ext cx="403225" cy="259080"/>
    <xdr:sp macro="" textlink="">
      <xdr:nvSpPr>
        <xdr:cNvPr id="203" name="n_4aveValue【橋りょう・トンネル】&#10;有形固定資産減価償却率"/>
        <xdr:cNvSpPr txBox="1"/>
      </xdr:nvSpPr>
      <xdr:spPr>
        <a:xfrm>
          <a:off x="927735" y="10402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149225</xdr:rowOff>
    </xdr:from>
    <xdr:ext cx="405130" cy="259080"/>
    <xdr:sp macro="" textlink="">
      <xdr:nvSpPr>
        <xdr:cNvPr id="204" name="n_1mainValue【橋りょう・トンネル】&#10;有形固定資産減価償却率"/>
        <xdr:cNvSpPr txBox="1"/>
      </xdr:nvSpPr>
      <xdr:spPr>
        <a:xfrm>
          <a:off x="3582035" y="9921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144145</xdr:rowOff>
    </xdr:from>
    <xdr:ext cx="403225" cy="257175"/>
    <xdr:sp macro="" textlink="">
      <xdr:nvSpPr>
        <xdr:cNvPr id="205" name="n_2mainValue【橋りょう・トンネル】&#10;有形固定資産減価償却率"/>
        <xdr:cNvSpPr txBox="1"/>
      </xdr:nvSpPr>
      <xdr:spPr>
        <a:xfrm>
          <a:off x="2705735" y="9916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118110</xdr:rowOff>
    </xdr:from>
    <xdr:ext cx="403225" cy="259080"/>
    <xdr:sp macro="" textlink="">
      <xdr:nvSpPr>
        <xdr:cNvPr id="206" name="n_3mainValue【橋りょう・トンネル】&#10;有形固定資産減価償却率"/>
        <xdr:cNvSpPr txBox="1"/>
      </xdr:nvSpPr>
      <xdr:spPr>
        <a:xfrm>
          <a:off x="1816735" y="9890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52705</xdr:rowOff>
    </xdr:from>
    <xdr:ext cx="403225" cy="257175"/>
    <xdr:sp macro="" textlink="">
      <xdr:nvSpPr>
        <xdr:cNvPr id="207" name="n_4mainValue【橋りょう・トンネル】&#10;有形固定資産減価償却率"/>
        <xdr:cNvSpPr txBox="1"/>
      </xdr:nvSpPr>
      <xdr:spPr>
        <a:xfrm>
          <a:off x="927735" y="99968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6" name="テキスト ボックス 2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19" name="テキスト ボックス 218"/>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221" name="テキスト ボックス 220"/>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725" cy="257175"/>
    <xdr:sp macro="" textlink="">
      <xdr:nvSpPr>
        <xdr:cNvPr id="223" name="テキスト ボックス 222"/>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725" cy="259080"/>
    <xdr:sp macro="" textlink="">
      <xdr:nvSpPr>
        <xdr:cNvPr id="225" name="テキスト ボックス 224"/>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27" name="テキスト ボックス 226"/>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9" name="テキスト ボックス 228"/>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66040</xdr:rowOff>
    </xdr:from>
    <xdr:to>
      <xdr:col>54</xdr:col>
      <xdr:colOff>189865</xdr:colOff>
      <xdr:row>64</xdr:row>
      <xdr:rowOff>70485</xdr:rowOff>
    </xdr:to>
    <xdr:cxnSp macro="">
      <xdr:nvCxnSpPr>
        <xdr:cNvPr id="231" name="直線コネクタ 230"/>
        <xdr:cNvCxnSpPr/>
      </xdr:nvCxnSpPr>
      <xdr:spPr>
        <a:xfrm flipV="1">
          <a:off x="10476865" y="9667240"/>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469900" cy="257175"/>
    <xdr:sp macro="" textlink="">
      <xdr:nvSpPr>
        <xdr:cNvPr id="232" name="【橋りょう・トンネル】&#10;一人当たり有形固定資産（償却資産）額最小値テキスト"/>
        <xdr:cNvSpPr txBox="1"/>
      </xdr:nvSpPr>
      <xdr:spPr>
        <a:xfrm>
          <a:off x="10515600" y="11047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70485</xdr:rowOff>
    </xdr:from>
    <xdr:to>
      <xdr:col>55</xdr:col>
      <xdr:colOff>88900</xdr:colOff>
      <xdr:row>64</xdr:row>
      <xdr:rowOff>70485</xdr:rowOff>
    </xdr:to>
    <xdr:cxnSp macro="">
      <xdr:nvCxnSpPr>
        <xdr:cNvPr id="233" name="直線コネクタ 232"/>
        <xdr:cNvCxnSpPr/>
      </xdr:nvCxnSpPr>
      <xdr:spPr>
        <a:xfrm>
          <a:off x="10388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12700</xdr:rowOff>
    </xdr:from>
    <xdr:ext cx="690245" cy="259080"/>
    <xdr:sp macro="" textlink="">
      <xdr:nvSpPr>
        <xdr:cNvPr id="234" name="【橋りょう・トンネル】&#10;一人当たり有形固定資産（償却資産）額最大値テキスト"/>
        <xdr:cNvSpPr txBox="1"/>
      </xdr:nvSpPr>
      <xdr:spPr>
        <a:xfrm>
          <a:off x="10515600" y="9442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1,088,106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66040</xdr:rowOff>
    </xdr:from>
    <xdr:to>
      <xdr:col>55</xdr:col>
      <xdr:colOff>88900</xdr:colOff>
      <xdr:row>56</xdr:row>
      <xdr:rowOff>66040</xdr:rowOff>
    </xdr:to>
    <xdr:cxnSp macro="">
      <xdr:nvCxnSpPr>
        <xdr:cNvPr id="235" name="直線コネクタ 234"/>
        <xdr:cNvCxnSpPr/>
      </xdr:nvCxnSpPr>
      <xdr:spPr>
        <a:xfrm>
          <a:off x="10388600" y="966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82550</xdr:rowOff>
    </xdr:from>
    <xdr:ext cx="598805" cy="259080"/>
    <xdr:sp macro="" textlink="">
      <xdr:nvSpPr>
        <xdr:cNvPr id="236" name="【橋りょう・トンネル】&#10;一人当たり有形固定資産（償却資産）額平均値テキスト"/>
        <xdr:cNvSpPr txBox="1"/>
      </xdr:nvSpPr>
      <xdr:spPr>
        <a:xfrm>
          <a:off x="10515600" y="10712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108,240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237" name="フローチャート: 判断 236"/>
        <xdr:cNvSpPr/>
      </xdr:nvSpPr>
      <xdr:spPr>
        <a:xfrm>
          <a:off x="10426700" y="108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60960</xdr:rowOff>
    </xdr:from>
    <xdr:to>
      <xdr:col>50</xdr:col>
      <xdr:colOff>165100</xdr:colOff>
      <xdr:row>63</xdr:row>
      <xdr:rowOff>162560</xdr:rowOff>
    </xdr:to>
    <xdr:sp macro="" textlink="">
      <xdr:nvSpPr>
        <xdr:cNvPr id="238" name="フローチャート: 判断 237"/>
        <xdr:cNvSpPr/>
      </xdr:nvSpPr>
      <xdr:spPr>
        <a:xfrm>
          <a:off x="9588500" y="1086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60960</xdr:rowOff>
    </xdr:from>
    <xdr:to>
      <xdr:col>46</xdr:col>
      <xdr:colOff>38100</xdr:colOff>
      <xdr:row>63</xdr:row>
      <xdr:rowOff>162560</xdr:rowOff>
    </xdr:to>
    <xdr:sp macro="" textlink="">
      <xdr:nvSpPr>
        <xdr:cNvPr id="239" name="フローチャート: 判断 238"/>
        <xdr:cNvSpPr/>
      </xdr:nvSpPr>
      <xdr:spPr>
        <a:xfrm>
          <a:off x="8699500" y="1086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63500</xdr:rowOff>
    </xdr:from>
    <xdr:to>
      <xdr:col>41</xdr:col>
      <xdr:colOff>101600</xdr:colOff>
      <xdr:row>63</xdr:row>
      <xdr:rowOff>164465</xdr:rowOff>
    </xdr:to>
    <xdr:sp macro="" textlink="">
      <xdr:nvSpPr>
        <xdr:cNvPr id="240" name="フローチャート: 判断 239"/>
        <xdr:cNvSpPr/>
      </xdr:nvSpPr>
      <xdr:spPr>
        <a:xfrm>
          <a:off x="7810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63500</xdr:rowOff>
    </xdr:from>
    <xdr:to>
      <xdr:col>36</xdr:col>
      <xdr:colOff>165100</xdr:colOff>
      <xdr:row>63</xdr:row>
      <xdr:rowOff>164465</xdr:rowOff>
    </xdr:to>
    <xdr:sp macro="" textlink="">
      <xdr:nvSpPr>
        <xdr:cNvPr id="241" name="フローチャート: 判断 240"/>
        <xdr:cNvSpPr/>
      </xdr:nvSpPr>
      <xdr:spPr>
        <a:xfrm>
          <a:off x="6921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102235</xdr:rowOff>
    </xdr:from>
    <xdr:to>
      <xdr:col>55</xdr:col>
      <xdr:colOff>50800</xdr:colOff>
      <xdr:row>64</xdr:row>
      <xdr:rowOff>32385</xdr:rowOff>
    </xdr:to>
    <xdr:sp macro="" textlink="">
      <xdr:nvSpPr>
        <xdr:cNvPr id="247" name="楕円 246"/>
        <xdr:cNvSpPr/>
      </xdr:nvSpPr>
      <xdr:spPr>
        <a:xfrm>
          <a:off x="10426700" y="10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38100</xdr:rowOff>
    </xdr:from>
    <xdr:ext cx="534670" cy="259080"/>
    <xdr:sp macro="" textlink="">
      <xdr:nvSpPr>
        <xdr:cNvPr id="248" name="【橋りょう・トンネル】&#10;一人当たり有形固定資産（償却資産）額該当値テキスト"/>
        <xdr:cNvSpPr txBox="1"/>
      </xdr:nvSpPr>
      <xdr:spPr>
        <a:xfrm>
          <a:off x="10515600" y="10839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104775</xdr:rowOff>
    </xdr:from>
    <xdr:to>
      <xdr:col>50</xdr:col>
      <xdr:colOff>165100</xdr:colOff>
      <xdr:row>64</xdr:row>
      <xdr:rowOff>34925</xdr:rowOff>
    </xdr:to>
    <xdr:sp macro="" textlink="">
      <xdr:nvSpPr>
        <xdr:cNvPr id="249" name="楕円 248"/>
        <xdr:cNvSpPr/>
      </xdr:nvSpPr>
      <xdr:spPr>
        <a:xfrm>
          <a:off x="9588500" y="109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153035</xdr:rowOff>
    </xdr:from>
    <xdr:to>
      <xdr:col>55</xdr:col>
      <xdr:colOff>0</xdr:colOff>
      <xdr:row>63</xdr:row>
      <xdr:rowOff>155575</xdr:rowOff>
    </xdr:to>
    <xdr:cxnSp macro="">
      <xdr:nvCxnSpPr>
        <xdr:cNvPr id="250" name="直線コネクタ 249"/>
        <xdr:cNvCxnSpPr/>
      </xdr:nvCxnSpPr>
      <xdr:spPr>
        <a:xfrm flipV="1">
          <a:off x="9639300" y="109543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106045</xdr:rowOff>
    </xdr:from>
    <xdr:to>
      <xdr:col>46</xdr:col>
      <xdr:colOff>38100</xdr:colOff>
      <xdr:row>64</xdr:row>
      <xdr:rowOff>36195</xdr:rowOff>
    </xdr:to>
    <xdr:sp macro="" textlink="">
      <xdr:nvSpPr>
        <xdr:cNvPr id="251" name="楕円 250"/>
        <xdr:cNvSpPr/>
      </xdr:nvSpPr>
      <xdr:spPr>
        <a:xfrm>
          <a:off x="8699500" y="109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155575</xdr:rowOff>
    </xdr:from>
    <xdr:to>
      <xdr:col>50</xdr:col>
      <xdr:colOff>114300</xdr:colOff>
      <xdr:row>63</xdr:row>
      <xdr:rowOff>156845</xdr:rowOff>
    </xdr:to>
    <xdr:cxnSp macro="">
      <xdr:nvCxnSpPr>
        <xdr:cNvPr id="252" name="直線コネクタ 251"/>
        <xdr:cNvCxnSpPr/>
      </xdr:nvCxnSpPr>
      <xdr:spPr>
        <a:xfrm flipV="1">
          <a:off x="8750300" y="10956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104775</xdr:rowOff>
    </xdr:from>
    <xdr:to>
      <xdr:col>41</xdr:col>
      <xdr:colOff>101600</xdr:colOff>
      <xdr:row>64</xdr:row>
      <xdr:rowOff>34925</xdr:rowOff>
    </xdr:to>
    <xdr:sp macro="" textlink="">
      <xdr:nvSpPr>
        <xdr:cNvPr id="253" name="楕円 252"/>
        <xdr:cNvSpPr/>
      </xdr:nvSpPr>
      <xdr:spPr>
        <a:xfrm>
          <a:off x="7810500" y="1090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155575</xdr:rowOff>
    </xdr:from>
    <xdr:to>
      <xdr:col>45</xdr:col>
      <xdr:colOff>177800</xdr:colOff>
      <xdr:row>63</xdr:row>
      <xdr:rowOff>156845</xdr:rowOff>
    </xdr:to>
    <xdr:cxnSp macro="">
      <xdr:nvCxnSpPr>
        <xdr:cNvPr id="254" name="直線コネクタ 253"/>
        <xdr:cNvCxnSpPr/>
      </xdr:nvCxnSpPr>
      <xdr:spPr>
        <a:xfrm>
          <a:off x="7861300" y="10956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119380</xdr:rowOff>
    </xdr:from>
    <xdr:to>
      <xdr:col>36</xdr:col>
      <xdr:colOff>165100</xdr:colOff>
      <xdr:row>64</xdr:row>
      <xdr:rowOff>49530</xdr:rowOff>
    </xdr:to>
    <xdr:sp macro="" textlink="">
      <xdr:nvSpPr>
        <xdr:cNvPr id="255" name="楕円 254"/>
        <xdr:cNvSpPr/>
      </xdr:nvSpPr>
      <xdr:spPr>
        <a:xfrm>
          <a:off x="69215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155575</xdr:rowOff>
    </xdr:from>
    <xdr:to>
      <xdr:col>41</xdr:col>
      <xdr:colOff>50800</xdr:colOff>
      <xdr:row>63</xdr:row>
      <xdr:rowOff>170180</xdr:rowOff>
    </xdr:to>
    <xdr:cxnSp macro="">
      <xdr:nvCxnSpPr>
        <xdr:cNvPr id="256" name="直線コネクタ 255"/>
        <xdr:cNvCxnSpPr/>
      </xdr:nvCxnSpPr>
      <xdr:spPr>
        <a:xfrm flipV="1">
          <a:off x="6972300" y="109569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7620</xdr:rowOff>
    </xdr:from>
    <xdr:ext cx="596900" cy="257175"/>
    <xdr:sp macro="" textlink="">
      <xdr:nvSpPr>
        <xdr:cNvPr id="257" name="n_1aveValue【橋りょう・トンネル】&#10;一人当たり有形固定資産（償却資産）額"/>
        <xdr:cNvSpPr txBox="1"/>
      </xdr:nvSpPr>
      <xdr:spPr>
        <a:xfrm>
          <a:off x="9326880" y="106375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8255</xdr:rowOff>
    </xdr:from>
    <xdr:ext cx="596900" cy="257175"/>
    <xdr:sp macro="" textlink="">
      <xdr:nvSpPr>
        <xdr:cNvPr id="258" name="n_2aveValue【橋りょう・トンネル】&#10;一人当たり有形固定資産（償却資産）額"/>
        <xdr:cNvSpPr txBox="1"/>
      </xdr:nvSpPr>
      <xdr:spPr>
        <a:xfrm>
          <a:off x="8450580" y="106381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106,761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9525</xdr:rowOff>
    </xdr:from>
    <xdr:ext cx="596900" cy="257175"/>
    <xdr:sp macro="" textlink="">
      <xdr:nvSpPr>
        <xdr:cNvPr id="259" name="n_3aveValue【橋りょう・トンネル】&#10;一人当たり有形固定資産（償却資産）額"/>
        <xdr:cNvSpPr txBox="1"/>
      </xdr:nvSpPr>
      <xdr:spPr>
        <a:xfrm>
          <a:off x="7561580" y="106394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105,634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9525</xdr:rowOff>
    </xdr:from>
    <xdr:ext cx="596900" cy="257175"/>
    <xdr:sp macro="" textlink="">
      <xdr:nvSpPr>
        <xdr:cNvPr id="260" name="n_4aveValue【橋りょう・トンネル】&#10;一人当たり有形固定資産（償却資産）額"/>
        <xdr:cNvSpPr txBox="1"/>
      </xdr:nvSpPr>
      <xdr:spPr>
        <a:xfrm>
          <a:off x="6672580" y="106394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26035</xdr:rowOff>
    </xdr:from>
    <xdr:ext cx="534670" cy="259080"/>
    <xdr:sp macro="" textlink="">
      <xdr:nvSpPr>
        <xdr:cNvPr id="261" name="n_1mainValue【橋りょう・トンネル】&#10;一人当たり有形固定資産（償却資産）額"/>
        <xdr:cNvSpPr txBox="1"/>
      </xdr:nvSpPr>
      <xdr:spPr>
        <a:xfrm>
          <a:off x="9359265" y="10998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72,731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27940</xdr:rowOff>
    </xdr:from>
    <xdr:ext cx="532765" cy="259080"/>
    <xdr:sp macro="" textlink="">
      <xdr:nvSpPr>
        <xdr:cNvPr id="262" name="n_2mainValue【橋りょう・トンネル】&#10;一人当たり有形固定資産（償却資産）額"/>
        <xdr:cNvSpPr txBox="1"/>
      </xdr:nvSpPr>
      <xdr:spPr>
        <a:xfrm>
          <a:off x="8482965" y="110007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26670</xdr:rowOff>
    </xdr:from>
    <xdr:ext cx="532765" cy="259080"/>
    <xdr:sp macro="" textlink="">
      <xdr:nvSpPr>
        <xdr:cNvPr id="263" name="n_3mainValue【橋りょう・トンネル】&#10;一人当たり有形固定資産（償却資産）額"/>
        <xdr:cNvSpPr txBox="1"/>
      </xdr:nvSpPr>
      <xdr:spPr>
        <a:xfrm>
          <a:off x="7593965" y="10999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72,256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64</xdr:row>
      <xdr:rowOff>40640</xdr:rowOff>
    </xdr:from>
    <xdr:ext cx="532765" cy="257175"/>
    <xdr:sp macro="" textlink="">
      <xdr:nvSpPr>
        <xdr:cNvPr id="264" name="n_4mainValue【橋りょう・トンネル】&#10;一人当たり有形固定資産（償却資産）額"/>
        <xdr:cNvSpPr txBox="1"/>
      </xdr:nvSpPr>
      <xdr:spPr>
        <a:xfrm>
          <a:off x="6704965" y="11013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05" name="テキスト ボックス 304"/>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307" name="テキスト ボックス 306"/>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308" name="直線コネクタ 3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309" name="テキスト ボックス 308"/>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10" name="直線コネクタ 3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11" name="テキスト ボックス 3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12" name="直線コネクタ 3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313" name="テキスト ボックス 312"/>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14" name="直線コネクタ 3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15" name="テキスト ボックス 3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16" name="直線コネクタ 3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17" name="テキスト ボックス 3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18" name="直線コネクタ 3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319" name="テキスト ボックス 318"/>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32385</xdr:rowOff>
    </xdr:from>
    <xdr:to>
      <xdr:col>85</xdr:col>
      <xdr:colOff>126365</xdr:colOff>
      <xdr:row>42</xdr:row>
      <xdr:rowOff>61595</xdr:rowOff>
    </xdr:to>
    <xdr:cxnSp macro="">
      <xdr:nvCxnSpPr>
        <xdr:cNvPr id="322" name="直線コネクタ 321"/>
        <xdr:cNvCxnSpPr/>
      </xdr:nvCxnSpPr>
      <xdr:spPr>
        <a:xfrm flipV="1">
          <a:off x="16318865" y="5861685"/>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65405</xdr:rowOff>
    </xdr:from>
    <xdr:ext cx="405130" cy="257175"/>
    <xdr:sp macro="" textlink="">
      <xdr:nvSpPr>
        <xdr:cNvPr id="323" name="【認定こども園・幼稚園・保育所】&#10;有形固定資産減価償却率最小値テキスト"/>
        <xdr:cNvSpPr txBox="1"/>
      </xdr:nvSpPr>
      <xdr:spPr>
        <a:xfrm>
          <a:off x="16357600" y="72663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61595</xdr:rowOff>
    </xdr:from>
    <xdr:to>
      <xdr:col>86</xdr:col>
      <xdr:colOff>25400</xdr:colOff>
      <xdr:row>42</xdr:row>
      <xdr:rowOff>61595</xdr:rowOff>
    </xdr:to>
    <xdr:cxnSp macro="">
      <xdr:nvCxnSpPr>
        <xdr:cNvPr id="324" name="直線コネクタ 323"/>
        <xdr:cNvCxnSpPr/>
      </xdr:nvCxnSpPr>
      <xdr:spPr>
        <a:xfrm>
          <a:off x="162306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150495</xdr:rowOff>
    </xdr:from>
    <xdr:ext cx="405130" cy="259080"/>
    <xdr:sp macro="" textlink="">
      <xdr:nvSpPr>
        <xdr:cNvPr id="325" name="【認定こども園・幼稚園・保育所】&#10;有形固定資産減価償却率最大値テキスト"/>
        <xdr:cNvSpPr txBox="1"/>
      </xdr:nvSpPr>
      <xdr:spPr>
        <a:xfrm>
          <a:off x="16357600" y="5636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32385</xdr:rowOff>
    </xdr:from>
    <xdr:to>
      <xdr:col>86</xdr:col>
      <xdr:colOff>25400</xdr:colOff>
      <xdr:row>34</xdr:row>
      <xdr:rowOff>32385</xdr:rowOff>
    </xdr:to>
    <xdr:cxnSp macro="">
      <xdr:nvCxnSpPr>
        <xdr:cNvPr id="326" name="直線コネクタ 325"/>
        <xdr:cNvCxnSpPr/>
      </xdr:nvCxnSpPr>
      <xdr:spPr>
        <a:xfrm>
          <a:off x="16230600" y="586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20320</xdr:rowOff>
    </xdr:from>
    <xdr:ext cx="405130" cy="257175"/>
    <xdr:sp macro="" textlink="">
      <xdr:nvSpPr>
        <xdr:cNvPr id="327" name="【認定こども園・幼稚園・保育所】&#10;有形固定資産減価償却率平均値テキスト"/>
        <xdr:cNvSpPr txBox="1"/>
      </xdr:nvSpPr>
      <xdr:spPr>
        <a:xfrm>
          <a:off x="16357600" y="65354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41910</xdr:rowOff>
    </xdr:from>
    <xdr:to>
      <xdr:col>85</xdr:col>
      <xdr:colOff>177800</xdr:colOff>
      <xdr:row>38</xdr:row>
      <xdr:rowOff>143510</xdr:rowOff>
    </xdr:to>
    <xdr:sp macro="" textlink="">
      <xdr:nvSpPr>
        <xdr:cNvPr id="328" name="フローチャート: 判断 327"/>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9" name="フローチャート: 判断 32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43180</xdr:rowOff>
    </xdr:from>
    <xdr:to>
      <xdr:col>76</xdr:col>
      <xdr:colOff>165100</xdr:colOff>
      <xdr:row>38</xdr:row>
      <xdr:rowOff>144780</xdr:rowOff>
    </xdr:to>
    <xdr:sp macro="" textlink="">
      <xdr:nvSpPr>
        <xdr:cNvPr id="330" name="フローチャート: 判断 329"/>
        <xdr:cNvSpPr/>
      </xdr:nvSpPr>
      <xdr:spPr>
        <a:xfrm>
          <a:off x="14541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22225</xdr:rowOff>
    </xdr:from>
    <xdr:to>
      <xdr:col>72</xdr:col>
      <xdr:colOff>38100</xdr:colOff>
      <xdr:row>38</xdr:row>
      <xdr:rowOff>123825</xdr:rowOff>
    </xdr:to>
    <xdr:sp macro="" textlink="">
      <xdr:nvSpPr>
        <xdr:cNvPr id="331" name="フローチャート: 判断 330"/>
        <xdr:cNvSpPr/>
      </xdr:nvSpPr>
      <xdr:spPr>
        <a:xfrm>
          <a:off x="13652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10795</xdr:rowOff>
    </xdr:from>
    <xdr:to>
      <xdr:col>67</xdr:col>
      <xdr:colOff>101600</xdr:colOff>
      <xdr:row>38</xdr:row>
      <xdr:rowOff>112395</xdr:rowOff>
    </xdr:to>
    <xdr:sp macro="" textlink="">
      <xdr:nvSpPr>
        <xdr:cNvPr id="332" name="フローチャート: 判断 331"/>
        <xdr:cNvSpPr/>
      </xdr:nvSpPr>
      <xdr:spPr>
        <a:xfrm>
          <a:off x="12763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3" name="テキスト ボックス 3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4" name="テキスト ボックス 3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5" name="テキスト ボックス 3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6" name="テキスト ボックス 3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7" name="テキスト ボックス 3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20320</xdr:rowOff>
    </xdr:from>
    <xdr:to>
      <xdr:col>85</xdr:col>
      <xdr:colOff>177800</xdr:colOff>
      <xdr:row>36</xdr:row>
      <xdr:rowOff>121920</xdr:rowOff>
    </xdr:to>
    <xdr:sp macro="" textlink="">
      <xdr:nvSpPr>
        <xdr:cNvPr id="338" name="楕円 337"/>
        <xdr:cNvSpPr/>
      </xdr:nvSpPr>
      <xdr:spPr>
        <a:xfrm>
          <a:off x="16268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43180</xdr:rowOff>
    </xdr:from>
    <xdr:ext cx="405130" cy="257175"/>
    <xdr:sp macro="" textlink="">
      <xdr:nvSpPr>
        <xdr:cNvPr id="339" name="【認定こども園・幼稚園・保育所】&#10;有形固定資産減価償却率該当値テキスト"/>
        <xdr:cNvSpPr txBox="1"/>
      </xdr:nvSpPr>
      <xdr:spPr>
        <a:xfrm>
          <a:off x="16357600" y="6043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69215</xdr:rowOff>
    </xdr:from>
    <xdr:to>
      <xdr:col>81</xdr:col>
      <xdr:colOff>101600</xdr:colOff>
      <xdr:row>37</xdr:row>
      <xdr:rowOff>170815</xdr:rowOff>
    </xdr:to>
    <xdr:sp macro="" textlink="">
      <xdr:nvSpPr>
        <xdr:cNvPr id="340" name="楕円 339"/>
        <xdr:cNvSpPr/>
      </xdr:nvSpPr>
      <xdr:spPr>
        <a:xfrm>
          <a:off x="15430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71120</xdr:rowOff>
    </xdr:from>
    <xdr:to>
      <xdr:col>85</xdr:col>
      <xdr:colOff>127000</xdr:colOff>
      <xdr:row>37</xdr:row>
      <xdr:rowOff>120650</xdr:rowOff>
    </xdr:to>
    <xdr:cxnSp macro="">
      <xdr:nvCxnSpPr>
        <xdr:cNvPr id="341" name="直線コネクタ 340"/>
        <xdr:cNvCxnSpPr/>
      </xdr:nvCxnSpPr>
      <xdr:spPr>
        <a:xfrm flipV="1">
          <a:off x="15481300" y="6243320"/>
          <a:ext cx="8382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50165</xdr:rowOff>
    </xdr:from>
    <xdr:to>
      <xdr:col>76</xdr:col>
      <xdr:colOff>165100</xdr:colOff>
      <xdr:row>37</xdr:row>
      <xdr:rowOff>151765</xdr:rowOff>
    </xdr:to>
    <xdr:sp macro="" textlink="">
      <xdr:nvSpPr>
        <xdr:cNvPr id="342" name="楕円 341"/>
        <xdr:cNvSpPr/>
      </xdr:nvSpPr>
      <xdr:spPr>
        <a:xfrm>
          <a:off x="14541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100965</xdr:rowOff>
    </xdr:from>
    <xdr:to>
      <xdr:col>81</xdr:col>
      <xdr:colOff>50800</xdr:colOff>
      <xdr:row>37</xdr:row>
      <xdr:rowOff>120650</xdr:rowOff>
    </xdr:to>
    <xdr:cxnSp macro="">
      <xdr:nvCxnSpPr>
        <xdr:cNvPr id="343" name="直線コネクタ 342"/>
        <xdr:cNvCxnSpPr/>
      </xdr:nvCxnSpPr>
      <xdr:spPr>
        <a:xfrm>
          <a:off x="14592300" y="64446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84455</xdr:rowOff>
    </xdr:from>
    <xdr:to>
      <xdr:col>72</xdr:col>
      <xdr:colOff>38100</xdr:colOff>
      <xdr:row>38</xdr:row>
      <xdr:rowOff>14605</xdr:rowOff>
    </xdr:to>
    <xdr:sp macro="" textlink="">
      <xdr:nvSpPr>
        <xdr:cNvPr id="344" name="楕円 343"/>
        <xdr:cNvSpPr/>
      </xdr:nvSpPr>
      <xdr:spPr>
        <a:xfrm>
          <a:off x="13652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100965</xdr:rowOff>
    </xdr:from>
    <xdr:to>
      <xdr:col>76</xdr:col>
      <xdr:colOff>114300</xdr:colOff>
      <xdr:row>37</xdr:row>
      <xdr:rowOff>135255</xdr:rowOff>
    </xdr:to>
    <xdr:cxnSp macro="">
      <xdr:nvCxnSpPr>
        <xdr:cNvPr id="345" name="直線コネクタ 344"/>
        <xdr:cNvCxnSpPr/>
      </xdr:nvCxnSpPr>
      <xdr:spPr>
        <a:xfrm flipV="1">
          <a:off x="13703300" y="6444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50165</xdr:rowOff>
    </xdr:from>
    <xdr:to>
      <xdr:col>67</xdr:col>
      <xdr:colOff>101600</xdr:colOff>
      <xdr:row>37</xdr:row>
      <xdr:rowOff>151765</xdr:rowOff>
    </xdr:to>
    <xdr:sp macro="" textlink="">
      <xdr:nvSpPr>
        <xdr:cNvPr id="346" name="楕円 345"/>
        <xdr:cNvSpPr/>
      </xdr:nvSpPr>
      <xdr:spPr>
        <a:xfrm>
          <a:off x="12763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100965</xdr:rowOff>
    </xdr:from>
    <xdr:to>
      <xdr:col>71</xdr:col>
      <xdr:colOff>177800</xdr:colOff>
      <xdr:row>37</xdr:row>
      <xdr:rowOff>135255</xdr:rowOff>
    </xdr:to>
    <xdr:cxnSp macro="">
      <xdr:nvCxnSpPr>
        <xdr:cNvPr id="347" name="直線コネクタ 346"/>
        <xdr:cNvCxnSpPr/>
      </xdr:nvCxnSpPr>
      <xdr:spPr>
        <a:xfrm>
          <a:off x="12814300" y="6444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140970</xdr:rowOff>
    </xdr:from>
    <xdr:ext cx="405130" cy="259080"/>
    <xdr:sp macro="" textlink="">
      <xdr:nvSpPr>
        <xdr:cNvPr id="348" name="n_1aveValue【認定こども園・幼稚園・保育所】&#10;有形固定資産減価償却率"/>
        <xdr:cNvSpPr txBox="1"/>
      </xdr:nvSpPr>
      <xdr:spPr>
        <a:xfrm>
          <a:off x="15266035"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135890</xdr:rowOff>
    </xdr:from>
    <xdr:ext cx="403225" cy="259080"/>
    <xdr:sp macro="" textlink="">
      <xdr:nvSpPr>
        <xdr:cNvPr id="349" name="n_2aveValue【認定こども園・幼稚園・保育所】&#10;有形固定資産減価償却率"/>
        <xdr:cNvSpPr txBox="1"/>
      </xdr:nvSpPr>
      <xdr:spPr>
        <a:xfrm>
          <a:off x="14389735" y="66509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114935</xdr:rowOff>
    </xdr:from>
    <xdr:ext cx="403225" cy="259080"/>
    <xdr:sp macro="" textlink="">
      <xdr:nvSpPr>
        <xdr:cNvPr id="350" name="n_3aveValue【認定こども園・幼稚園・保育所】&#10;有形固定資産減価償却率"/>
        <xdr:cNvSpPr txBox="1"/>
      </xdr:nvSpPr>
      <xdr:spPr>
        <a:xfrm>
          <a:off x="13500735" y="6630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103505</xdr:rowOff>
    </xdr:from>
    <xdr:ext cx="403225" cy="259080"/>
    <xdr:sp macro="" textlink="">
      <xdr:nvSpPr>
        <xdr:cNvPr id="351" name="n_4aveValue【認定こども園・幼稚園・保育所】&#10;有形固定資産減価償却率"/>
        <xdr:cNvSpPr txBox="1"/>
      </xdr:nvSpPr>
      <xdr:spPr>
        <a:xfrm>
          <a:off x="12611735" y="6618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15875</xdr:rowOff>
    </xdr:from>
    <xdr:ext cx="405130" cy="259080"/>
    <xdr:sp macro="" textlink="">
      <xdr:nvSpPr>
        <xdr:cNvPr id="352" name="n_1mainValue【認定こども園・幼稚園・保育所】&#10;有形固定資産減価償却率"/>
        <xdr:cNvSpPr txBox="1"/>
      </xdr:nvSpPr>
      <xdr:spPr>
        <a:xfrm>
          <a:off x="15266035" y="6188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168275</xdr:rowOff>
    </xdr:from>
    <xdr:ext cx="403225" cy="257175"/>
    <xdr:sp macro="" textlink="">
      <xdr:nvSpPr>
        <xdr:cNvPr id="353" name="n_2mainValue【認定こども園・幼稚園・保育所】&#10;有形固定資産減価償却率"/>
        <xdr:cNvSpPr txBox="1"/>
      </xdr:nvSpPr>
      <xdr:spPr>
        <a:xfrm>
          <a:off x="14389735" y="6169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31115</xdr:rowOff>
    </xdr:from>
    <xdr:ext cx="403225" cy="257175"/>
    <xdr:sp macro="" textlink="">
      <xdr:nvSpPr>
        <xdr:cNvPr id="354" name="n_3mainValue【認定こども園・幼稚園・保育所】&#10;有形固定資産減価償却率"/>
        <xdr:cNvSpPr txBox="1"/>
      </xdr:nvSpPr>
      <xdr:spPr>
        <a:xfrm>
          <a:off x="13500735" y="6203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168275</xdr:rowOff>
    </xdr:from>
    <xdr:ext cx="403225" cy="257175"/>
    <xdr:sp macro="" textlink="">
      <xdr:nvSpPr>
        <xdr:cNvPr id="355" name="n_4mainValue【認定こども園・幼稚園・保育所】&#10;有形固定資産減価償却率"/>
        <xdr:cNvSpPr txBox="1"/>
      </xdr:nvSpPr>
      <xdr:spPr>
        <a:xfrm>
          <a:off x="12611735" y="61690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364" name="テキスト ボックス 363"/>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367" name="テキスト ボックス 366"/>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369" name="テキスト ボックス 368"/>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371" name="テキスト ボックス 370"/>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373" name="テキスト ボックス 372"/>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375" name="テキスト ボックス 374"/>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110490</xdr:rowOff>
    </xdr:from>
    <xdr:to>
      <xdr:col>116</xdr:col>
      <xdr:colOff>62865</xdr:colOff>
      <xdr:row>41</xdr:row>
      <xdr:rowOff>114935</xdr:rowOff>
    </xdr:to>
    <xdr:cxnSp macro="">
      <xdr:nvCxnSpPr>
        <xdr:cNvPr id="377" name="直線コネクタ 376"/>
        <xdr:cNvCxnSpPr/>
      </xdr:nvCxnSpPr>
      <xdr:spPr>
        <a:xfrm flipV="1">
          <a:off x="22160865" y="5768340"/>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378" name="【認定こども園・幼稚園・保育所】&#10;一人当たり面積最小値テキスト"/>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379" name="直線コネクタ 378"/>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57150</xdr:rowOff>
    </xdr:from>
    <xdr:ext cx="469900" cy="259080"/>
    <xdr:sp macro="" textlink="">
      <xdr:nvSpPr>
        <xdr:cNvPr id="380" name="【認定こども園・幼稚園・保育所】&#10;一人当たり面積最大値テキスト"/>
        <xdr:cNvSpPr txBox="1"/>
      </xdr:nvSpPr>
      <xdr:spPr>
        <a:xfrm>
          <a:off x="22199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1" name="直線コネクタ 380"/>
        <xdr:cNvCxnSpPr/>
      </xdr:nvCxnSpPr>
      <xdr:spPr>
        <a:xfrm>
          <a:off x="22072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149860</xdr:rowOff>
    </xdr:from>
    <xdr:ext cx="469900" cy="259080"/>
    <xdr:sp macro="" textlink="">
      <xdr:nvSpPr>
        <xdr:cNvPr id="382" name="【認定こども園・幼稚園・保育所】&#10;一人当たり面積平均値テキスト"/>
        <xdr:cNvSpPr txBox="1"/>
      </xdr:nvSpPr>
      <xdr:spPr>
        <a:xfrm>
          <a:off x="22199600" y="66649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0</xdr:rowOff>
    </xdr:from>
    <xdr:to>
      <xdr:col>116</xdr:col>
      <xdr:colOff>114300</xdr:colOff>
      <xdr:row>39</xdr:row>
      <xdr:rowOff>101600</xdr:rowOff>
    </xdr:to>
    <xdr:sp macro="" textlink="">
      <xdr:nvSpPr>
        <xdr:cNvPr id="383" name="フローチャート: 判断 382"/>
        <xdr:cNvSpPr/>
      </xdr:nvSpPr>
      <xdr:spPr>
        <a:xfrm>
          <a:off x="221107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18415</xdr:rowOff>
    </xdr:from>
    <xdr:to>
      <xdr:col>112</xdr:col>
      <xdr:colOff>38100</xdr:colOff>
      <xdr:row>39</xdr:row>
      <xdr:rowOff>120650</xdr:rowOff>
    </xdr:to>
    <xdr:sp macro="" textlink="">
      <xdr:nvSpPr>
        <xdr:cNvPr id="384" name="フローチャート: 判断 383"/>
        <xdr:cNvSpPr/>
      </xdr:nvSpPr>
      <xdr:spPr>
        <a:xfrm>
          <a:off x="21272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85" name="フローチャート: 判断 38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32385</xdr:rowOff>
    </xdr:from>
    <xdr:to>
      <xdr:col>102</xdr:col>
      <xdr:colOff>165100</xdr:colOff>
      <xdr:row>39</xdr:row>
      <xdr:rowOff>133985</xdr:rowOff>
    </xdr:to>
    <xdr:sp macro="" textlink="">
      <xdr:nvSpPr>
        <xdr:cNvPr id="386" name="フローチャート: 判断 385"/>
        <xdr:cNvSpPr/>
      </xdr:nvSpPr>
      <xdr:spPr>
        <a:xfrm>
          <a:off x="19494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22860</xdr:rowOff>
    </xdr:from>
    <xdr:to>
      <xdr:col>98</xdr:col>
      <xdr:colOff>38100</xdr:colOff>
      <xdr:row>39</xdr:row>
      <xdr:rowOff>124460</xdr:rowOff>
    </xdr:to>
    <xdr:sp macro="" textlink="">
      <xdr:nvSpPr>
        <xdr:cNvPr id="387" name="フローチャート: 判断 386"/>
        <xdr:cNvSpPr/>
      </xdr:nvSpPr>
      <xdr:spPr>
        <a:xfrm>
          <a:off x="18605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8" name="テキスト ボックス 3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89" name="テキスト ボックス 3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90" name="テキスト ボックス 3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91" name="テキスト ボックス 3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92" name="テキスト ボックス 3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62230</xdr:rowOff>
    </xdr:from>
    <xdr:to>
      <xdr:col>116</xdr:col>
      <xdr:colOff>114300</xdr:colOff>
      <xdr:row>36</xdr:row>
      <xdr:rowOff>163830</xdr:rowOff>
    </xdr:to>
    <xdr:sp macro="" textlink="">
      <xdr:nvSpPr>
        <xdr:cNvPr id="393" name="楕円 392"/>
        <xdr:cNvSpPr/>
      </xdr:nvSpPr>
      <xdr:spPr>
        <a:xfrm>
          <a:off x="221107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85090</xdr:rowOff>
    </xdr:from>
    <xdr:ext cx="469900" cy="259080"/>
    <xdr:sp macro="" textlink="">
      <xdr:nvSpPr>
        <xdr:cNvPr id="394" name="【認定こども園・幼稚園・保育所】&#10;一人当たり面積該当値テキスト"/>
        <xdr:cNvSpPr txBox="1"/>
      </xdr:nvSpPr>
      <xdr:spPr>
        <a:xfrm>
          <a:off x="22199600" y="6085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41275</xdr:rowOff>
    </xdr:from>
    <xdr:to>
      <xdr:col>112</xdr:col>
      <xdr:colOff>38100</xdr:colOff>
      <xdr:row>37</xdr:row>
      <xdr:rowOff>143510</xdr:rowOff>
    </xdr:to>
    <xdr:sp macro="" textlink="">
      <xdr:nvSpPr>
        <xdr:cNvPr id="395" name="楕円 394"/>
        <xdr:cNvSpPr/>
      </xdr:nvSpPr>
      <xdr:spPr>
        <a:xfrm>
          <a:off x="21272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113030</xdr:rowOff>
    </xdr:from>
    <xdr:to>
      <xdr:col>116</xdr:col>
      <xdr:colOff>63500</xdr:colOff>
      <xdr:row>37</xdr:row>
      <xdr:rowOff>92075</xdr:rowOff>
    </xdr:to>
    <xdr:cxnSp macro="">
      <xdr:nvCxnSpPr>
        <xdr:cNvPr id="396" name="直線コネクタ 395"/>
        <xdr:cNvCxnSpPr/>
      </xdr:nvCxnSpPr>
      <xdr:spPr>
        <a:xfrm flipV="1">
          <a:off x="21323300" y="6285230"/>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27940</xdr:rowOff>
    </xdr:from>
    <xdr:to>
      <xdr:col>107</xdr:col>
      <xdr:colOff>101600</xdr:colOff>
      <xdr:row>37</xdr:row>
      <xdr:rowOff>129540</xdr:rowOff>
    </xdr:to>
    <xdr:sp macro="" textlink="">
      <xdr:nvSpPr>
        <xdr:cNvPr id="397" name="楕円 396"/>
        <xdr:cNvSpPr/>
      </xdr:nvSpPr>
      <xdr:spPr>
        <a:xfrm>
          <a:off x="20383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78740</xdr:rowOff>
    </xdr:from>
    <xdr:to>
      <xdr:col>111</xdr:col>
      <xdr:colOff>177800</xdr:colOff>
      <xdr:row>37</xdr:row>
      <xdr:rowOff>92075</xdr:rowOff>
    </xdr:to>
    <xdr:cxnSp macro="">
      <xdr:nvCxnSpPr>
        <xdr:cNvPr id="398" name="直線コネクタ 397"/>
        <xdr:cNvCxnSpPr/>
      </xdr:nvCxnSpPr>
      <xdr:spPr>
        <a:xfrm>
          <a:off x="20434300" y="64223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112395</xdr:rowOff>
    </xdr:from>
    <xdr:to>
      <xdr:col>102</xdr:col>
      <xdr:colOff>165100</xdr:colOff>
      <xdr:row>37</xdr:row>
      <xdr:rowOff>42545</xdr:rowOff>
    </xdr:to>
    <xdr:sp macro="" textlink="">
      <xdr:nvSpPr>
        <xdr:cNvPr id="399" name="楕円 398"/>
        <xdr:cNvSpPr/>
      </xdr:nvSpPr>
      <xdr:spPr>
        <a:xfrm>
          <a:off x="19494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163195</xdr:rowOff>
    </xdr:from>
    <xdr:to>
      <xdr:col>107</xdr:col>
      <xdr:colOff>50800</xdr:colOff>
      <xdr:row>37</xdr:row>
      <xdr:rowOff>78740</xdr:rowOff>
    </xdr:to>
    <xdr:cxnSp macro="">
      <xdr:nvCxnSpPr>
        <xdr:cNvPr id="400" name="直線コネクタ 399"/>
        <xdr:cNvCxnSpPr/>
      </xdr:nvCxnSpPr>
      <xdr:spPr>
        <a:xfrm>
          <a:off x="19545300" y="63353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102870</xdr:rowOff>
    </xdr:from>
    <xdr:to>
      <xdr:col>98</xdr:col>
      <xdr:colOff>38100</xdr:colOff>
      <xdr:row>37</xdr:row>
      <xdr:rowOff>33020</xdr:rowOff>
    </xdr:to>
    <xdr:sp macro="" textlink="">
      <xdr:nvSpPr>
        <xdr:cNvPr id="401" name="楕円 400"/>
        <xdr:cNvSpPr/>
      </xdr:nvSpPr>
      <xdr:spPr>
        <a:xfrm>
          <a:off x="18605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153670</xdr:rowOff>
    </xdr:from>
    <xdr:to>
      <xdr:col>102</xdr:col>
      <xdr:colOff>114300</xdr:colOff>
      <xdr:row>36</xdr:row>
      <xdr:rowOff>163195</xdr:rowOff>
    </xdr:to>
    <xdr:cxnSp macro="">
      <xdr:nvCxnSpPr>
        <xdr:cNvPr id="402" name="直線コネクタ 401"/>
        <xdr:cNvCxnSpPr/>
      </xdr:nvCxnSpPr>
      <xdr:spPr>
        <a:xfrm>
          <a:off x="18656300" y="63258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111125</xdr:rowOff>
    </xdr:from>
    <xdr:ext cx="469900" cy="257175"/>
    <xdr:sp macro="" textlink="">
      <xdr:nvSpPr>
        <xdr:cNvPr id="403" name="n_1aveValue【認定こども園・幼稚園・保育所】&#10;一人当たり面積"/>
        <xdr:cNvSpPr txBox="1"/>
      </xdr:nvSpPr>
      <xdr:spPr>
        <a:xfrm>
          <a:off x="21075650" y="67976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115570</xdr:rowOff>
    </xdr:from>
    <xdr:ext cx="467995" cy="259080"/>
    <xdr:sp macro="" textlink="">
      <xdr:nvSpPr>
        <xdr:cNvPr id="404" name="n_2aveValue【認定こども園・幼稚園・保育所】&#10;一人当たり面積"/>
        <xdr:cNvSpPr txBox="1"/>
      </xdr:nvSpPr>
      <xdr:spPr>
        <a:xfrm>
          <a:off x="20199350" y="6802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125095</xdr:rowOff>
    </xdr:from>
    <xdr:ext cx="467995" cy="258445"/>
    <xdr:sp macro="" textlink="">
      <xdr:nvSpPr>
        <xdr:cNvPr id="405" name="n_3aveValue【認定こども園・幼稚園・保育所】&#10;一人当たり面積"/>
        <xdr:cNvSpPr txBox="1"/>
      </xdr:nvSpPr>
      <xdr:spPr>
        <a:xfrm>
          <a:off x="19310350" y="68116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115570</xdr:rowOff>
    </xdr:from>
    <xdr:ext cx="467995" cy="259080"/>
    <xdr:sp macro="" textlink="">
      <xdr:nvSpPr>
        <xdr:cNvPr id="406" name="n_4aveValue【認定こども園・幼稚園・保育所】&#10;一人当たり面積"/>
        <xdr:cNvSpPr txBox="1"/>
      </xdr:nvSpPr>
      <xdr:spPr>
        <a:xfrm>
          <a:off x="18421350" y="6802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35</xdr:row>
      <xdr:rowOff>159385</xdr:rowOff>
    </xdr:from>
    <xdr:ext cx="469900" cy="258445"/>
    <xdr:sp macro="" textlink="">
      <xdr:nvSpPr>
        <xdr:cNvPr id="407" name="n_1mainValue【認定こども園・幼稚園・保育所】&#10;一人当たり面積"/>
        <xdr:cNvSpPr txBox="1"/>
      </xdr:nvSpPr>
      <xdr:spPr>
        <a:xfrm>
          <a:off x="21075650" y="6160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35</xdr:row>
      <xdr:rowOff>146050</xdr:rowOff>
    </xdr:from>
    <xdr:ext cx="467995" cy="257175"/>
    <xdr:sp macro="" textlink="">
      <xdr:nvSpPr>
        <xdr:cNvPr id="408" name="n_2mainValue【認定こども園・幼稚園・保育所】&#10;一人当たり面積"/>
        <xdr:cNvSpPr txBox="1"/>
      </xdr:nvSpPr>
      <xdr:spPr>
        <a:xfrm>
          <a:off x="20199350" y="61468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35</xdr:row>
      <xdr:rowOff>59055</xdr:rowOff>
    </xdr:from>
    <xdr:ext cx="467995" cy="259080"/>
    <xdr:sp macro="" textlink="">
      <xdr:nvSpPr>
        <xdr:cNvPr id="409" name="n_3mainValue【認定こども園・幼稚園・保育所】&#10;一人当たり面積"/>
        <xdr:cNvSpPr txBox="1"/>
      </xdr:nvSpPr>
      <xdr:spPr>
        <a:xfrm>
          <a:off x="19310350" y="60598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35</xdr:row>
      <xdr:rowOff>49530</xdr:rowOff>
    </xdr:from>
    <xdr:ext cx="467995" cy="259080"/>
    <xdr:sp macro="" textlink="">
      <xdr:nvSpPr>
        <xdr:cNvPr id="410" name="n_4mainValue【認定こども園・幼稚園・保育所】&#10;一人当たり面積"/>
        <xdr:cNvSpPr txBox="1"/>
      </xdr:nvSpPr>
      <xdr:spPr>
        <a:xfrm>
          <a:off x="18421350" y="6050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19" name="テキスト ボックス 418"/>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421" name="テキスト ボックス 420"/>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5455" cy="259080"/>
    <xdr:sp macro="" textlink="">
      <xdr:nvSpPr>
        <xdr:cNvPr id="423" name="テキスト ボックス 422"/>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25" name="テキスト ボックス 4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427" name="テキスト ボックス 426"/>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29" name="テキスト ボックス 4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31" name="テキスト ボックス 4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433" name="テキスト ボックス 432"/>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9525</xdr:rowOff>
    </xdr:from>
    <xdr:to>
      <xdr:col>85</xdr:col>
      <xdr:colOff>126365</xdr:colOff>
      <xdr:row>63</xdr:row>
      <xdr:rowOff>81915</xdr:rowOff>
    </xdr:to>
    <xdr:cxnSp macro="">
      <xdr:nvCxnSpPr>
        <xdr:cNvPr id="435" name="直線コネクタ 434"/>
        <xdr:cNvCxnSpPr/>
      </xdr:nvCxnSpPr>
      <xdr:spPr>
        <a:xfrm flipV="1">
          <a:off x="16318865" y="9782175"/>
          <a:ext cx="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86360</xdr:rowOff>
    </xdr:from>
    <xdr:ext cx="405130" cy="257175"/>
    <xdr:sp macro="" textlink="">
      <xdr:nvSpPr>
        <xdr:cNvPr id="436" name="【学校施設】&#10;有形固定資産減価償却率最小値テキスト"/>
        <xdr:cNvSpPr txBox="1"/>
      </xdr:nvSpPr>
      <xdr:spPr>
        <a:xfrm>
          <a:off x="16357600" y="108877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437" name="直線コネクタ 436"/>
        <xdr:cNvCxnSpPr/>
      </xdr:nvCxnSpPr>
      <xdr:spPr>
        <a:xfrm>
          <a:off x="16230600" y="1088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127635</xdr:rowOff>
    </xdr:from>
    <xdr:ext cx="405130" cy="259080"/>
    <xdr:sp macro="" textlink="">
      <xdr:nvSpPr>
        <xdr:cNvPr id="438" name="【学校施設】&#10;有形固定資産減価償却率最大値テキスト"/>
        <xdr:cNvSpPr txBox="1"/>
      </xdr:nvSpPr>
      <xdr:spPr>
        <a:xfrm>
          <a:off x="16357600" y="9557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439" name="直線コネクタ 438"/>
        <xdr:cNvCxnSpPr/>
      </xdr:nvCxnSpPr>
      <xdr:spPr>
        <a:xfrm>
          <a:off x="16230600" y="978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29210</xdr:rowOff>
    </xdr:from>
    <xdr:ext cx="405130" cy="257175"/>
    <xdr:sp macro="" textlink="">
      <xdr:nvSpPr>
        <xdr:cNvPr id="440" name="【学校施設】&#10;有形固定資産減価償却率平均値テキスト"/>
        <xdr:cNvSpPr txBox="1"/>
      </xdr:nvSpPr>
      <xdr:spPr>
        <a:xfrm>
          <a:off x="16357600" y="103162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41" name="フローチャート: 判断 440"/>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42" name="フローチャート: 判断 441"/>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3" name="フローチャート: 判断 442"/>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4" name="フローチャート: 判断 4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445" name="フローチャート: 判断 444"/>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46" name="テキスト ボックス 445"/>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47" name="テキスト ボックス 446"/>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48" name="テキスト ボックス 447"/>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49" name="テキスト ボックス 448"/>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50" name="テキスト ボックス 449"/>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451" name="楕円 450"/>
        <xdr:cNvSpPr/>
      </xdr:nvSpPr>
      <xdr:spPr>
        <a:xfrm>
          <a:off x="16268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34925</xdr:rowOff>
    </xdr:from>
    <xdr:ext cx="405130" cy="259080"/>
    <xdr:sp macro="" textlink="">
      <xdr:nvSpPr>
        <xdr:cNvPr id="452" name="【学校施設】&#10;有形固定資産減価償却率該当値テキスト"/>
        <xdr:cNvSpPr txBox="1"/>
      </xdr:nvSpPr>
      <xdr:spPr>
        <a:xfrm>
          <a:off x="16357600" y="9979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453" name="楕円 452"/>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63500</xdr:rowOff>
    </xdr:from>
    <xdr:to>
      <xdr:col>85</xdr:col>
      <xdr:colOff>127000</xdr:colOff>
      <xdr:row>59</xdr:row>
      <xdr:rowOff>127635</xdr:rowOff>
    </xdr:to>
    <xdr:cxnSp macro="">
      <xdr:nvCxnSpPr>
        <xdr:cNvPr id="454" name="直線コネクタ 453"/>
        <xdr:cNvCxnSpPr/>
      </xdr:nvCxnSpPr>
      <xdr:spPr>
        <a:xfrm flipV="1">
          <a:off x="15481300" y="1017905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36830</xdr:rowOff>
    </xdr:from>
    <xdr:to>
      <xdr:col>76</xdr:col>
      <xdr:colOff>165100</xdr:colOff>
      <xdr:row>59</xdr:row>
      <xdr:rowOff>138430</xdr:rowOff>
    </xdr:to>
    <xdr:sp macro="" textlink="">
      <xdr:nvSpPr>
        <xdr:cNvPr id="455" name="楕円 454"/>
        <xdr:cNvSpPr/>
      </xdr:nvSpPr>
      <xdr:spPr>
        <a:xfrm>
          <a:off x="14541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87630</xdr:rowOff>
    </xdr:from>
    <xdr:to>
      <xdr:col>81</xdr:col>
      <xdr:colOff>50800</xdr:colOff>
      <xdr:row>59</xdr:row>
      <xdr:rowOff>127635</xdr:rowOff>
    </xdr:to>
    <xdr:cxnSp macro="">
      <xdr:nvCxnSpPr>
        <xdr:cNvPr id="456" name="直線コネクタ 455"/>
        <xdr:cNvCxnSpPr/>
      </xdr:nvCxnSpPr>
      <xdr:spPr>
        <a:xfrm>
          <a:off x="14592300" y="102031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40640</xdr:rowOff>
    </xdr:from>
    <xdr:to>
      <xdr:col>72</xdr:col>
      <xdr:colOff>38100</xdr:colOff>
      <xdr:row>59</xdr:row>
      <xdr:rowOff>142240</xdr:rowOff>
    </xdr:to>
    <xdr:sp macro="" textlink="">
      <xdr:nvSpPr>
        <xdr:cNvPr id="457" name="楕円 456"/>
        <xdr:cNvSpPr/>
      </xdr:nvSpPr>
      <xdr:spPr>
        <a:xfrm>
          <a:off x="1365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87630</xdr:rowOff>
    </xdr:from>
    <xdr:to>
      <xdr:col>76</xdr:col>
      <xdr:colOff>114300</xdr:colOff>
      <xdr:row>59</xdr:row>
      <xdr:rowOff>91440</xdr:rowOff>
    </xdr:to>
    <xdr:cxnSp macro="">
      <xdr:nvCxnSpPr>
        <xdr:cNvPr id="458" name="直線コネクタ 457"/>
        <xdr:cNvCxnSpPr/>
      </xdr:nvCxnSpPr>
      <xdr:spPr>
        <a:xfrm flipV="1">
          <a:off x="13703300" y="10203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xdr:rowOff>
    </xdr:from>
    <xdr:to>
      <xdr:col>67</xdr:col>
      <xdr:colOff>101600</xdr:colOff>
      <xdr:row>59</xdr:row>
      <xdr:rowOff>106045</xdr:rowOff>
    </xdr:to>
    <xdr:sp macro="" textlink="">
      <xdr:nvSpPr>
        <xdr:cNvPr id="459" name="楕円 458"/>
        <xdr:cNvSpPr/>
      </xdr:nvSpPr>
      <xdr:spPr>
        <a:xfrm>
          <a:off x="12763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55245</xdr:rowOff>
    </xdr:from>
    <xdr:to>
      <xdr:col>71</xdr:col>
      <xdr:colOff>177800</xdr:colOff>
      <xdr:row>59</xdr:row>
      <xdr:rowOff>91440</xdr:rowOff>
    </xdr:to>
    <xdr:cxnSp macro="">
      <xdr:nvCxnSpPr>
        <xdr:cNvPr id="460" name="直線コネクタ 459"/>
        <xdr:cNvCxnSpPr/>
      </xdr:nvCxnSpPr>
      <xdr:spPr>
        <a:xfrm>
          <a:off x="12814300" y="101707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132080</xdr:rowOff>
    </xdr:from>
    <xdr:ext cx="405130" cy="257175"/>
    <xdr:sp macro="" textlink="">
      <xdr:nvSpPr>
        <xdr:cNvPr id="461" name="n_1aveValue【学校施設】&#10;有形固定資産減価償却率"/>
        <xdr:cNvSpPr txBox="1"/>
      </xdr:nvSpPr>
      <xdr:spPr>
        <a:xfrm>
          <a:off x="15266035" y="10419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120650</xdr:rowOff>
    </xdr:from>
    <xdr:ext cx="403225" cy="257175"/>
    <xdr:sp macro="" textlink="">
      <xdr:nvSpPr>
        <xdr:cNvPr id="462" name="n_2aveValue【学校施設】&#10;有形固定資産減価償却率"/>
        <xdr:cNvSpPr txBox="1"/>
      </xdr:nvSpPr>
      <xdr:spPr>
        <a:xfrm>
          <a:off x="14389735" y="10407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120650</xdr:rowOff>
    </xdr:from>
    <xdr:ext cx="403225" cy="257175"/>
    <xdr:sp macro="" textlink="">
      <xdr:nvSpPr>
        <xdr:cNvPr id="463" name="n_3aveValue【学校施設】&#10;有形固定資産減価償却率"/>
        <xdr:cNvSpPr txBox="1"/>
      </xdr:nvSpPr>
      <xdr:spPr>
        <a:xfrm>
          <a:off x="13500735" y="10407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110490</xdr:rowOff>
    </xdr:from>
    <xdr:ext cx="403225" cy="257175"/>
    <xdr:sp macro="" textlink="">
      <xdr:nvSpPr>
        <xdr:cNvPr id="464" name="n_4aveValue【学校施設】&#10;有形固定資産減価償却率"/>
        <xdr:cNvSpPr txBox="1"/>
      </xdr:nvSpPr>
      <xdr:spPr>
        <a:xfrm>
          <a:off x="12611735" y="10397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23495</xdr:rowOff>
    </xdr:from>
    <xdr:ext cx="405130" cy="259080"/>
    <xdr:sp macro="" textlink="">
      <xdr:nvSpPr>
        <xdr:cNvPr id="465" name="n_1mainValue【学校施設】&#10;有形固定資産減価償却率"/>
        <xdr:cNvSpPr txBox="1"/>
      </xdr:nvSpPr>
      <xdr:spPr>
        <a:xfrm>
          <a:off x="15266035" y="9967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154940</xdr:rowOff>
    </xdr:from>
    <xdr:ext cx="403225" cy="257175"/>
    <xdr:sp macro="" textlink="">
      <xdr:nvSpPr>
        <xdr:cNvPr id="466" name="n_2mainValue【学校施設】&#10;有形固定資産減価償却率"/>
        <xdr:cNvSpPr txBox="1"/>
      </xdr:nvSpPr>
      <xdr:spPr>
        <a:xfrm>
          <a:off x="14389735" y="9927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158750</xdr:rowOff>
    </xdr:from>
    <xdr:ext cx="403225" cy="259080"/>
    <xdr:sp macro="" textlink="">
      <xdr:nvSpPr>
        <xdr:cNvPr id="467" name="n_3mainValue【学校施設】&#10;有形固定資産減価償却率"/>
        <xdr:cNvSpPr txBox="1"/>
      </xdr:nvSpPr>
      <xdr:spPr>
        <a:xfrm>
          <a:off x="13500735" y="99314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122555</xdr:rowOff>
    </xdr:from>
    <xdr:ext cx="403225" cy="257175"/>
    <xdr:sp macro="" textlink="">
      <xdr:nvSpPr>
        <xdr:cNvPr id="468" name="n_4mainValue【学校施設】&#10;有形固定資産減価償却率"/>
        <xdr:cNvSpPr txBox="1"/>
      </xdr:nvSpPr>
      <xdr:spPr>
        <a:xfrm>
          <a:off x="12611735" y="98952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77" name="テキスト ボックス 47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480" name="テキスト ボックス 479"/>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482" name="テキスト ボックス 481"/>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484" name="テキスト ボックス 483"/>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486" name="テキスト ボックス 485"/>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488" name="テキスト ボックス 487"/>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490" name="テキスト ボックス 489"/>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69215</xdr:rowOff>
    </xdr:from>
    <xdr:to>
      <xdr:col>116</xdr:col>
      <xdr:colOff>62865</xdr:colOff>
      <xdr:row>63</xdr:row>
      <xdr:rowOff>81280</xdr:rowOff>
    </xdr:to>
    <xdr:cxnSp macro="">
      <xdr:nvCxnSpPr>
        <xdr:cNvPr id="492" name="直線コネクタ 491"/>
        <xdr:cNvCxnSpPr/>
      </xdr:nvCxnSpPr>
      <xdr:spPr>
        <a:xfrm flipV="1">
          <a:off x="22160865" y="9670415"/>
          <a:ext cx="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85090</xdr:rowOff>
    </xdr:from>
    <xdr:ext cx="469900" cy="259080"/>
    <xdr:sp macro="" textlink="">
      <xdr:nvSpPr>
        <xdr:cNvPr id="493" name="【学校施設】&#10;一人当たり面積最小値テキスト"/>
        <xdr:cNvSpPr txBox="1"/>
      </xdr:nvSpPr>
      <xdr:spPr>
        <a:xfrm>
          <a:off x="22199600" y="1088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81280</xdr:rowOff>
    </xdr:from>
    <xdr:to>
      <xdr:col>116</xdr:col>
      <xdr:colOff>152400</xdr:colOff>
      <xdr:row>63</xdr:row>
      <xdr:rowOff>81280</xdr:rowOff>
    </xdr:to>
    <xdr:cxnSp macro="">
      <xdr:nvCxnSpPr>
        <xdr:cNvPr id="494" name="直線コネクタ 493"/>
        <xdr:cNvCxnSpPr/>
      </xdr:nvCxnSpPr>
      <xdr:spPr>
        <a:xfrm>
          <a:off x="22072600" y="1088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16510</xdr:rowOff>
    </xdr:from>
    <xdr:ext cx="469900" cy="259080"/>
    <xdr:sp macro="" textlink="">
      <xdr:nvSpPr>
        <xdr:cNvPr id="495" name="【学校施設】&#10;一人当たり面積最大値テキスト"/>
        <xdr:cNvSpPr txBox="1"/>
      </xdr:nvSpPr>
      <xdr:spPr>
        <a:xfrm>
          <a:off x="22199600" y="9446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7.235</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69215</xdr:rowOff>
    </xdr:from>
    <xdr:to>
      <xdr:col>116</xdr:col>
      <xdr:colOff>152400</xdr:colOff>
      <xdr:row>56</xdr:row>
      <xdr:rowOff>69215</xdr:rowOff>
    </xdr:to>
    <xdr:cxnSp macro="">
      <xdr:nvCxnSpPr>
        <xdr:cNvPr id="496" name="直線コネクタ 495"/>
        <xdr:cNvCxnSpPr/>
      </xdr:nvCxnSpPr>
      <xdr:spPr>
        <a:xfrm>
          <a:off x="22072600" y="967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100330</xdr:rowOff>
    </xdr:from>
    <xdr:ext cx="469900" cy="257175"/>
    <xdr:sp macro="" textlink="">
      <xdr:nvSpPr>
        <xdr:cNvPr id="497" name="【学校施設】&#10;一人当たり面積平均値テキスト"/>
        <xdr:cNvSpPr txBox="1"/>
      </xdr:nvSpPr>
      <xdr:spPr>
        <a:xfrm>
          <a:off x="22199600" y="105587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77470</xdr:rowOff>
    </xdr:from>
    <xdr:to>
      <xdr:col>116</xdr:col>
      <xdr:colOff>114300</xdr:colOff>
      <xdr:row>63</xdr:row>
      <xdr:rowOff>7620</xdr:rowOff>
    </xdr:to>
    <xdr:sp macro="" textlink="">
      <xdr:nvSpPr>
        <xdr:cNvPr id="498" name="フローチャート: 判断 497"/>
        <xdr:cNvSpPr/>
      </xdr:nvSpPr>
      <xdr:spPr>
        <a:xfrm>
          <a:off x="221107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82550</xdr:rowOff>
    </xdr:from>
    <xdr:to>
      <xdr:col>112</xdr:col>
      <xdr:colOff>38100</xdr:colOff>
      <xdr:row>63</xdr:row>
      <xdr:rowOff>12700</xdr:rowOff>
    </xdr:to>
    <xdr:sp macro="" textlink="">
      <xdr:nvSpPr>
        <xdr:cNvPr id="499" name="フローチャート: 判断 498"/>
        <xdr:cNvSpPr/>
      </xdr:nvSpPr>
      <xdr:spPr>
        <a:xfrm>
          <a:off x="21272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88265</xdr:rowOff>
    </xdr:from>
    <xdr:to>
      <xdr:col>107</xdr:col>
      <xdr:colOff>101600</xdr:colOff>
      <xdr:row>63</xdr:row>
      <xdr:rowOff>18415</xdr:rowOff>
    </xdr:to>
    <xdr:sp macro="" textlink="">
      <xdr:nvSpPr>
        <xdr:cNvPr id="500" name="フローチャート: 判断 499"/>
        <xdr:cNvSpPr/>
      </xdr:nvSpPr>
      <xdr:spPr>
        <a:xfrm>
          <a:off x="20383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501" name="フローチャート: 判断 500"/>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91440</xdr:rowOff>
    </xdr:from>
    <xdr:to>
      <xdr:col>98</xdr:col>
      <xdr:colOff>38100</xdr:colOff>
      <xdr:row>63</xdr:row>
      <xdr:rowOff>21590</xdr:rowOff>
    </xdr:to>
    <xdr:sp macro="" textlink="">
      <xdr:nvSpPr>
        <xdr:cNvPr id="502" name="フローチャート: 判断 501"/>
        <xdr:cNvSpPr/>
      </xdr:nvSpPr>
      <xdr:spPr>
        <a:xfrm>
          <a:off x="18605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03" name="テキスト ボックス 502"/>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04" name="テキスト ボックス 50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05" name="テキスト ボックス 504"/>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06" name="テキスト ボックス 50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07" name="テキスト ボックス 50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98425</xdr:rowOff>
    </xdr:from>
    <xdr:to>
      <xdr:col>116</xdr:col>
      <xdr:colOff>114300</xdr:colOff>
      <xdr:row>63</xdr:row>
      <xdr:rowOff>29210</xdr:rowOff>
    </xdr:to>
    <xdr:sp macro="" textlink="">
      <xdr:nvSpPr>
        <xdr:cNvPr id="508" name="楕円 507"/>
        <xdr:cNvSpPr/>
      </xdr:nvSpPr>
      <xdr:spPr>
        <a:xfrm>
          <a:off x="221107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55880</xdr:rowOff>
    </xdr:from>
    <xdr:ext cx="469900" cy="259080"/>
    <xdr:sp macro="" textlink="">
      <xdr:nvSpPr>
        <xdr:cNvPr id="509" name="【学校施設】&#10;一人当たり面積該当値テキスト"/>
        <xdr:cNvSpPr txBox="1"/>
      </xdr:nvSpPr>
      <xdr:spPr>
        <a:xfrm>
          <a:off x="22199600" y="1068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98425</xdr:rowOff>
    </xdr:from>
    <xdr:to>
      <xdr:col>112</xdr:col>
      <xdr:colOff>38100</xdr:colOff>
      <xdr:row>63</xdr:row>
      <xdr:rowOff>29210</xdr:rowOff>
    </xdr:to>
    <xdr:sp macro="" textlink="">
      <xdr:nvSpPr>
        <xdr:cNvPr id="510" name="楕円 509"/>
        <xdr:cNvSpPr/>
      </xdr:nvSpPr>
      <xdr:spPr>
        <a:xfrm>
          <a:off x="212725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149225</xdr:rowOff>
    </xdr:from>
    <xdr:to>
      <xdr:col>116</xdr:col>
      <xdr:colOff>63500</xdr:colOff>
      <xdr:row>62</xdr:row>
      <xdr:rowOff>149225</xdr:rowOff>
    </xdr:to>
    <xdr:cxnSp macro="">
      <xdr:nvCxnSpPr>
        <xdr:cNvPr id="511" name="直線コネクタ 510"/>
        <xdr:cNvCxnSpPr/>
      </xdr:nvCxnSpPr>
      <xdr:spPr>
        <a:xfrm flipV="1">
          <a:off x="21323300" y="107791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93345</xdr:rowOff>
    </xdr:from>
    <xdr:to>
      <xdr:col>107</xdr:col>
      <xdr:colOff>101600</xdr:colOff>
      <xdr:row>63</xdr:row>
      <xdr:rowOff>23495</xdr:rowOff>
    </xdr:to>
    <xdr:sp macro="" textlink="">
      <xdr:nvSpPr>
        <xdr:cNvPr id="512" name="楕円 511"/>
        <xdr:cNvSpPr/>
      </xdr:nvSpPr>
      <xdr:spPr>
        <a:xfrm>
          <a:off x="20383500" y="107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144145</xdr:rowOff>
    </xdr:from>
    <xdr:to>
      <xdr:col>111</xdr:col>
      <xdr:colOff>177800</xdr:colOff>
      <xdr:row>62</xdr:row>
      <xdr:rowOff>149225</xdr:rowOff>
    </xdr:to>
    <xdr:cxnSp macro="">
      <xdr:nvCxnSpPr>
        <xdr:cNvPr id="513" name="直線コネクタ 512"/>
        <xdr:cNvCxnSpPr/>
      </xdr:nvCxnSpPr>
      <xdr:spPr>
        <a:xfrm>
          <a:off x="20434300" y="107740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95885</xdr:rowOff>
    </xdr:from>
    <xdr:to>
      <xdr:col>102</xdr:col>
      <xdr:colOff>165100</xdr:colOff>
      <xdr:row>63</xdr:row>
      <xdr:rowOff>26035</xdr:rowOff>
    </xdr:to>
    <xdr:sp macro="" textlink="">
      <xdr:nvSpPr>
        <xdr:cNvPr id="514" name="楕円 513"/>
        <xdr:cNvSpPr/>
      </xdr:nvSpPr>
      <xdr:spPr>
        <a:xfrm>
          <a:off x="19494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144145</xdr:rowOff>
    </xdr:from>
    <xdr:to>
      <xdr:col>107</xdr:col>
      <xdr:colOff>50800</xdr:colOff>
      <xdr:row>62</xdr:row>
      <xdr:rowOff>146685</xdr:rowOff>
    </xdr:to>
    <xdr:cxnSp macro="">
      <xdr:nvCxnSpPr>
        <xdr:cNvPr id="515" name="直線コネクタ 514"/>
        <xdr:cNvCxnSpPr/>
      </xdr:nvCxnSpPr>
      <xdr:spPr>
        <a:xfrm flipV="1">
          <a:off x="19545300" y="107740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99695</xdr:rowOff>
    </xdr:from>
    <xdr:to>
      <xdr:col>98</xdr:col>
      <xdr:colOff>38100</xdr:colOff>
      <xdr:row>63</xdr:row>
      <xdr:rowOff>29845</xdr:rowOff>
    </xdr:to>
    <xdr:sp macro="" textlink="">
      <xdr:nvSpPr>
        <xdr:cNvPr id="516" name="楕円 515"/>
        <xdr:cNvSpPr/>
      </xdr:nvSpPr>
      <xdr:spPr>
        <a:xfrm>
          <a:off x="18605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146685</xdr:rowOff>
    </xdr:from>
    <xdr:to>
      <xdr:col>102</xdr:col>
      <xdr:colOff>114300</xdr:colOff>
      <xdr:row>62</xdr:row>
      <xdr:rowOff>150495</xdr:rowOff>
    </xdr:to>
    <xdr:cxnSp macro="">
      <xdr:nvCxnSpPr>
        <xdr:cNvPr id="517" name="直線コネクタ 516"/>
        <xdr:cNvCxnSpPr/>
      </xdr:nvCxnSpPr>
      <xdr:spPr>
        <a:xfrm flipV="1">
          <a:off x="18656300" y="107765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29210</xdr:rowOff>
    </xdr:from>
    <xdr:ext cx="469900" cy="257175"/>
    <xdr:sp macro="" textlink="">
      <xdr:nvSpPr>
        <xdr:cNvPr id="518" name="n_1aveValue【学校施設】&#10;一人当たり面積"/>
        <xdr:cNvSpPr txBox="1"/>
      </xdr:nvSpPr>
      <xdr:spPr>
        <a:xfrm>
          <a:off x="21075650" y="10487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34925</xdr:rowOff>
    </xdr:from>
    <xdr:ext cx="467995" cy="259080"/>
    <xdr:sp macro="" textlink="">
      <xdr:nvSpPr>
        <xdr:cNvPr id="519" name="n_2aveValue【学校施設】&#10;一人当たり面積"/>
        <xdr:cNvSpPr txBox="1"/>
      </xdr:nvSpPr>
      <xdr:spPr>
        <a:xfrm>
          <a:off x="20199350" y="104933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35560</xdr:rowOff>
    </xdr:from>
    <xdr:ext cx="467995" cy="259080"/>
    <xdr:sp macro="" textlink="">
      <xdr:nvSpPr>
        <xdr:cNvPr id="520" name="n_3aveValue【学校施設】&#10;一人当たり面積"/>
        <xdr:cNvSpPr txBox="1"/>
      </xdr:nvSpPr>
      <xdr:spPr>
        <a:xfrm>
          <a:off x="19310350" y="10494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38100</xdr:rowOff>
    </xdr:from>
    <xdr:ext cx="467995" cy="259080"/>
    <xdr:sp macro="" textlink="">
      <xdr:nvSpPr>
        <xdr:cNvPr id="521" name="n_4aveValue【学校施設】&#10;一人当たり面積"/>
        <xdr:cNvSpPr txBox="1"/>
      </xdr:nvSpPr>
      <xdr:spPr>
        <a:xfrm>
          <a:off x="18421350" y="10496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19685</xdr:rowOff>
    </xdr:from>
    <xdr:ext cx="469900" cy="257175"/>
    <xdr:sp macro="" textlink="">
      <xdr:nvSpPr>
        <xdr:cNvPr id="522" name="n_1mainValue【学校施設】&#10;一人当たり面積"/>
        <xdr:cNvSpPr txBox="1"/>
      </xdr:nvSpPr>
      <xdr:spPr>
        <a:xfrm>
          <a:off x="21075650" y="108210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14605</xdr:rowOff>
    </xdr:from>
    <xdr:ext cx="467995" cy="259080"/>
    <xdr:sp macro="" textlink="">
      <xdr:nvSpPr>
        <xdr:cNvPr id="523" name="n_2mainValue【学校施設】&#10;一人当たり面積"/>
        <xdr:cNvSpPr txBox="1"/>
      </xdr:nvSpPr>
      <xdr:spPr>
        <a:xfrm>
          <a:off x="20199350" y="10815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17780</xdr:rowOff>
    </xdr:from>
    <xdr:ext cx="467995" cy="257175"/>
    <xdr:sp macro="" textlink="">
      <xdr:nvSpPr>
        <xdr:cNvPr id="524" name="n_3mainValue【学校施設】&#10;一人当たり面積"/>
        <xdr:cNvSpPr txBox="1"/>
      </xdr:nvSpPr>
      <xdr:spPr>
        <a:xfrm>
          <a:off x="19310350" y="108191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20955</xdr:rowOff>
    </xdr:from>
    <xdr:ext cx="467995" cy="257175"/>
    <xdr:sp macro="" textlink="">
      <xdr:nvSpPr>
        <xdr:cNvPr id="525" name="n_4mainValue【学校施設】&#10;一人当たり面積"/>
        <xdr:cNvSpPr txBox="1"/>
      </xdr:nvSpPr>
      <xdr:spPr>
        <a:xfrm>
          <a:off x="18421350" y="108223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34" name="テキスト ボックス 533"/>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536" name="テキスト ボックス 535"/>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537" name="直線コネクタ 5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5455" cy="259080"/>
    <xdr:sp macro="" textlink="">
      <xdr:nvSpPr>
        <xdr:cNvPr id="538" name="テキスト ボックス 537"/>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39" name="直線コネクタ 5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540" name="テキスト ボックス 539"/>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41" name="直線コネクタ 5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42" name="テキスト ボックス 5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43" name="直線コネクタ 5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544" name="テキスト ボックス 543"/>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45" name="直線コネクタ 5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46" name="テキスト ボックス 5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47" name="直線コネクタ 5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548" name="テキスト ボックス 547"/>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33020</xdr:rowOff>
    </xdr:from>
    <xdr:to>
      <xdr:col>85</xdr:col>
      <xdr:colOff>126365</xdr:colOff>
      <xdr:row>86</xdr:row>
      <xdr:rowOff>168910</xdr:rowOff>
    </xdr:to>
    <xdr:cxnSp macro="">
      <xdr:nvCxnSpPr>
        <xdr:cNvPr id="551" name="直線コネクタ 550"/>
        <xdr:cNvCxnSpPr/>
      </xdr:nvCxnSpPr>
      <xdr:spPr>
        <a:xfrm flipV="1">
          <a:off x="16318865" y="1340612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5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553" name="直線コネクタ 5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151130</xdr:rowOff>
    </xdr:from>
    <xdr:ext cx="340360" cy="259080"/>
    <xdr:sp macro="" textlink="">
      <xdr:nvSpPr>
        <xdr:cNvPr id="554" name="【児童館】&#10;有形固定資産減価償却率最大値テキスト"/>
        <xdr:cNvSpPr txBox="1"/>
      </xdr:nvSpPr>
      <xdr:spPr>
        <a:xfrm>
          <a:off x="16357600" y="131813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33020</xdr:rowOff>
    </xdr:from>
    <xdr:to>
      <xdr:col>86</xdr:col>
      <xdr:colOff>25400</xdr:colOff>
      <xdr:row>78</xdr:row>
      <xdr:rowOff>33020</xdr:rowOff>
    </xdr:to>
    <xdr:cxnSp macro="">
      <xdr:nvCxnSpPr>
        <xdr:cNvPr id="555" name="直線コネクタ 554"/>
        <xdr:cNvCxnSpPr/>
      </xdr:nvCxnSpPr>
      <xdr:spPr>
        <a:xfrm>
          <a:off x="16230600" y="1340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66675</xdr:rowOff>
    </xdr:from>
    <xdr:ext cx="405130" cy="257175"/>
    <xdr:sp macro="" textlink="">
      <xdr:nvSpPr>
        <xdr:cNvPr id="556" name="【児童館】&#10;有形固定資産減価償却率平均値テキスト"/>
        <xdr:cNvSpPr txBox="1"/>
      </xdr:nvSpPr>
      <xdr:spPr>
        <a:xfrm>
          <a:off x="16357600" y="1412557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88265</xdr:rowOff>
    </xdr:from>
    <xdr:to>
      <xdr:col>85</xdr:col>
      <xdr:colOff>177800</xdr:colOff>
      <xdr:row>83</xdr:row>
      <xdr:rowOff>18415</xdr:rowOff>
    </xdr:to>
    <xdr:sp macro="" textlink="">
      <xdr:nvSpPr>
        <xdr:cNvPr id="557" name="フローチャート: 判断 556"/>
        <xdr:cNvSpPr/>
      </xdr:nvSpPr>
      <xdr:spPr>
        <a:xfrm>
          <a:off x="162687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75565</xdr:rowOff>
    </xdr:from>
    <xdr:to>
      <xdr:col>81</xdr:col>
      <xdr:colOff>101600</xdr:colOff>
      <xdr:row>83</xdr:row>
      <xdr:rowOff>6350</xdr:rowOff>
    </xdr:to>
    <xdr:sp macro="" textlink="">
      <xdr:nvSpPr>
        <xdr:cNvPr id="558" name="フローチャート: 判断 557"/>
        <xdr:cNvSpPr/>
      </xdr:nvSpPr>
      <xdr:spPr>
        <a:xfrm>
          <a:off x="15430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69215</xdr:rowOff>
    </xdr:from>
    <xdr:to>
      <xdr:col>76</xdr:col>
      <xdr:colOff>165100</xdr:colOff>
      <xdr:row>82</xdr:row>
      <xdr:rowOff>170815</xdr:rowOff>
    </xdr:to>
    <xdr:sp macro="" textlink="">
      <xdr:nvSpPr>
        <xdr:cNvPr id="559" name="フローチャート: 判断 558"/>
        <xdr:cNvSpPr/>
      </xdr:nvSpPr>
      <xdr:spPr>
        <a:xfrm>
          <a:off x="14541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67310</xdr:rowOff>
    </xdr:from>
    <xdr:to>
      <xdr:col>72</xdr:col>
      <xdr:colOff>38100</xdr:colOff>
      <xdr:row>82</xdr:row>
      <xdr:rowOff>168910</xdr:rowOff>
    </xdr:to>
    <xdr:sp macro="" textlink="">
      <xdr:nvSpPr>
        <xdr:cNvPr id="560" name="フローチャート: 判断 559"/>
        <xdr:cNvSpPr/>
      </xdr:nvSpPr>
      <xdr:spPr>
        <a:xfrm>
          <a:off x="13652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52705</xdr:rowOff>
    </xdr:from>
    <xdr:to>
      <xdr:col>67</xdr:col>
      <xdr:colOff>101600</xdr:colOff>
      <xdr:row>82</xdr:row>
      <xdr:rowOff>154940</xdr:rowOff>
    </xdr:to>
    <xdr:sp macro="" textlink="">
      <xdr:nvSpPr>
        <xdr:cNvPr id="561" name="フローチャート: 判断 560"/>
        <xdr:cNvSpPr/>
      </xdr:nvSpPr>
      <xdr:spPr>
        <a:xfrm>
          <a:off x="12763500" y="14111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62" name="テキスト ボックス 5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63" name="テキスト ボックス 5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64" name="テキスト ボックス 5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65" name="テキスト ボックス 5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66" name="テキスト ボックス 5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80</xdr:row>
      <xdr:rowOff>57785</xdr:rowOff>
    </xdr:from>
    <xdr:to>
      <xdr:col>85</xdr:col>
      <xdr:colOff>177800</xdr:colOff>
      <xdr:row>80</xdr:row>
      <xdr:rowOff>159385</xdr:rowOff>
    </xdr:to>
    <xdr:sp macro="" textlink="">
      <xdr:nvSpPr>
        <xdr:cNvPr id="567" name="楕円 566"/>
        <xdr:cNvSpPr/>
      </xdr:nvSpPr>
      <xdr:spPr>
        <a:xfrm>
          <a:off x="16268700" y="13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80645</xdr:rowOff>
    </xdr:from>
    <xdr:ext cx="405130" cy="259080"/>
    <xdr:sp macro="" textlink="">
      <xdr:nvSpPr>
        <xdr:cNvPr id="568" name="【児童館】&#10;有形固定資産減価償却率該当値テキスト"/>
        <xdr:cNvSpPr txBox="1"/>
      </xdr:nvSpPr>
      <xdr:spPr>
        <a:xfrm>
          <a:off x="16357600" y="13625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75565</xdr:rowOff>
    </xdr:from>
    <xdr:to>
      <xdr:col>81</xdr:col>
      <xdr:colOff>101600</xdr:colOff>
      <xdr:row>82</xdr:row>
      <xdr:rowOff>6350</xdr:rowOff>
    </xdr:to>
    <xdr:sp macro="" textlink="">
      <xdr:nvSpPr>
        <xdr:cNvPr id="569" name="楕円 568"/>
        <xdr:cNvSpPr/>
      </xdr:nvSpPr>
      <xdr:spPr>
        <a:xfrm>
          <a:off x="15430500" y="13963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109220</xdr:rowOff>
    </xdr:from>
    <xdr:to>
      <xdr:col>85</xdr:col>
      <xdr:colOff>127000</xdr:colOff>
      <xdr:row>81</xdr:row>
      <xdr:rowOff>126365</xdr:rowOff>
    </xdr:to>
    <xdr:cxnSp macro="">
      <xdr:nvCxnSpPr>
        <xdr:cNvPr id="570" name="直線コネクタ 569"/>
        <xdr:cNvCxnSpPr/>
      </xdr:nvCxnSpPr>
      <xdr:spPr>
        <a:xfrm flipV="1">
          <a:off x="15481300" y="13825220"/>
          <a:ext cx="8382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13335</xdr:rowOff>
    </xdr:from>
    <xdr:to>
      <xdr:col>76</xdr:col>
      <xdr:colOff>165100</xdr:colOff>
      <xdr:row>82</xdr:row>
      <xdr:rowOff>114935</xdr:rowOff>
    </xdr:to>
    <xdr:sp macro="" textlink="">
      <xdr:nvSpPr>
        <xdr:cNvPr id="571" name="楕円 570"/>
        <xdr:cNvSpPr/>
      </xdr:nvSpPr>
      <xdr:spPr>
        <a:xfrm>
          <a:off x="14541500" y="140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126365</xdr:rowOff>
    </xdr:from>
    <xdr:to>
      <xdr:col>81</xdr:col>
      <xdr:colOff>50800</xdr:colOff>
      <xdr:row>82</xdr:row>
      <xdr:rowOff>64135</xdr:rowOff>
    </xdr:to>
    <xdr:cxnSp macro="">
      <xdr:nvCxnSpPr>
        <xdr:cNvPr id="572" name="直線コネクタ 571"/>
        <xdr:cNvCxnSpPr/>
      </xdr:nvCxnSpPr>
      <xdr:spPr>
        <a:xfrm flipV="1">
          <a:off x="14592300" y="1401381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144145</xdr:rowOff>
    </xdr:from>
    <xdr:to>
      <xdr:col>72</xdr:col>
      <xdr:colOff>38100</xdr:colOff>
      <xdr:row>82</xdr:row>
      <xdr:rowOff>74930</xdr:rowOff>
    </xdr:to>
    <xdr:sp macro="" textlink="">
      <xdr:nvSpPr>
        <xdr:cNvPr id="573" name="楕円 572"/>
        <xdr:cNvSpPr/>
      </xdr:nvSpPr>
      <xdr:spPr>
        <a:xfrm>
          <a:off x="136525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23495</xdr:rowOff>
    </xdr:from>
    <xdr:to>
      <xdr:col>76</xdr:col>
      <xdr:colOff>114300</xdr:colOff>
      <xdr:row>82</xdr:row>
      <xdr:rowOff>64135</xdr:rowOff>
    </xdr:to>
    <xdr:cxnSp macro="">
      <xdr:nvCxnSpPr>
        <xdr:cNvPr id="574" name="直線コネクタ 573"/>
        <xdr:cNvCxnSpPr/>
      </xdr:nvCxnSpPr>
      <xdr:spPr>
        <a:xfrm>
          <a:off x="13703300" y="140823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104775</xdr:rowOff>
    </xdr:from>
    <xdr:to>
      <xdr:col>67</xdr:col>
      <xdr:colOff>101600</xdr:colOff>
      <xdr:row>82</xdr:row>
      <xdr:rowOff>34925</xdr:rowOff>
    </xdr:to>
    <xdr:sp macro="" textlink="">
      <xdr:nvSpPr>
        <xdr:cNvPr id="575" name="楕円 574"/>
        <xdr:cNvSpPr/>
      </xdr:nvSpPr>
      <xdr:spPr>
        <a:xfrm>
          <a:off x="12763500" y="13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155575</xdr:rowOff>
    </xdr:from>
    <xdr:to>
      <xdr:col>71</xdr:col>
      <xdr:colOff>177800</xdr:colOff>
      <xdr:row>82</xdr:row>
      <xdr:rowOff>23495</xdr:rowOff>
    </xdr:to>
    <xdr:cxnSp macro="">
      <xdr:nvCxnSpPr>
        <xdr:cNvPr id="576" name="直線コネクタ 575"/>
        <xdr:cNvCxnSpPr/>
      </xdr:nvCxnSpPr>
      <xdr:spPr>
        <a:xfrm>
          <a:off x="12814300" y="140430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168275</xdr:rowOff>
    </xdr:from>
    <xdr:ext cx="405130" cy="257175"/>
    <xdr:sp macro="" textlink="">
      <xdr:nvSpPr>
        <xdr:cNvPr id="577" name="n_1aveValue【児童館】&#10;有形固定資産減価償却率"/>
        <xdr:cNvSpPr txBox="1"/>
      </xdr:nvSpPr>
      <xdr:spPr>
        <a:xfrm>
          <a:off x="15266035" y="142271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161925</xdr:rowOff>
    </xdr:from>
    <xdr:ext cx="403225" cy="259080"/>
    <xdr:sp macro="" textlink="">
      <xdr:nvSpPr>
        <xdr:cNvPr id="578" name="n_2aveValue【児童館】&#10;有形固定資産減価償却率"/>
        <xdr:cNvSpPr txBox="1"/>
      </xdr:nvSpPr>
      <xdr:spPr>
        <a:xfrm>
          <a:off x="14389735" y="142208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160020</xdr:rowOff>
    </xdr:from>
    <xdr:ext cx="403225" cy="259080"/>
    <xdr:sp macro="" textlink="">
      <xdr:nvSpPr>
        <xdr:cNvPr id="579" name="n_3aveValue【児童館】&#10;有形固定資産減価償却率"/>
        <xdr:cNvSpPr txBox="1"/>
      </xdr:nvSpPr>
      <xdr:spPr>
        <a:xfrm>
          <a:off x="13500735" y="14218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145415</xdr:rowOff>
    </xdr:from>
    <xdr:ext cx="403225" cy="257175"/>
    <xdr:sp macro="" textlink="">
      <xdr:nvSpPr>
        <xdr:cNvPr id="580" name="n_4aveValue【児童館】&#10;有形固定資産減価償却率"/>
        <xdr:cNvSpPr txBox="1"/>
      </xdr:nvSpPr>
      <xdr:spPr>
        <a:xfrm>
          <a:off x="12611735" y="14204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22225</xdr:rowOff>
    </xdr:from>
    <xdr:ext cx="405130" cy="258445"/>
    <xdr:sp macro="" textlink="">
      <xdr:nvSpPr>
        <xdr:cNvPr id="581" name="n_1mainValue【児童館】&#10;有形固定資産減価償却率"/>
        <xdr:cNvSpPr txBox="1"/>
      </xdr:nvSpPr>
      <xdr:spPr>
        <a:xfrm>
          <a:off x="15266035" y="13738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132080</xdr:rowOff>
    </xdr:from>
    <xdr:ext cx="403225" cy="257175"/>
    <xdr:sp macro="" textlink="">
      <xdr:nvSpPr>
        <xdr:cNvPr id="582" name="n_2mainValue【児童館】&#10;有形固定資産減価償却率"/>
        <xdr:cNvSpPr txBox="1"/>
      </xdr:nvSpPr>
      <xdr:spPr>
        <a:xfrm>
          <a:off x="14389735" y="13848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80</xdr:row>
      <xdr:rowOff>90805</xdr:rowOff>
    </xdr:from>
    <xdr:ext cx="403225" cy="258445"/>
    <xdr:sp macro="" textlink="">
      <xdr:nvSpPr>
        <xdr:cNvPr id="583" name="n_3mainValue【児童館】&#10;有形固定資産減価償却率"/>
        <xdr:cNvSpPr txBox="1"/>
      </xdr:nvSpPr>
      <xdr:spPr>
        <a:xfrm>
          <a:off x="13500735" y="138068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80</xdr:row>
      <xdr:rowOff>52070</xdr:rowOff>
    </xdr:from>
    <xdr:ext cx="403225" cy="257175"/>
    <xdr:sp macro="" textlink="">
      <xdr:nvSpPr>
        <xdr:cNvPr id="584" name="n_4mainValue【児童館】&#10;有形固定資産減価償却率"/>
        <xdr:cNvSpPr txBox="1"/>
      </xdr:nvSpPr>
      <xdr:spPr>
        <a:xfrm>
          <a:off x="12611735" y="13768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593" name="テキスト ボックス 592"/>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596" name="テキスト ボックス 595"/>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598" name="テキスト ボックス 597"/>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600" name="テキスト ボックス 599"/>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602" name="テキスト ボックス 601"/>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604" name="テキスト ボックス 603"/>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06" name="テキスト ボックス 605"/>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114300</xdr:rowOff>
    </xdr:from>
    <xdr:to>
      <xdr:col>116</xdr:col>
      <xdr:colOff>62865</xdr:colOff>
      <xdr:row>86</xdr:row>
      <xdr:rowOff>57150</xdr:rowOff>
    </xdr:to>
    <xdr:cxnSp macro="">
      <xdr:nvCxnSpPr>
        <xdr:cNvPr id="608" name="直線コネクタ 607"/>
        <xdr:cNvCxnSpPr/>
      </xdr:nvCxnSpPr>
      <xdr:spPr>
        <a:xfrm flipV="1">
          <a:off x="22160865" y="133159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macro="" textlink="">
      <xdr:nvSpPr>
        <xdr:cNvPr id="609"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10" name="直線コネクタ 609"/>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60960</xdr:rowOff>
    </xdr:from>
    <xdr:ext cx="469900" cy="259080"/>
    <xdr:sp macro="" textlink="">
      <xdr:nvSpPr>
        <xdr:cNvPr id="611" name="【児童館】&#10;一人当たり面積最大値テキスト"/>
        <xdr:cNvSpPr txBox="1"/>
      </xdr:nvSpPr>
      <xdr:spPr>
        <a:xfrm>
          <a:off x="22199600" y="1309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0.081</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612" name="直線コネクタ 611"/>
        <xdr:cNvCxnSpPr/>
      </xdr:nvCxnSpPr>
      <xdr:spPr>
        <a:xfrm>
          <a:off x="22072600" y="1331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99060</xdr:rowOff>
    </xdr:from>
    <xdr:ext cx="469900" cy="257175"/>
    <xdr:sp macro="" textlink="">
      <xdr:nvSpPr>
        <xdr:cNvPr id="613" name="【児童館】&#10;一人当たり面積平均値テキスト"/>
        <xdr:cNvSpPr txBox="1"/>
      </xdr:nvSpPr>
      <xdr:spPr>
        <a:xfrm>
          <a:off x="22199600" y="143294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5" name="フローチャート: 判断 61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6" name="フローチャート: 判断 61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17" name="フローチャート: 判断 616"/>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8" name="フローチャート: 判断 617"/>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19" name="テキスト ボックス 6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20" name="テキスト ボックス 6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21" name="テキスト ボックス 6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22" name="テキスト ボックス 6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3" name="テキスト ボックス 6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63500</xdr:rowOff>
    </xdr:from>
    <xdr:to>
      <xdr:col>116</xdr:col>
      <xdr:colOff>114300</xdr:colOff>
      <xdr:row>77</xdr:row>
      <xdr:rowOff>165100</xdr:rowOff>
    </xdr:to>
    <xdr:sp macro="" textlink="">
      <xdr:nvSpPr>
        <xdr:cNvPr id="624" name="楕円 623"/>
        <xdr:cNvSpPr/>
      </xdr:nvSpPr>
      <xdr:spPr>
        <a:xfrm>
          <a:off x="221107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16510</xdr:rowOff>
    </xdr:from>
    <xdr:ext cx="469900" cy="259080"/>
    <xdr:sp macro="" textlink="">
      <xdr:nvSpPr>
        <xdr:cNvPr id="625" name="【児童館】&#10;一人当たり面積該当値テキスト"/>
        <xdr:cNvSpPr txBox="1"/>
      </xdr:nvSpPr>
      <xdr:spPr>
        <a:xfrm>
          <a:off x="22199600" y="13218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626" name="楕円 625"/>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114300</xdr:rowOff>
    </xdr:from>
    <xdr:to>
      <xdr:col>116</xdr:col>
      <xdr:colOff>63500</xdr:colOff>
      <xdr:row>81</xdr:row>
      <xdr:rowOff>19050</xdr:rowOff>
    </xdr:to>
    <xdr:cxnSp macro="">
      <xdr:nvCxnSpPr>
        <xdr:cNvPr id="627" name="直線コネクタ 626"/>
        <xdr:cNvCxnSpPr/>
      </xdr:nvCxnSpPr>
      <xdr:spPr>
        <a:xfrm flipV="1">
          <a:off x="21323300" y="13315950"/>
          <a:ext cx="838200" cy="590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120650</xdr:rowOff>
    </xdr:from>
    <xdr:to>
      <xdr:col>107</xdr:col>
      <xdr:colOff>101600</xdr:colOff>
      <xdr:row>81</xdr:row>
      <xdr:rowOff>50800</xdr:rowOff>
    </xdr:to>
    <xdr:sp macro="" textlink="">
      <xdr:nvSpPr>
        <xdr:cNvPr id="628" name="楕円 627"/>
        <xdr:cNvSpPr/>
      </xdr:nvSpPr>
      <xdr:spPr>
        <a:xfrm>
          <a:off x="20383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0</xdr:rowOff>
    </xdr:from>
    <xdr:to>
      <xdr:col>111</xdr:col>
      <xdr:colOff>177800</xdr:colOff>
      <xdr:row>81</xdr:row>
      <xdr:rowOff>19050</xdr:rowOff>
    </xdr:to>
    <xdr:cxnSp macro="">
      <xdr:nvCxnSpPr>
        <xdr:cNvPr id="629" name="直線コネクタ 628"/>
        <xdr:cNvCxnSpPr/>
      </xdr:nvCxnSpPr>
      <xdr:spPr>
        <a:xfrm>
          <a:off x="20434300" y="138874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630" name="楕円 629"/>
        <xdr:cNvSpPr/>
      </xdr:nvSpPr>
      <xdr:spPr>
        <a:xfrm>
          <a:off x="19494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81</xdr:row>
      <xdr:rowOff>0</xdr:rowOff>
    </xdr:to>
    <xdr:cxnSp macro="">
      <xdr:nvCxnSpPr>
        <xdr:cNvPr id="631" name="直線コネクタ 630"/>
        <xdr:cNvCxnSpPr/>
      </xdr:nvCxnSpPr>
      <xdr:spPr>
        <a:xfrm>
          <a:off x="19545300" y="138684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82550</xdr:rowOff>
    </xdr:from>
    <xdr:to>
      <xdr:col>98</xdr:col>
      <xdr:colOff>38100</xdr:colOff>
      <xdr:row>81</xdr:row>
      <xdr:rowOff>12700</xdr:rowOff>
    </xdr:to>
    <xdr:sp macro="" textlink="">
      <xdr:nvSpPr>
        <xdr:cNvPr id="632" name="楕円 631"/>
        <xdr:cNvSpPr/>
      </xdr:nvSpPr>
      <xdr:spPr>
        <a:xfrm>
          <a:off x="18605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80</xdr:row>
      <xdr:rowOff>152400</xdr:rowOff>
    </xdr:to>
    <xdr:cxnSp macro="">
      <xdr:nvCxnSpPr>
        <xdr:cNvPr id="633" name="直線コネクタ 632"/>
        <xdr:cNvCxnSpPr/>
      </xdr:nvCxnSpPr>
      <xdr:spPr>
        <a:xfrm>
          <a:off x="18656300" y="138493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41910</xdr:rowOff>
    </xdr:from>
    <xdr:ext cx="469900" cy="257175"/>
    <xdr:sp macro="" textlink="">
      <xdr:nvSpPr>
        <xdr:cNvPr id="634" name="n_1aveValue【児童館】&#10;一人当たり面積"/>
        <xdr:cNvSpPr txBox="1"/>
      </xdr:nvSpPr>
      <xdr:spPr>
        <a:xfrm>
          <a:off x="21075650" y="14443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41910</xdr:rowOff>
    </xdr:from>
    <xdr:ext cx="467995" cy="257175"/>
    <xdr:sp macro="" textlink="">
      <xdr:nvSpPr>
        <xdr:cNvPr id="635" name="n_2aveValue【児童館】&#10;一人当たり面積"/>
        <xdr:cNvSpPr txBox="1"/>
      </xdr:nvSpPr>
      <xdr:spPr>
        <a:xfrm>
          <a:off x="20199350" y="14443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22860</xdr:rowOff>
    </xdr:from>
    <xdr:ext cx="467995" cy="259080"/>
    <xdr:sp macro="" textlink="">
      <xdr:nvSpPr>
        <xdr:cNvPr id="636" name="n_3aveValue【児童館】&#10;一人当たり面積"/>
        <xdr:cNvSpPr txBox="1"/>
      </xdr:nvSpPr>
      <xdr:spPr>
        <a:xfrm>
          <a:off x="19310350" y="14424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22860</xdr:rowOff>
    </xdr:from>
    <xdr:ext cx="467995" cy="259080"/>
    <xdr:sp macro="" textlink="">
      <xdr:nvSpPr>
        <xdr:cNvPr id="637" name="n_4aveValue【児童館】&#10;一人当たり面積"/>
        <xdr:cNvSpPr txBox="1"/>
      </xdr:nvSpPr>
      <xdr:spPr>
        <a:xfrm>
          <a:off x="18421350" y="14424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86360</xdr:rowOff>
    </xdr:from>
    <xdr:ext cx="469900" cy="257175"/>
    <xdr:sp macro="" textlink="">
      <xdr:nvSpPr>
        <xdr:cNvPr id="638" name="n_1mainValue【児童館】&#10;一人当たり面積"/>
        <xdr:cNvSpPr txBox="1"/>
      </xdr:nvSpPr>
      <xdr:spPr>
        <a:xfrm>
          <a:off x="21075650" y="13630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67310</xdr:rowOff>
    </xdr:from>
    <xdr:ext cx="467995" cy="259080"/>
    <xdr:sp macro="" textlink="">
      <xdr:nvSpPr>
        <xdr:cNvPr id="639" name="n_2mainValue【児童館】&#10;一人当たり面積"/>
        <xdr:cNvSpPr txBox="1"/>
      </xdr:nvSpPr>
      <xdr:spPr>
        <a:xfrm>
          <a:off x="20199350" y="13611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79</xdr:row>
      <xdr:rowOff>48260</xdr:rowOff>
    </xdr:from>
    <xdr:ext cx="467995" cy="259080"/>
    <xdr:sp macro="" textlink="">
      <xdr:nvSpPr>
        <xdr:cNvPr id="640" name="n_3mainValue【児童館】&#10;一人当たり面積"/>
        <xdr:cNvSpPr txBox="1"/>
      </xdr:nvSpPr>
      <xdr:spPr>
        <a:xfrm>
          <a:off x="19310350" y="13592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79</xdr:row>
      <xdr:rowOff>29210</xdr:rowOff>
    </xdr:from>
    <xdr:ext cx="467995" cy="257175"/>
    <xdr:sp macro="" textlink="">
      <xdr:nvSpPr>
        <xdr:cNvPr id="641" name="n_4mainValue【児童館】&#10;一人当たり面積"/>
        <xdr:cNvSpPr txBox="1"/>
      </xdr:nvSpPr>
      <xdr:spPr>
        <a:xfrm>
          <a:off x="18421350" y="13573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50" name="テキスト ボックス 64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52" name="テキスト ボックス 651"/>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654" name="テキスト ボックス 653"/>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656" name="テキスト ボックス 655"/>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8" name="テキスト ボックス 6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60" name="テキスト ボックス 6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662" name="テキスト ボックス 661"/>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664" name="テキスト ボックス 663"/>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83820</xdr:rowOff>
    </xdr:from>
    <xdr:to>
      <xdr:col>85</xdr:col>
      <xdr:colOff>126365</xdr:colOff>
      <xdr:row>108</xdr:row>
      <xdr:rowOff>152400</xdr:rowOff>
    </xdr:to>
    <xdr:cxnSp macro="">
      <xdr:nvCxnSpPr>
        <xdr:cNvPr id="666" name="直線コネクタ 665"/>
        <xdr:cNvCxnSpPr/>
      </xdr:nvCxnSpPr>
      <xdr:spPr>
        <a:xfrm flipV="1">
          <a:off x="16318865" y="1705737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7175"/>
    <xdr:sp macro="" textlink="">
      <xdr:nvSpPr>
        <xdr:cNvPr id="667" name="【公民館】&#10;有形固定資産減価償却率最小値テキスト"/>
        <xdr:cNvSpPr txBox="1"/>
      </xdr:nvSpPr>
      <xdr:spPr>
        <a:xfrm>
          <a:off x="16357600" y="1867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30480</xdr:rowOff>
    </xdr:from>
    <xdr:ext cx="405130" cy="257175"/>
    <xdr:sp macro="" textlink="">
      <xdr:nvSpPr>
        <xdr:cNvPr id="669" name="【公民館】&#10;有形固定資産減価償却率最大値テキスト"/>
        <xdr:cNvSpPr txBox="1"/>
      </xdr:nvSpPr>
      <xdr:spPr>
        <a:xfrm>
          <a:off x="16357600" y="168325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670" name="直線コネクタ 669"/>
        <xdr:cNvCxnSpPr/>
      </xdr:nvCxnSpPr>
      <xdr:spPr>
        <a:xfrm>
          <a:off x="16230600" y="1705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71120</xdr:rowOff>
    </xdr:from>
    <xdr:ext cx="405130" cy="259080"/>
    <xdr:sp macro="" textlink="">
      <xdr:nvSpPr>
        <xdr:cNvPr id="671" name="【公民館】&#10;有形固定資産減価償却率平均値テキスト"/>
        <xdr:cNvSpPr txBox="1"/>
      </xdr:nvSpPr>
      <xdr:spPr>
        <a:xfrm>
          <a:off x="16357600" y="17730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48260</xdr:rowOff>
    </xdr:from>
    <xdr:to>
      <xdr:col>85</xdr:col>
      <xdr:colOff>177800</xdr:colOff>
      <xdr:row>104</xdr:row>
      <xdr:rowOff>149860</xdr:rowOff>
    </xdr:to>
    <xdr:sp macro="" textlink="">
      <xdr:nvSpPr>
        <xdr:cNvPr id="672" name="フローチャート: 判断 671"/>
        <xdr:cNvSpPr/>
      </xdr:nvSpPr>
      <xdr:spPr>
        <a:xfrm>
          <a:off x="162687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154940</xdr:rowOff>
    </xdr:from>
    <xdr:to>
      <xdr:col>81</xdr:col>
      <xdr:colOff>101600</xdr:colOff>
      <xdr:row>104</xdr:row>
      <xdr:rowOff>85090</xdr:rowOff>
    </xdr:to>
    <xdr:sp macro="" textlink="">
      <xdr:nvSpPr>
        <xdr:cNvPr id="673" name="フローチャート: 判断 672"/>
        <xdr:cNvSpPr/>
      </xdr:nvSpPr>
      <xdr:spPr>
        <a:xfrm>
          <a:off x="15430500" y="178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4" name="フローチャート: 判断 673"/>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xdr:rowOff>
    </xdr:from>
    <xdr:to>
      <xdr:col>72</xdr:col>
      <xdr:colOff>38100</xdr:colOff>
      <xdr:row>104</xdr:row>
      <xdr:rowOff>104140</xdr:rowOff>
    </xdr:to>
    <xdr:sp macro="" textlink="">
      <xdr:nvSpPr>
        <xdr:cNvPr id="675" name="フローチャート: 判断 674"/>
        <xdr:cNvSpPr/>
      </xdr:nvSpPr>
      <xdr:spPr>
        <a:xfrm>
          <a:off x="13652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12065</xdr:rowOff>
    </xdr:from>
    <xdr:to>
      <xdr:col>67</xdr:col>
      <xdr:colOff>101600</xdr:colOff>
      <xdr:row>104</xdr:row>
      <xdr:rowOff>113665</xdr:rowOff>
    </xdr:to>
    <xdr:sp macro="" textlink="">
      <xdr:nvSpPr>
        <xdr:cNvPr id="676" name="フローチャート: 判断 675"/>
        <xdr:cNvSpPr/>
      </xdr:nvSpPr>
      <xdr:spPr>
        <a:xfrm>
          <a:off x="12763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7" name="テキスト ボックス 6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8" name="テキスト ボックス 6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9" name="テキスト ボックス 6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0" name="テキスト ボックス 6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1" name="テキスト ボックス 6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120650</xdr:rowOff>
    </xdr:from>
    <xdr:to>
      <xdr:col>85</xdr:col>
      <xdr:colOff>177800</xdr:colOff>
      <xdr:row>108</xdr:row>
      <xdr:rowOff>50800</xdr:rowOff>
    </xdr:to>
    <xdr:sp macro="" textlink="">
      <xdr:nvSpPr>
        <xdr:cNvPr id="682" name="楕円 681"/>
        <xdr:cNvSpPr/>
      </xdr:nvSpPr>
      <xdr:spPr>
        <a:xfrm>
          <a:off x="16268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99060</xdr:rowOff>
    </xdr:from>
    <xdr:ext cx="405130" cy="257175"/>
    <xdr:sp macro="" textlink="">
      <xdr:nvSpPr>
        <xdr:cNvPr id="683" name="【公民館】&#10;有形固定資産減価償却率該当値テキスト"/>
        <xdr:cNvSpPr txBox="1"/>
      </xdr:nvSpPr>
      <xdr:spPr>
        <a:xfrm>
          <a:off x="16357600" y="184442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684" name="楕円 683"/>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108</xdr:row>
      <xdr:rowOff>0</xdr:rowOff>
    </xdr:to>
    <xdr:cxnSp macro="">
      <xdr:nvCxnSpPr>
        <xdr:cNvPr id="685" name="直線コネクタ 684"/>
        <xdr:cNvCxnSpPr/>
      </xdr:nvCxnSpPr>
      <xdr:spPr>
        <a:xfrm>
          <a:off x="15481300" y="18478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44450</xdr:rowOff>
    </xdr:from>
    <xdr:to>
      <xdr:col>76</xdr:col>
      <xdr:colOff>165100</xdr:colOff>
      <xdr:row>107</xdr:row>
      <xdr:rowOff>146050</xdr:rowOff>
    </xdr:to>
    <xdr:sp macro="" textlink="">
      <xdr:nvSpPr>
        <xdr:cNvPr id="686" name="楕円 685"/>
        <xdr:cNvSpPr/>
      </xdr:nvSpPr>
      <xdr:spPr>
        <a:xfrm>
          <a:off x="14541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95250</xdr:rowOff>
    </xdr:from>
    <xdr:to>
      <xdr:col>81</xdr:col>
      <xdr:colOff>50800</xdr:colOff>
      <xdr:row>107</xdr:row>
      <xdr:rowOff>133350</xdr:rowOff>
    </xdr:to>
    <xdr:cxnSp macro="">
      <xdr:nvCxnSpPr>
        <xdr:cNvPr id="687" name="直線コネクタ 686"/>
        <xdr:cNvCxnSpPr/>
      </xdr:nvCxnSpPr>
      <xdr:spPr>
        <a:xfrm>
          <a:off x="14592300" y="18440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6350</xdr:rowOff>
    </xdr:from>
    <xdr:to>
      <xdr:col>72</xdr:col>
      <xdr:colOff>38100</xdr:colOff>
      <xdr:row>107</xdr:row>
      <xdr:rowOff>107950</xdr:rowOff>
    </xdr:to>
    <xdr:sp macro="" textlink="">
      <xdr:nvSpPr>
        <xdr:cNvPr id="688" name="楕円 687"/>
        <xdr:cNvSpPr/>
      </xdr:nvSpPr>
      <xdr:spPr>
        <a:xfrm>
          <a:off x="1365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57150</xdr:rowOff>
    </xdr:from>
    <xdr:to>
      <xdr:col>76</xdr:col>
      <xdr:colOff>114300</xdr:colOff>
      <xdr:row>107</xdr:row>
      <xdr:rowOff>95250</xdr:rowOff>
    </xdr:to>
    <xdr:cxnSp macro="">
      <xdr:nvCxnSpPr>
        <xdr:cNvPr id="689" name="直線コネクタ 688"/>
        <xdr:cNvCxnSpPr/>
      </xdr:nvCxnSpPr>
      <xdr:spPr>
        <a:xfrm>
          <a:off x="13703300" y="18402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690" name="楕円 689"/>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57150</xdr:rowOff>
    </xdr:to>
    <xdr:cxnSp macro="">
      <xdr:nvCxnSpPr>
        <xdr:cNvPr id="691" name="直線コネクタ 690"/>
        <xdr:cNvCxnSpPr/>
      </xdr:nvCxnSpPr>
      <xdr:spPr>
        <a:xfrm>
          <a:off x="12814300" y="18364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101600</xdr:rowOff>
    </xdr:from>
    <xdr:ext cx="405130" cy="259080"/>
    <xdr:sp macro="" textlink="">
      <xdr:nvSpPr>
        <xdr:cNvPr id="692" name="n_1aveValue【公民館】&#10;有形固定資産減価償却率"/>
        <xdr:cNvSpPr txBox="1"/>
      </xdr:nvSpPr>
      <xdr:spPr>
        <a:xfrm>
          <a:off x="15266035" y="17589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84455</xdr:rowOff>
    </xdr:from>
    <xdr:ext cx="403225" cy="259080"/>
    <xdr:sp macro="" textlink="">
      <xdr:nvSpPr>
        <xdr:cNvPr id="693" name="n_2aveValue【公民館】&#10;有形固定資産減価償却率"/>
        <xdr:cNvSpPr txBox="1"/>
      </xdr:nvSpPr>
      <xdr:spPr>
        <a:xfrm>
          <a:off x="14389735" y="175723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120650</xdr:rowOff>
    </xdr:from>
    <xdr:ext cx="403225" cy="257175"/>
    <xdr:sp macro="" textlink="">
      <xdr:nvSpPr>
        <xdr:cNvPr id="694" name="n_3aveValue【公民館】&#10;有形固定資産減価償却率"/>
        <xdr:cNvSpPr txBox="1"/>
      </xdr:nvSpPr>
      <xdr:spPr>
        <a:xfrm>
          <a:off x="13500735" y="17608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130175</xdr:rowOff>
    </xdr:from>
    <xdr:ext cx="403225" cy="259080"/>
    <xdr:sp macro="" textlink="">
      <xdr:nvSpPr>
        <xdr:cNvPr id="695" name="n_4aveValue【公民館】&#10;有形固定資産減価償却率"/>
        <xdr:cNvSpPr txBox="1"/>
      </xdr:nvSpPr>
      <xdr:spPr>
        <a:xfrm>
          <a:off x="12611735" y="176180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3810</xdr:rowOff>
    </xdr:from>
    <xdr:ext cx="405130" cy="259080"/>
    <xdr:sp macro="" textlink="">
      <xdr:nvSpPr>
        <xdr:cNvPr id="696" name="n_1mainValue【公民館】&#10;有形固定資産減価償却率"/>
        <xdr:cNvSpPr txBox="1"/>
      </xdr:nvSpPr>
      <xdr:spPr>
        <a:xfrm>
          <a:off x="15266035" y="1852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137160</xdr:rowOff>
    </xdr:from>
    <xdr:ext cx="403225" cy="259080"/>
    <xdr:sp macro="" textlink="">
      <xdr:nvSpPr>
        <xdr:cNvPr id="697" name="n_2mainValue【公民館】&#10;有形固定資産減価償却率"/>
        <xdr:cNvSpPr txBox="1"/>
      </xdr:nvSpPr>
      <xdr:spPr>
        <a:xfrm>
          <a:off x="14389735" y="18482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99060</xdr:rowOff>
    </xdr:from>
    <xdr:ext cx="403225" cy="257175"/>
    <xdr:sp macro="" textlink="">
      <xdr:nvSpPr>
        <xdr:cNvPr id="698" name="n_3mainValue【公民館】&#10;有形固定資産減価償却率"/>
        <xdr:cNvSpPr txBox="1"/>
      </xdr:nvSpPr>
      <xdr:spPr>
        <a:xfrm>
          <a:off x="13500735" y="18444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60960</xdr:rowOff>
    </xdr:from>
    <xdr:ext cx="403225" cy="259080"/>
    <xdr:sp macro="" textlink="">
      <xdr:nvSpPr>
        <xdr:cNvPr id="699" name="n_4mainValue【公民館】&#10;有形固定資産減価償却率"/>
        <xdr:cNvSpPr txBox="1"/>
      </xdr:nvSpPr>
      <xdr:spPr>
        <a:xfrm>
          <a:off x="12611735" y="18406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08" name="テキスト ボックス 707"/>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10" name="直線コネクタ 7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11" name="テキスト ボックス 710"/>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12" name="直線コネクタ 7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13" name="テキスト ボックス 712"/>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4" name="直線コネクタ 7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15" name="テキスト ボックス 714"/>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6" name="直線コネクタ 7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17" name="テキスト ボックス 716"/>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8" name="直線コネクタ 7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19" name="テキスト ボックス 718"/>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20" name="直線コネクタ 7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21" name="テキスト ボックス 720"/>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23" name="テキスト ボックス 722"/>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1270</xdr:rowOff>
    </xdr:from>
    <xdr:to>
      <xdr:col>116</xdr:col>
      <xdr:colOff>62865</xdr:colOff>
      <xdr:row>108</xdr:row>
      <xdr:rowOff>170815</xdr:rowOff>
    </xdr:to>
    <xdr:cxnSp macro="">
      <xdr:nvCxnSpPr>
        <xdr:cNvPr id="725" name="直線コネクタ 724"/>
        <xdr:cNvCxnSpPr/>
      </xdr:nvCxnSpPr>
      <xdr:spPr>
        <a:xfrm flipV="1">
          <a:off x="22160865" y="17146270"/>
          <a:ext cx="0" cy="1541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3175</xdr:rowOff>
    </xdr:from>
    <xdr:ext cx="469900" cy="259080"/>
    <xdr:sp macro="" textlink="">
      <xdr:nvSpPr>
        <xdr:cNvPr id="726" name="【公民館】&#10;一人当たり面積最小値テキスト"/>
        <xdr:cNvSpPr txBox="1"/>
      </xdr:nvSpPr>
      <xdr:spPr>
        <a:xfrm>
          <a:off x="22199600" y="18691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170815</xdr:rowOff>
    </xdr:from>
    <xdr:to>
      <xdr:col>116</xdr:col>
      <xdr:colOff>152400</xdr:colOff>
      <xdr:row>108</xdr:row>
      <xdr:rowOff>170815</xdr:rowOff>
    </xdr:to>
    <xdr:cxnSp macro="">
      <xdr:nvCxnSpPr>
        <xdr:cNvPr id="727" name="直線コネクタ 726"/>
        <xdr:cNvCxnSpPr/>
      </xdr:nvCxnSpPr>
      <xdr:spPr>
        <a:xfrm>
          <a:off x="22072600" y="1868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119380</xdr:rowOff>
    </xdr:from>
    <xdr:ext cx="469900" cy="259080"/>
    <xdr:sp macro="" textlink="">
      <xdr:nvSpPr>
        <xdr:cNvPr id="728" name="【公民館】&#10;一人当たり面積最大値テキスト"/>
        <xdr:cNvSpPr txBox="1"/>
      </xdr:nvSpPr>
      <xdr:spPr>
        <a:xfrm>
          <a:off x="22199600" y="1692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0.483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1270</xdr:rowOff>
    </xdr:from>
    <xdr:to>
      <xdr:col>116</xdr:col>
      <xdr:colOff>152400</xdr:colOff>
      <xdr:row>100</xdr:row>
      <xdr:rowOff>1270</xdr:rowOff>
    </xdr:to>
    <xdr:cxnSp macro="">
      <xdr:nvCxnSpPr>
        <xdr:cNvPr id="729" name="直線コネクタ 728"/>
        <xdr:cNvCxnSpPr/>
      </xdr:nvCxnSpPr>
      <xdr:spPr>
        <a:xfrm>
          <a:off x="22072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66040</xdr:rowOff>
    </xdr:from>
    <xdr:ext cx="469900" cy="257175"/>
    <xdr:sp macro="" textlink="">
      <xdr:nvSpPr>
        <xdr:cNvPr id="730" name="【公民館】&#10;一人当たり面積平均値テキスト"/>
        <xdr:cNvSpPr txBox="1"/>
      </xdr:nvSpPr>
      <xdr:spPr>
        <a:xfrm>
          <a:off x="22199600" y="182397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43180</xdr:rowOff>
    </xdr:from>
    <xdr:to>
      <xdr:col>116</xdr:col>
      <xdr:colOff>114300</xdr:colOff>
      <xdr:row>107</xdr:row>
      <xdr:rowOff>144780</xdr:rowOff>
    </xdr:to>
    <xdr:sp macro="" textlink="">
      <xdr:nvSpPr>
        <xdr:cNvPr id="731" name="フローチャート: 判断 730"/>
        <xdr:cNvSpPr/>
      </xdr:nvSpPr>
      <xdr:spPr>
        <a:xfrm>
          <a:off x="221107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40640</xdr:rowOff>
    </xdr:from>
    <xdr:to>
      <xdr:col>112</xdr:col>
      <xdr:colOff>38100</xdr:colOff>
      <xdr:row>107</xdr:row>
      <xdr:rowOff>141605</xdr:rowOff>
    </xdr:to>
    <xdr:sp macro="" textlink="">
      <xdr:nvSpPr>
        <xdr:cNvPr id="732" name="フローチャート: 判断 731"/>
        <xdr:cNvSpPr/>
      </xdr:nvSpPr>
      <xdr:spPr>
        <a:xfrm>
          <a:off x="212725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46355</xdr:rowOff>
    </xdr:from>
    <xdr:to>
      <xdr:col>107</xdr:col>
      <xdr:colOff>101600</xdr:colOff>
      <xdr:row>107</xdr:row>
      <xdr:rowOff>147955</xdr:rowOff>
    </xdr:to>
    <xdr:sp macro="" textlink="">
      <xdr:nvSpPr>
        <xdr:cNvPr id="733" name="フローチャート: 判断 732"/>
        <xdr:cNvSpPr/>
      </xdr:nvSpPr>
      <xdr:spPr>
        <a:xfrm>
          <a:off x="2038350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66040</xdr:rowOff>
    </xdr:from>
    <xdr:to>
      <xdr:col>102</xdr:col>
      <xdr:colOff>165100</xdr:colOff>
      <xdr:row>107</xdr:row>
      <xdr:rowOff>167640</xdr:rowOff>
    </xdr:to>
    <xdr:sp macro="" textlink="">
      <xdr:nvSpPr>
        <xdr:cNvPr id="734" name="フローチャート: 判断 733"/>
        <xdr:cNvSpPr/>
      </xdr:nvSpPr>
      <xdr:spPr>
        <a:xfrm>
          <a:off x="19494500" y="1841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50165</xdr:rowOff>
    </xdr:from>
    <xdr:to>
      <xdr:col>98</xdr:col>
      <xdr:colOff>38100</xdr:colOff>
      <xdr:row>107</xdr:row>
      <xdr:rowOff>151765</xdr:rowOff>
    </xdr:to>
    <xdr:sp macro="" textlink="">
      <xdr:nvSpPr>
        <xdr:cNvPr id="735" name="フローチャート: 判断 734"/>
        <xdr:cNvSpPr/>
      </xdr:nvSpPr>
      <xdr:spPr>
        <a:xfrm>
          <a:off x="18605500" y="1839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6" name="テキスト ボックス 7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7" name="テキスト ボックス 7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8" name="テキスト ボックス 7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9" name="テキスト ボックス 7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0" name="テキスト ボックス 7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120650</xdr:rowOff>
    </xdr:from>
    <xdr:to>
      <xdr:col>116</xdr:col>
      <xdr:colOff>114300</xdr:colOff>
      <xdr:row>109</xdr:row>
      <xdr:rowOff>50165</xdr:rowOff>
    </xdr:to>
    <xdr:sp macro="" textlink="">
      <xdr:nvSpPr>
        <xdr:cNvPr id="741" name="楕円 740"/>
        <xdr:cNvSpPr/>
      </xdr:nvSpPr>
      <xdr:spPr>
        <a:xfrm>
          <a:off x="22110700" y="18637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34925</xdr:rowOff>
    </xdr:from>
    <xdr:ext cx="469900" cy="259080"/>
    <xdr:sp macro="" textlink="">
      <xdr:nvSpPr>
        <xdr:cNvPr id="742" name="【公民館】&#10;一人当たり面積該当値テキスト"/>
        <xdr:cNvSpPr txBox="1"/>
      </xdr:nvSpPr>
      <xdr:spPr>
        <a:xfrm>
          <a:off x="22199600" y="18551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116840</xdr:rowOff>
    </xdr:from>
    <xdr:to>
      <xdr:col>112</xdr:col>
      <xdr:colOff>38100</xdr:colOff>
      <xdr:row>109</xdr:row>
      <xdr:rowOff>46990</xdr:rowOff>
    </xdr:to>
    <xdr:sp macro="" textlink="">
      <xdr:nvSpPr>
        <xdr:cNvPr id="743" name="楕円 742"/>
        <xdr:cNvSpPr/>
      </xdr:nvSpPr>
      <xdr:spPr>
        <a:xfrm>
          <a:off x="21272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167640</xdr:rowOff>
    </xdr:from>
    <xdr:to>
      <xdr:col>116</xdr:col>
      <xdr:colOff>63500</xdr:colOff>
      <xdr:row>108</xdr:row>
      <xdr:rowOff>170815</xdr:rowOff>
    </xdr:to>
    <xdr:cxnSp macro="">
      <xdr:nvCxnSpPr>
        <xdr:cNvPr id="744" name="直線コネクタ 743"/>
        <xdr:cNvCxnSpPr/>
      </xdr:nvCxnSpPr>
      <xdr:spPr>
        <a:xfrm>
          <a:off x="21323300" y="186842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116840</xdr:rowOff>
    </xdr:from>
    <xdr:to>
      <xdr:col>107</xdr:col>
      <xdr:colOff>101600</xdr:colOff>
      <xdr:row>109</xdr:row>
      <xdr:rowOff>46990</xdr:rowOff>
    </xdr:to>
    <xdr:sp macro="" textlink="">
      <xdr:nvSpPr>
        <xdr:cNvPr id="745" name="楕円 744"/>
        <xdr:cNvSpPr/>
      </xdr:nvSpPr>
      <xdr:spPr>
        <a:xfrm>
          <a:off x="20383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167640</xdr:rowOff>
    </xdr:from>
    <xdr:to>
      <xdr:col>111</xdr:col>
      <xdr:colOff>177800</xdr:colOff>
      <xdr:row>108</xdr:row>
      <xdr:rowOff>167640</xdr:rowOff>
    </xdr:to>
    <xdr:cxnSp macro="">
      <xdr:nvCxnSpPr>
        <xdr:cNvPr id="746" name="直線コネクタ 745"/>
        <xdr:cNvCxnSpPr/>
      </xdr:nvCxnSpPr>
      <xdr:spPr>
        <a:xfrm>
          <a:off x="20434300" y="18684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116840</xdr:rowOff>
    </xdr:from>
    <xdr:to>
      <xdr:col>102</xdr:col>
      <xdr:colOff>165100</xdr:colOff>
      <xdr:row>109</xdr:row>
      <xdr:rowOff>46990</xdr:rowOff>
    </xdr:to>
    <xdr:sp macro="" textlink="">
      <xdr:nvSpPr>
        <xdr:cNvPr id="747" name="楕円 746"/>
        <xdr:cNvSpPr/>
      </xdr:nvSpPr>
      <xdr:spPr>
        <a:xfrm>
          <a:off x="19494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167640</xdr:rowOff>
    </xdr:from>
    <xdr:to>
      <xdr:col>107</xdr:col>
      <xdr:colOff>50800</xdr:colOff>
      <xdr:row>108</xdr:row>
      <xdr:rowOff>167640</xdr:rowOff>
    </xdr:to>
    <xdr:cxnSp macro="">
      <xdr:nvCxnSpPr>
        <xdr:cNvPr id="748" name="直線コネクタ 747"/>
        <xdr:cNvCxnSpPr/>
      </xdr:nvCxnSpPr>
      <xdr:spPr>
        <a:xfrm>
          <a:off x="19545300" y="18684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116840</xdr:rowOff>
    </xdr:from>
    <xdr:to>
      <xdr:col>98</xdr:col>
      <xdr:colOff>38100</xdr:colOff>
      <xdr:row>109</xdr:row>
      <xdr:rowOff>46990</xdr:rowOff>
    </xdr:to>
    <xdr:sp macro="" textlink="">
      <xdr:nvSpPr>
        <xdr:cNvPr id="749" name="楕円 748"/>
        <xdr:cNvSpPr/>
      </xdr:nvSpPr>
      <xdr:spPr>
        <a:xfrm>
          <a:off x="18605500" y="186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167640</xdr:rowOff>
    </xdr:from>
    <xdr:to>
      <xdr:col>102</xdr:col>
      <xdr:colOff>114300</xdr:colOff>
      <xdr:row>108</xdr:row>
      <xdr:rowOff>167640</xdr:rowOff>
    </xdr:to>
    <xdr:cxnSp macro="">
      <xdr:nvCxnSpPr>
        <xdr:cNvPr id="750" name="直線コネクタ 749"/>
        <xdr:cNvCxnSpPr/>
      </xdr:nvCxnSpPr>
      <xdr:spPr>
        <a:xfrm>
          <a:off x="18656300" y="18684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158115</xdr:rowOff>
    </xdr:from>
    <xdr:ext cx="469900" cy="257175"/>
    <xdr:sp macro="" textlink="">
      <xdr:nvSpPr>
        <xdr:cNvPr id="751" name="n_1aveValue【公民館】&#10;一人当たり面積"/>
        <xdr:cNvSpPr txBox="1"/>
      </xdr:nvSpPr>
      <xdr:spPr>
        <a:xfrm>
          <a:off x="21075650" y="181603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164465</xdr:rowOff>
    </xdr:from>
    <xdr:ext cx="467995" cy="259080"/>
    <xdr:sp macro="" textlink="">
      <xdr:nvSpPr>
        <xdr:cNvPr id="752" name="n_2aveValue【公民館】&#10;一人当たり面積"/>
        <xdr:cNvSpPr txBox="1"/>
      </xdr:nvSpPr>
      <xdr:spPr>
        <a:xfrm>
          <a:off x="20199350" y="18166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12700</xdr:rowOff>
    </xdr:from>
    <xdr:ext cx="467995" cy="259080"/>
    <xdr:sp macro="" textlink="">
      <xdr:nvSpPr>
        <xdr:cNvPr id="753" name="n_3aveValue【公民館】&#10;一人当たり面積"/>
        <xdr:cNvSpPr txBox="1"/>
      </xdr:nvSpPr>
      <xdr:spPr>
        <a:xfrm>
          <a:off x="19310350" y="18186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168275</xdr:rowOff>
    </xdr:from>
    <xdr:ext cx="467995" cy="257175"/>
    <xdr:sp macro="" textlink="">
      <xdr:nvSpPr>
        <xdr:cNvPr id="754" name="n_4aveValue【公民館】&#10;一人当たり面積"/>
        <xdr:cNvSpPr txBox="1"/>
      </xdr:nvSpPr>
      <xdr:spPr>
        <a:xfrm>
          <a:off x="18421350" y="181705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109</xdr:row>
      <xdr:rowOff>38100</xdr:rowOff>
    </xdr:from>
    <xdr:ext cx="469900" cy="259080"/>
    <xdr:sp macro="" textlink="">
      <xdr:nvSpPr>
        <xdr:cNvPr id="755" name="n_1mainValue【公民館】&#10;一人当たり面積"/>
        <xdr:cNvSpPr txBox="1"/>
      </xdr:nvSpPr>
      <xdr:spPr>
        <a:xfrm>
          <a:off x="21075650" y="187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109</xdr:row>
      <xdr:rowOff>38100</xdr:rowOff>
    </xdr:from>
    <xdr:ext cx="467995" cy="259080"/>
    <xdr:sp macro="" textlink="">
      <xdr:nvSpPr>
        <xdr:cNvPr id="756" name="n_2mainValue【公民館】&#10;一人当たり面積"/>
        <xdr:cNvSpPr txBox="1"/>
      </xdr:nvSpPr>
      <xdr:spPr>
        <a:xfrm>
          <a:off x="20199350" y="18726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109</xdr:row>
      <xdr:rowOff>38100</xdr:rowOff>
    </xdr:from>
    <xdr:ext cx="467995" cy="259080"/>
    <xdr:sp macro="" textlink="">
      <xdr:nvSpPr>
        <xdr:cNvPr id="757" name="n_3mainValue【公民館】&#10;一人当たり面積"/>
        <xdr:cNvSpPr txBox="1"/>
      </xdr:nvSpPr>
      <xdr:spPr>
        <a:xfrm>
          <a:off x="19310350" y="18726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109</xdr:row>
      <xdr:rowOff>38100</xdr:rowOff>
    </xdr:from>
    <xdr:ext cx="467995" cy="259080"/>
    <xdr:sp macro="" textlink="">
      <xdr:nvSpPr>
        <xdr:cNvPr id="758" name="n_4mainValue【公民館】&#10;一人当たり面積"/>
        <xdr:cNvSpPr txBox="1"/>
      </xdr:nvSpPr>
      <xdr:spPr>
        <a:xfrm>
          <a:off x="18421350" y="18726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tx1"/>
              </a:solidFill>
              <a:latin typeface="+mn-lt"/>
              <a:ea typeface="+mn-ea"/>
              <a:cs typeface="+mn-cs"/>
            </a:rPr>
            <a:t>本市の道路・橋りょう等インフラ資産の総量は、類似団体や全国、愛知県の平均と比較して、比較的少なく、減価償却率も低い。このことは、本市のインフラ資産はその多くが</a:t>
          </a:r>
          <a:r>
            <a:rPr kumimoji="1" lang="en-US" altLang="ja-JP" sz="1100">
              <a:solidFill>
                <a:schemeClr val="tx1"/>
              </a:solidFill>
              <a:latin typeface="+mn-lt"/>
              <a:ea typeface="+mn-ea"/>
              <a:cs typeface="+mn-cs"/>
            </a:rPr>
            <a:t>1970</a:t>
          </a:r>
          <a:r>
            <a:rPr kumimoji="1" lang="ja-JP" altLang="ja-JP" sz="1100">
              <a:solidFill>
                <a:schemeClr val="tx1"/>
              </a:solidFill>
              <a:latin typeface="+mn-lt"/>
              <a:ea typeface="+mn-ea"/>
              <a:cs typeface="+mn-cs"/>
            </a:rPr>
            <a:t>年代以降今なお続く人口増加に伴い段階的に実施してきた土地区画整理事業により必要に応じ整備され、中でも</a:t>
          </a:r>
          <a:r>
            <a:rPr kumimoji="1" lang="en-US" altLang="ja-JP" sz="1100">
              <a:solidFill>
                <a:schemeClr val="tx1"/>
              </a:solidFill>
              <a:latin typeface="+mn-lt"/>
              <a:ea typeface="+mn-ea"/>
              <a:cs typeface="+mn-cs"/>
            </a:rPr>
            <a:t>2000</a:t>
          </a:r>
          <a:r>
            <a:rPr kumimoji="1" lang="ja-JP" altLang="ja-JP" sz="1100">
              <a:solidFill>
                <a:schemeClr val="tx1"/>
              </a:solidFill>
              <a:latin typeface="+mn-lt"/>
              <a:ea typeface="+mn-ea"/>
              <a:cs typeface="+mn-cs"/>
            </a:rPr>
            <a:t>年以降に整備した認定道路も多く、全体的に老朽化が進行していないことを示している。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保育施設においては、一人あたりの保育施設の面積が比較的大きく、また、減価償却率が類似団体や全国、県平均より低くなっている。これは、本市が近年の人口増加により年少人口が増加している自治体であり、保育施設の整備を実施していることが要因と考える。令和2年度は特に上郷保育園複合施設を整備し、保育園、児童館、児童発達支援センターの新設を行ったため、大きく数字が変動してい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学校施設においては、一人あたりの学校施設の面積は類似団体平均程度だが、減価償却率が類似団体や全国、県平均より低くなっている。これは、本市が近年の人口増加により年少人口が増加している自治体であり、学校施設の増築や改修を実施していることが要因と考え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公民館に関しては、市役所庁舎の１フロアに併設していることもあり、１人あたりの面積は著しく小さい。類似団体と比較すると老朽化が進んでいるため、今後公民館の需要も勘案し、市役所とともに再整備等を検討していく。</a:t>
          </a:r>
          <a:endParaRPr kumimoji="1" lang="ja-JP" altLang="en-US" sz="1300">
            <a:solidFill>
              <a:schemeClr val="tx1"/>
            </a:solidFill>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60,183
59,091
21.55
28,244,916
27,695,238
376,696
12,660,447
11,228,916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41</xdr:row>
      <xdr:rowOff>127000</xdr:rowOff>
    </xdr:to>
    <xdr:cxnSp macro="">
      <xdr:nvCxnSpPr>
        <xdr:cNvPr id="58" name="直線コネクタ 57"/>
        <xdr:cNvCxnSpPr/>
      </xdr:nvCxnSpPr>
      <xdr:spPr>
        <a:xfrm flipV="1">
          <a:off x="4634865" y="5758815"/>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130810</xdr:rowOff>
    </xdr:from>
    <xdr:ext cx="405130" cy="259080"/>
    <xdr:sp macro="" textlink="">
      <xdr:nvSpPr>
        <xdr:cNvPr id="59" name="【図書館】&#10;有形固定資産減価償却率最小値テキスト"/>
        <xdr:cNvSpPr txBox="1"/>
      </xdr:nvSpPr>
      <xdr:spPr>
        <a:xfrm>
          <a:off x="4673600" y="7160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127000</xdr:rowOff>
    </xdr:from>
    <xdr:to>
      <xdr:col>24</xdr:col>
      <xdr:colOff>152400</xdr:colOff>
      <xdr:row>41</xdr:row>
      <xdr:rowOff>127000</xdr:rowOff>
    </xdr:to>
    <xdr:cxnSp macro="">
      <xdr:nvCxnSpPr>
        <xdr:cNvPr id="60" name="直線コネクタ 59"/>
        <xdr:cNvCxnSpPr/>
      </xdr:nvCxnSpPr>
      <xdr:spPr>
        <a:xfrm>
          <a:off x="4546600" y="715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47625</xdr:rowOff>
    </xdr:from>
    <xdr:ext cx="340360" cy="259080"/>
    <xdr:sp macro="" textlink="">
      <xdr:nvSpPr>
        <xdr:cNvPr id="61" name="【図書館】&#10;有形固定資産減価償却率最大値テキスト"/>
        <xdr:cNvSpPr txBox="1"/>
      </xdr:nvSpPr>
      <xdr:spPr>
        <a:xfrm>
          <a:off x="4673600" y="553402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2" name="直線コネクタ 61"/>
        <xdr:cNvCxnSpPr/>
      </xdr:nvCxnSpPr>
      <xdr:spPr>
        <a:xfrm>
          <a:off x="4546600" y="575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77470</xdr:rowOff>
    </xdr:from>
    <xdr:ext cx="405130" cy="257175"/>
    <xdr:sp macro="" textlink="">
      <xdr:nvSpPr>
        <xdr:cNvPr id="63" name="【図書館】&#10;有形固定資産減価償却率平均値テキスト"/>
        <xdr:cNvSpPr txBox="1"/>
      </xdr:nvSpPr>
      <xdr:spPr>
        <a:xfrm>
          <a:off x="4673600" y="62496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54610</xdr:rowOff>
    </xdr:from>
    <xdr:to>
      <xdr:col>24</xdr:col>
      <xdr:colOff>114300</xdr:colOff>
      <xdr:row>37</xdr:row>
      <xdr:rowOff>156210</xdr:rowOff>
    </xdr:to>
    <xdr:sp macro="" textlink="">
      <xdr:nvSpPr>
        <xdr:cNvPr id="64" name="フローチャート: 判断 63"/>
        <xdr:cNvSpPr/>
      </xdr:nvSpPr>
      <xdr:spPr>
        <a:xfrm>
          <a:off x="45847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30480</xdr:rowOff>
    </xdr:from>
    <xdr:to>
      <xdr:col>20</xdr:col>
      <xdr:colOff>38100</xdr:colOff>
      <xdr:row>37</xdr:row>
      <xdr:rowOff>132080</xdr:rowOff>
    </xdr:to>
    <xdr:sp macro="" textlink="">
      <xdr:nvSpPr>
        <xdr:cNvPr id="65" name="フローチャート: 判断 64"/>
        <xdr:cNvSpPr/>
      </xdr:nvSpPr>
      <xdr:spPr>
        <a:xfrm>
          <a:off x="3746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95885</xdr:rowOff>
    </xdr:to>
    <xdr:sp macro="" textlink="">
      <xdr:nvSpPr>
        <xdr:cNvPr id="66" name="フローチャート: 判断 65"/>
        <xdr:cNvSpPr/>
      </xdr:nvSpPr>
      <xdr:spPr>
        <a:xfrm>
          <a:off x="2857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146050</xdr:rowOff>
    </xdr:from>
    <xdr:to>
      <xdr:col>10</xdr:col>
      <xdr:colOff>165100</xdr:colOff>
      <xdr:row>37</xdr:row>
      <xdr:rowOff>76200</xdr:rowOff>
    </xdr:to>
    <xdr:sp macro="" textlink="">
      <xdr:nvSpPr>
        <xdr:cNvPr id="67" name="フローチャート: 判断 66"/>
        <xdr:cNvSpPr/>
      </xdr:nvSpPr>
      <xdr:spPr>
        <a:xfrm>
          <a:off x="196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4445</xdr:rowOff>
    </xdr:from>
    <xdr:to>
      <xdr:col>6</xdr:col>
      <xdr:colOff>38100</xdr:colOff>
      <xdr:row>37</xdr:row>
      <xdr:rowOff>106045</xdr:rowOff>
    </xdr:to>
    <xdr:sp macro="" textlink="">
      <xdr:nvSpPr>
        <xdr:cNvPr id="68" name="フローチャート: 判断 67"/>
        <xdr:cNvSpPr/>
      </xdr:nvSpPr>
      <xdr:spPr>
        <a:xfrm>
          <a:off x="1079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166370</xdr:rowOff>
    </xdr:from>
    <xdr:to>
      <xdr:col>24</xdr:col>
      <xdr:colOff>114300</xdr:colOff>
      <xdr:row>38</xdr:row>
      <xdr:rowOff>95885</xdr:rowOff>
    </xdr:to>
    <xdr:sp macro="" textlink="">
      <xdr:nvSpPr>
        <xdr:cNvPr id="74" name="楕円 73"/>
        <xdr:cNvSpPr/>
      </xdr:nvSpPr>
      <xdr:spPr>
        <a:xfrm>
          <a:off x="45847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144145</xdr:rowOff>
    </xdr:from>
    <xdr:ext cx="405130" cy="257175"/>
    <xdr:sp macro="" textlink="">
      <xdr:nvSpPr>
        <xdr:cNvPr id="75" name="【図書館】&#10;有形固定資産減価償却率該当値テキスト"/>
        <xdr:cNvSpPr txBox="1"/>
      </xdr:nvSpPr>
      <xdr:spPr>
        <a:xfrm>
          <a:off x="4673600" y="64877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147955</xdr:rowOff>
    </xdr:from>
    <xdr:to>
      <xdr:col>20</xdr:col>
      <xdr:colOff>38100</xdr:colOff>
      <xdr:row>38</xdr:row>
      <xdr:rowOff>78105</xdr:rowOff>
    </xdr:to>
    <xdr:sp macro="" textlink="">
      <xdr:nvSpPr>
        <xdr:cNvPr id="76" name="楕円 75"/>
        <xdr:cNvSpPr/>
      </xdr:nvSpPr>
      <xdr:spPr>
        <a:xfrm>
          <a:off x="3746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27305</xdr:rowOff>
    </xdr:from>
    <xdr:to>
      <xdr:col>24</xdr:col>
      <xdr:colOff>63500</xdr:colOff>
      <xdr:row>38</xdr:row>
      <xdr:rowOff>45085</xdr:rowOff>
    </xdr:to>
    <xdr:cxnSp macro="">
      <xdr:nvCxnSpPr>
        <xdr:cNvPr id="77" name="直線コネクタ 76"/>
        <xdr:cNvCxnSpPr/>
      </xdr:nvCxnSpPr>
      <xdr:spPr>
        <a:xfrm>
          <a:off x="3797300" y="654240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8" name="楕円 77"/>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166370</xdr:rowOff>
    </xdr:from>
    <xdr:to>
      <xdr:col>19</xdr:col>
      <xdr:colOff>177800</xdr:colOff>
      <xdr:row>38</xdr:row>
      <xdr:rowOff>27305</xdr:rowOff>
    </xdr:to>
    <xdr:cxnSp macro="">
      <xdr:nvCxnSpPr>
        <xdr:cNvPr id="79" name="直線コネクタ 78"/>
        <xdr:cNvCxnSpPr/>
      </xdr:nvCxnSpPr>
      <xdr:spPr>
        <a:xfrm>
          <a:off x="2908300" y="65100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166370</xdr:rowOff>
    </xdr:to>
    <xdr:cxnSp macro="">
      <xdr:nvCxnSpPr>
        <xdr:cNvPr id="81" name="直線コネクタ 80"/>
        <xdr:cNvCxnSpPr/>
      </xdr:nvCxnSpPr>
      <xdr:spPr>
        <a:xfrm>
          <a:off x="2019300" y="64770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50165</xdr:rowOff>
    </xdr:from>
    <xdr:to>
      <xdr:col>6</xdr:col>
      <xdr:colOff>38100</xdr:colOff>
      <xdr:row>37</xdr:row>
      <xdr:rowOff>151765</xdr:rowOff>
    </xdr:to>
    <xdr:sp macro="" textlink="">
      <xdr:nvSpPr>
        <xdr:cNvPr id="82" name="楕円 81"/>
        <xdr:cNvSpPr/>
      </xdr:nvSpPr>
      <xdr:spPr>
        <a:xfrm>
          <a:off x="1079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100965</xdr:rowOff>
    </xdr:from>
    <xdr:to>
      <xdr:col>10</xdr:col>
      <xdr:colOff>114300</xdr:colOff>
      <xdr:row>37</xdr:row>
      <xdr:rowOff>133350</xdr:rowOff>
    </xdr:to>
    <xdr:cxnSp macro="">
      <xdr:nvCxnSpPr>
        <xdr:cNvPr id="83" name="直線コネクタ 82"/>
        <xdr:cNvCxnSpPr/>
      </xdr:nvCxnSpPr>
      <xdr:spPr>
        <a:xfrm>
          <a:off x="1130300" y="6444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148590</xdr:rowOff>
    </xdr:from>
    <xdr:ext cx="405130" cy="259080"/>
    <xdr:sp macro="" textlink="">
      <xdr:nvSpPr>
        <xdr:cNvPr id="84" name="n_1aveValue【図書館】&#10;有形固定資産減価償却率"/>
        <xdr:cNvSpPr txBox="1"/>
      </xdr:nvSpPr>
      <xdr:spPr>
        <a:xfrm>
          <a:off x="3582035" y="6149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112395</xdr:rowOff>
    </xdr:from>
    <xdr:ext cx="403225" cy="257175"/>
    <xdr:sp macro="" textlink="">
      <xdr:nvSpPr>
        <xdr:cNvPr id="85" name="n_2aveValue【図書館】&#10;有形固定資産減価償却率"/>
        <xdr:cNvSpPr txBox="1"/>
      </xdr:nvSpPr>
      <xdr:spPr>
        <a:xfrm>
          <a:off x="2705735" y="61131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92710</xdr:rowOff>
    </xdr:from>
    <xdr:ext cx="403225" cy="259080"/>
    <xdr:sp macro="" textlink="">
      <xdr:nvSpPr>
        <xdr:cNvPr id="86" name="n_3aveValue【図書館】&#10;有形固定資産減価償却率"/>
        <xdr:cNvSpPr txBox="1"/>
      </xdr:nvSpPr>
      <xdr:spPr>
        <a:xfrm>
          <a:off x="1816735" y="6093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122555</xdr:rowOff>
    </xdr:from>
    <xdr:ext cx="403225" cy="257175"/>
    <xdr:sp macro="" textlink="">
      <xdr:nvSpPr>
        <xdr:cNvPr id="87" name="n_4aveValue【図書館】&#10;有形固定資産減価償却率"/>
        <xdr:cNvSpPr txBox="1"/>
      </xdr:nvSpPr>
      <xdr:spPr>
        <a:xfrm>
          <a:off x="927735" y="6123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69215</xdr:rowOff>
    </xdr:from>
    <xdr:ext cx="405130" cy="259080"/>
    <xdr:sp macro="" textlink="">
      <xdr:nvSpPr>
        <xdr:cNvPr id="88" name="n_1mainValue【図書館】&#10;有形固定資産減価償却率"/>
        <xdr:cNvSpPr txBox="1"/>
      </xdr:nvSpPr>
      <xdr:spPr>
        <a:xfrm>
          <a:off x="3582035" y="658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36195</xdr:rowOff>
    </xdr:from>
    <xdr:ext cx="403225" cy="259080"/>
    <xdr:sp macro="" textlink="">
      <xdr:nvSpPr>
        <xdr:cNvPr id="89" name="n_2mainValue【図書館】&#10;有形固定資産減価償却率"/>
        <xdr:cNvSpPr txBox="1"/>
      </xdr:nvSpPr>
      <xdr:spPr>
        <a:xfrm>
          <a:off x="2705735" y="65512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3810</xdr:rowOff>
    </xdr:from>
    <xdr:ext cx="403225" cy="259080"/>
    <xdr:sp macro="" textlink="">
      <xdr:nvSpPr>
        <xdr:cNvPr id="90" name="n_3mainValue【図書館】&#10;有形固定資産減価償却率"/>
        <xdr:cNvSpPr txBox="1"/>
      </xdr:nvSpPr>
      <xdr:spPr>
        <a:xfrm>
          <a:off x="1816735" y="65189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143510</xdr:rowOff>
    </xdr:from>
    <xdr:ext cx="403225" cy="257175"/>
    <xdr:sp macro="" textlink="">
      <xdr:nvSpPr>
        <xdr:cNvPr id="91" name="n_4mainValue【図書館】&#10;有形固定資産減価償却率"/>
        <xdr:cNvSpPr txBox="1"/>
      </xdr:nvSpPr>
      <xdr:spPr>
        <a:xfrm>
          <a:off x="927735" y="6487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5455" cy="259080"/>
    <xdr:sp macro="" textlink="">
      <xdr:nvSpPr>
        <xdr:cNvPr id="103" name="テキスト ボックス 102"/>
        <xdr:cNvSpPr txBox="1"/>
      </xdr:nvSpPr>
      <xdr:spPr>
        <a:xfrm>
          <a:off x="6136640" y="690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5" name="テキスト ボックス 104"/>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5455" cy="259080"/>
    <xdr:sp macro="" textlink="">
      <xdr:nvSpPr>
        <xdr:cNvPr id="107" name="テキスト ボックス 106"/>
        <xdr:cNvSpPr txBox="1"/>
      </xdr:nvSpPr>
      <xdr:spPr>
        <a:xfrm>
          <a:off x="6136640" y="576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09" name="テキスト ボックス 108"/>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11430</xdr:rowOff>
    </xdr:from>
    <xdr:ext cx="469900" cy="259080"/>
    <xdr:sp macro="" textlink="">
      <xdr:nvSpPr>
        <xdr:cNvPr id="112" name="【図書館】&#10;一人当たり面積最小値テキスト"/>
        <xdr:cNvSpPr txBox="1"/>
      </xdr:nvSpPr>
      <xdr:spPr>
        <a:xfrm>
          <a:off x="10515600" y="7040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143510</xdr:rowOff>
    </xdr:from>
    <xdr:ext cx="469900" cy="257175"/>
    <xdr:sp macro="" textlink="">
      <xdr:nvSpPr>
        <xdr:cNvPr id="114" name="【図書館】&#10;一人当たり面積最大値テキスト"/>
        <xdr:cNvSpPr txBox="1"/>
      </xdr:nvSpPr>
      <xdr:spPr>
        <a:xfrm>
          <a:off x="10515600" y="56299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0.209</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49530</xdr:rowOff>
    </xdr:from>
    <xdr:ext cx="469900" cy="259080"/>
    <xdr:sp macro="" textlink="">
      <xdr:nvSpPr>
        <xdr:cNvPr id="116" name="【図書館】&#10;一人当たり面積平均値テキスト"/>
        <xdr:cNvSpPr txBox="1"/>
      </xdr:nvSpPr>
      <xdr:spPr>
        <a:xfrm>
          <a:off x="10515600" y="673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27" name="楕円 126"/>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105410</xdr:rowOff>
    </xdr:from>
    <xdr:ext cx="469900" cy="259080"/>
    <xdr:sp macro="" textlink="">
      <xdr:nvSpPr>
        <xdr:cNvPr id="128" name="【図書館】&#10;一人当たり面積該当値テキスト"/>
        <xdr:cNvSpPr txBox="1"/>
      </xdr:nvSpPr>
      <xdr:spPr>
        <a:xfrm>
          <a:off x="10515600" y="644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76835</xdr:rowOff>
    </xdr:from>
    <xdr:to>
      <xdr:col>50</xdr:col>
      <xdr:colOff>165100</xdr:colOff>
      <xdr:row>39</xdr:row>
      <xdr:rowOff>6985</xdr:rowOff>
    </xdr:to>
    <xdr:sp macro="" textlink="">
      <xdr:nvSpPr>
        <xdr:cNvPr id="129" name="楕円 128"/>
        <xdr:cNvSpPr/>
      </xdr:nvSpPr>
      <xdr:spPr>
        <a:xfrm>
          <a:off x="9588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127635</xdr:rowOff>
    </xdr:from>
    <xdr:to>
      <xdr:col>55</xdr:col>
      <xdr:colOff>0</xdr:colOff>
      <xdr:row>38</xdr:row>
      <xdr:rowOff>133350</xdr:rowOff>
    </xdr:to>
    <xdr:cxnSp macro="">
      <xdr:nvCxnSpPr>
        <xdr:cNvPr id="130" name="直線コネクタ 129"/>
        <xdr:cNvCxnSpPr/>
      </xdr:nvCxnSpPr>
      <xdr:spPr>
        <a:xfrm>
          <a:off x="9639300" y="664273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131" name="楕円 130"/>
        <xdr:cNvSpPr/>
      </xdr:nvSpPr>
      <xdr:spPr>
        <a:xfrm>
          <a:off x="869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121920</xdr:rowOff>
    </xdr:from>
    <xdr:to>
      <xdr:col>50</xdr:col>
      <xdr:colOff>114300</xdr:colOff>
      <xdr:row>38</xdr:row>
      <xdr:rowOff>127635</xdr:rowOff>
    </xdr:to>
    <xdr:cxnSp macro="">
      <xdr:nvCxnSpPr>
        <xdr:cNvPr id="132" name="直線コネクタ 131"/>
        <xdr:cNvCxnSpPr/>
      </xdr:nvCxnSpPr>
      <xdr:spPr>
        <a:xfrm>
          <a:off x="8750300" y="66370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65405</xdr:rowOff>
    </xdr:from>
    <xdr:to>
      <xdr:col>41</xdr:col>
      <xdr:colOff>101600</xdr:colOff>
      <xdr:row>38</xdr:row>
      <xdr:rowOff>167005</xdr:rowOff>
    </xdr:to>
    <xdr:sp macro="" textlink="">
      <xdr:nvSpPr>
        <xdr:cNvPr id="133" name="楕円 132"/>
        <xdr:cNvSpPr/>
      </xdr:nvSpPr>
      <xdr:spPr>
        <a:xfrm>
          <a:off x="781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116205</xdr:rowOff>
    </xdr:from>
    <xdr:to>
      <xdr:col>45</xdr:col>
      <xdr:colOff>177800</xdr:colOff>
      <xdr:row>38</xdr:row>
      <xdr:rowOff>121920</xdr:rowOff>
    </xdr:to>
    <xdr:cxnSp macro="">
      <xdr:nvCxnSpPr>
        <xdr:cNvPr id="134" name="直線コネクタ 133"/>
        <xdr:cNvCxnSpPr/>
      </xdr:nvCxnSpPr>
      <xdr:spPr>
        <a:xfrm>
          <a:off x="7861300" y="66313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59690</xdr:rowOff>
    </xdr:from>
    <xdr:to>
      <xdr:col>36</xdr:col>
      <xdr:colOff>165100</xdr:colOff>
      <xdr:row>38</xdr:row>
      <xdr:rowOff>161290</xdr:rowOff>
    </xdr:to>
    <xdr:sp macro="" textlink="">
      <xdr:nvSpPr>
        <xdr:cNvPr id="135" name="楕円 134"/>
        <xdr:cNvSpPr/>
      </xdr:nvSpPr>
      <xdr:spPr>
        <a:xfrm>
          <a:off x="692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110490</xdr:rowOff>
    </xdr:from>
    <xdr:to>
      <xdr:col>41</xdr:col>
      <xdr:colOff>50800</xdr:colOff>
      <xdr:row>38</xdr:row>
      <xdr:rowOff>116205</xdr:rowOff>
    </xdr:to>
    <xdr:cxnSp macro="">
      <xdr:nvCxnSpPr>
        <xdr:cNvPr id="136" name="直線コネクタ 135"/>
        <xdr:cNvCxnSpPr/>
      </xdr:nvCxnSpPr>
      <xdr:spPr>
        <a:xfrm>
          <a:off x="6972300" y="66255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169545</xdr:rowOff>
    </xdr:from>
    <xdr:ext cx="469900" cy="257175"/>
    <xdr:sp macro="" textlink="">
      <xdr:nvSpPr>
        <xdr:cNvPr id="137" name="n_1aveValue【図書館】&#10;一人当たり面積"/>
        <xdr:cNvSpPr txBox="1"/>
      </xdr:nvSpPr>
      <xdr:spPr>
        <a:xfrm>
          <a:off x="9391650" y="68560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169545</xdr:rowOff>
    </xdr:from>
    <xdr:ext cx="467995" cy="257175"/>
    <xdr:sp macro="" textlink="">
      <xdr:nvSpPr>
        <xdr:cNvPr id="138" name="n_2aveValue【図書館】&#10;一人当たり面積"/>
        <xdr:cNvSpPr txBox="1"/>
      </xdr:nvSpPr>
      <xdr:spPr>
        <a:xfrm>
          <a:off x="8515350" y="68560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169545</xdr:rowOff>
    </xdr:from>
    <xdr:ext cx="467995" cy="257175"/>
    <xdr:sp macro="" textlink="">
      <xdr:nvSpPr>
        <xdr:cNvPr id="139" name="n_3aveValue【図書館】&#10;一人当たり面積"/>
        <xdr:cNvSpPr txBox="1"/>
      </xdr:nvSpPr>
      <xdr:spPr>
        <a:xfrm>
          <a:off x="7626350" y="68560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15240</xdr:rowOff>
    </xdr:from>
    <xdr:ext cx="467995" cy="259080"/>
    <xdr:sp macro="" textlink="">
      <xdr:nvSpPr>
        <xdr:cNvPr id="140" name="n_4aveValue【図書館】&#10;一人当たり面積"/>
        <xdr:cNvSpPr txBox="1"/>
      </xdr:nvSpPr>
      <xdr:spPr>
        <a:xfrm>
          <a:off x="6737350" y="6873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23495</xdr:rowOff>
    </xdr:from>
    <xdr:ext cx="469900" cy="259080"/>
    <xdr:sp macro="" textlink="">
      <xdr:nvSpPr>
        <xdr:cNvPr id="141" name="n_1mainValue【図書館】&#10;一人当たり面積"/>
        <xdr:cNvSpPr txBox="1"/>
      </xdr:nvSpPr>
      <xdr:spPr>
        <a:xfrm>
          <a:off x="9391650" y="6367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17780</xdr:rowOff>
    </xdr:from>
    <xdr:ext cx="467995" cy="257175"/>
    <xdr:sp macro="" textlink="">
      <xdr:nvSpPr>
        <xdr:cNvPr id="142" name="n_2mainValue【図書館】&#10;一人当たり面積"/>
        <xdr:cNvSpPr txBox="1"/>
      </xdr:nvSpPr>
      <xdr:spPr>
        <a:xfrm>
          <a:off x="8515350" y="63614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12065</xdr:rowOff>
    </xdr:from>
    <xdr:ext cx="467995" cy="259080"/>
    <xdr:sp macro="" textlink="">
      <xdr:nvSpPr>
        <xdr:cNvPr id="143" name="n_3mainValue【図書館】&#10;一人当たり面積"/>
        <xdr:cNvSpPr txBox="1"/>
      </xdr:nvSpPr>
      <xdr:spPr>
        <a:xfrm>
          <a:off x="7626350" y="6355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6350</xdr:rowOff>
    </xdr:from>
    <xdr:ext cx="467995" cy="257175"/>
    <xdr:sp macro="" textlink="">
      <xdr:nvSpPr>
        <xdr:cNvPr id="144" name="n_4mainValue【図書館】&#10;一人当たり面積"/>
        <xdr:cNvSpPr txBox="1"/>
      </xdr:nvSpPr>
      <xdr:spPr>
        <a:xfrm>
          <a:off x="6737350" y="6350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3" name="テキスト ボックス 152"/>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5" name="テキスト ボックス 154"/>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57" name="テキスト ボックス 156"/>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9" name="テキスト ボックス 15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1" name="テキスト ボックス 160"/>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3" name="テキスト ボックス 16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5" name="テキスト ボックス 164"/>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67" name="テキスト ボックス 166"/>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74930</xdr:rowOff>
    </xdr:from>
    <xdr:ext cx="405130" cy="257175"/>
    <xdr:sp macro="" textlink="">
      <xdr:nvSpPr>
        <xdr:cNvPr id="170" name="【体育館・プール】&#10;有形固定資産減価償却率最小値テキスト"/>
        <xdr:cNvSpPr txBox="1"/>
      </xdr:nvSpPr>
      <xdr:spPr>
        <a:xfrm>
          <a:off x="4673600" y="110477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11430</xdr:rowOff>
    </xdr:from>
    <xdr:ext cx="405130" cy="259080"/>
    <xdr:sp macro="" textlink="">
      <xdr:nvSpPr>
        <xdr:cNvPr id="172" name="【体育館・プール】&#10;有形固定資産減価償却率最大値テキスト"/>
        <xdr:cNvSpPr txBox="1"/>
      </xdr:nvSpPr>
      <xdr:spPr>
        <a:xfrm>
          <a:off x="4673600" y="926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150495</xdr:rowOff>
    </xdr:from>
    <xdr:ext cx="405130" cy="259080"/>
    <xdr:sp macro="" textlink="">
      <xdr:nvSpPr>
        <xdr:cNvPr id="174" name="【体育館・プール】&#10;有形固定資産減価償却率平均値テキスト"/>
        <xdr:cNvSpPr txBox="1"/>
      </xdr:nvSpPr>
      <xdr:spPr>
        <a:xfrm>
          <a:off x="4673600" y="102660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0" name="テキスト ボックス 179"/>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1" name="テキスト ボックス 180"/>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2" name="テキスト ボックス 181"/>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3" name="テキスト ボックス 182"/>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4" name="テキスト ボックス 183"/>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85" name="楕円 184"/>
        <xdr:cNvSpPr/>
      </xdr:nvSpPr>
      <xdr:spPr>
        <a:xfrm>
          <a:off x="4584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151130</xdr:rowOff>
    </xdr:from>
    <xdr:ext cx="405130" cy="259080"/>
    <xdr:sp macro="" textlink="">
      <xdr:nvSpPr>
        <xdr:cNvPr id="186" name="【体育館・プール】&#10;有形固定資産減価償却率該当値テキスト"/>
        <xdr:cNvSpPr txBox="1"/>
      </xdr:nvSpPr>
      <xdr:spPr>
        <a:xfrm>
          <a:off x="4673600" y="1009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87" name="楕円 186"/>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xdr:rowOff>
    </xdr:from>
    <xdr:to>
      <xdr:col>24</xdr:col>
      <xdr:colOff>63500</xdr:colOff>
      <xdr:row>61</xdr:row>
      <xdr:rowOff>26670</xdr:rowOff>
    </xdr:to>
    <xdr:cxnSp macro="">
      <xdr:nvCxnSpPr>
        <xdr:cNvPr id="188" name="直線コネクタ 187"/>
        <xdr:cNvCxnSpPr/>
      </xdr:nvCxnSpPr>
      <xdr:spPr>
        <a:xfrm flipV="1">
          <a:off x="3797300" y="1029462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89" name="楕円 188"/>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26670</xdr:rowOff>
    </xdr:to>
    <xdr:cxnSp macro="">
      <xdr:nvCxnSpPr>
        <xdr:cNvPr id="190" name="直線コネクタ 189"/>
        <xdr:cNvCxnSpPr/>
      </xdr:nvCxnSpPr>
      <xdr:spPr>
        <a:xfrm>
          <a:off x="2908300" y="104432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1" name="楕円 190"/>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156210</xdr:rowOff>
    </xdr:to>
    <xdr:cxnSp macro="">
      <xdr:nvCxnSpPr>
        <xdr:cNvPr id="192" name="直線コネクタ 191"/>
        <xdr:cNvCxnSpPr/>
      </xdr:nvCxnSpPr>
      <xdr:spPr>
        <a:xfrm>
          <a:off x="2019300" y="104013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21590</xdr:rowOff>
    </xdr:from>
    <xdr:to>
      <xdr:col>6</xdr:col>
      <xdr:colOff>38100</xdr:colOff>
      <xdr:row>60</xdr:row>
      <xdr:rowOff>123190</xdr:rowOff>
    </xdr:to>
    <xdr:sp macro="" textlink="">
      <xdr:nvSpPr>
        <xdr:cNvPr id="193" name="楕円 192"/>
        <xdr:cNvSpPr/>
      </xdr:nvSpPr>
      <xdr:spPr>
        <a:xfrm>
          <a:off x="1079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72390</xdr:rowOff>
    </xdr:from>
    <xdr:to>
      <xdr:col>10</xdr:col>
      <xdr:colOff>114300</xdr:colOff>
      <xdr:row>60</xdr:row>
      <xdr:rowOff>114300</xdr:rowOff>
    </xdr:to>
    <xdr:cxnSp macro="">
      <xdr:nvCxnSpPr>
        <xdr:cNvPr id="194" name="直線コネクタ 193"/>
        <xdr:cNvCxnSpPr/>
      </xdr:nvCxnSpPr>
      <xdr:spPr>
        <a:xfrm>
          <a:off x="1130300" y="103593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114935</xdr:rowOff>
    </xdr:from>
    <xdr:ext cx="405130" cy="259080"/>
    <xdr:sp macro="" textlink="">
      <xdr:nvSpPr>
        <xdr:cNvPr id="195" name="n_1aveValue【体育館・プール】&#10;有形固定資産減価償却率"/>
        <xdr:cNvSpPr txBox="1"/>
      </xdr:nvSpPr>
      <xdr:spPr>
        <a:xfrm>
          <a:off x="3582035" y="1005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71120</xdr:rowOff>
    </xdr:from>
    <xdr:ext cx="403225" cy="259080"/>
    <xdr:sp macro="" textlink="">
      <xdr:nvSpPr>
        <xdr:cNvPr id="196" name="n_2aveValue【体育館・プール】&#10;有形固定資産減価償却率"/>
        <xdr:cNvSpPr txBox="1"/>
      </xdr:nvSpPr>
      <xdr:spPr>
        <a:xfrm>
          <a:off x="2705735" y="10015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61595</xdr:rowOff>
    </xdr:from>
    <xdr:ext cx="403225" cy="259080"/>
    <xdr:sp macro="" textlink="">
      <xdr:nvSpPr>
        <xdr:cNvPr id="197" name="n_3aveValue【体育館・プール】&#10;有形固定資産減価償却率"/>
        <xdr:cNvSpPr txBox="1"/>
      </xdr:nvSpPr>
      <xdr:spPr>
        <a:xfrm>
          <a:off x="1816735" y="10005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21590</xdr:rowOff>
    </xdr:from>
    <xdr:ext cx="403225" cy="259080"/>
    <xdr:sp macro="" textlink="">
      <xdr:nvSpPr>
        <xdr:cNvPr id="198" name="n_4aveValue【体育館・プール】&#10;有形固定資産減価償却率"/>
        <xdr:cNvSpPr txBox="1"/>
      </xdr:nvSpPr>
      <xdr:spPr>
        <a:xfrm>
          <a:off x="927735" y="9965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68580</xdr:rowOff>
    </xdr:from>
    <xdr:ext cx="405130" cy="259080"/>
    <xdr:sp macro="" textlink="">
      <xdr:nvSpPr>
        <xdr:cNvPr id="199" name="n_1mainValue【体育館・プール】&#10;有形固定資産減価償却率"/>
        <xdr:cNvSpPr txBox="1"/>
      </xdr:nvSpPr>
      <xdr:spPr>
        <a:xfrm>
          <a:off x="3582035" y="10527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26670</xdr:rowOff>
    </xdr:from>
    <xdr:ext cx="403225" cy="259080"/>
    <xdr:sp macro="" textlink="">
      <xdr:nvSpPr>
        <xdr:cNvPr id="200" name="n_2mainValue【体育館・プール】&#10;有形固定資産減価償却率"/>
        <xdr:cNvSpPr txBox="1"/>
      </xdr:nvSpPr>
      <xdr:spPr>
        <a:xfrm>
          <a:off x="2705735" y="10485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156210</xdr:rowOff>
    </xdr:from>
    <xdr:ext cx="403225" cy="257175"/>
    <xdr:sp macro="" textlink="">
      <xdr:nvSpPr>
        <xdr:cNvPr id="201" name="n_3mainValue【体育館・プール】&#10;有形固定資産減価償却率"/>
        <xdr:cNvSpPr txBox="1"/>
      </xdr:nvSpPr>
      <xdr:spPr>
        <a:xfrm>
          <a:off x="1816735" y="104432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114300</xdr:rowOff>
    </xdr:from>
    <xdr:ext cx="403225" cy="259080"/>
    <xdr:sp macro="" textlink="">
      <xdr:nvSpPr>
        <xdr:cNvPr id="202" name="n_4mainValue【体育館・プール】&#10;有形固定資産減価償却率"/>
        <xdr:cNvSpPr txBox="1"/>
      </xdr:nvSpPr>
      <xdr:spPr>
        <a:xfrm>
          <a:off x="927735" y="10401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1" name="テキスト ボックス 210"/>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3" name="直線コネクタ 212"/>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5455" cy="259080"/>
    <xdr:sp macro="" textlink="">
      <xdr:nvSpPr>
        <xdr:cNvPr id="214" name="テキスト ボックス 213"/>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5" name="直線コネクタ 214"/>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5455" cy="259080"/>
    <xdr:sp macro="" textlink="">
      <xdr:nvSpPr>
        <xdr:cNvPr id="216" name="テキスト ボックス 215"/>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7" name="直線コネクタ 216"/>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5455" cy="257175"/>
    <xdr:sp macro="" textlink="">
      <xdr:nvSpPr>
        <xdr:cNvPr id="218" name="テキスト ボックス 217"/>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19" name="直線コネクタ 218"/>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5455" cy="259080"/>
    <xdr:sp macro="" textlink="">
      <xdr:nvSpPr>
        <xdr:cNvPr id="220" name="テキスト ボックス 219"/>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1" name="直線コネクタ 220"/>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5455" cy="257175"/>
    <xdr:sp macro="" textlink="">
      <xdr:nvSpPr>
        <xdr:cNvPr id="222" name="テキスト ボックス 221"/>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3" name="直線コネクタ 222"/>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5455" cy="259080"/>
    <xdr:sp macro="" textlink="">
      <xdr:nvSpPr>
        <xdr:cNvPr id="224" name="テキスト ボックス 223"/>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26" name="テキスト ボックス 225"/>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158115</xdr:rowOff>
    </xdr:from>
    <xdr:to>
      <xdr:col>54</xdr:col>
      <xdr:colOff>189865</xdr:colOff>
      <xdr:row>64</xdr:row>
      <xdr:rowOff>104775</xdr:rowOff>
    </xdr:to>
    <xdr:cxnSp macro="">
      <xdr:nvCxnSpPr>
        <xdr:cNvPr id="228" name="直線コネクタ 227"/>
        <xdr:cNvCxnSpPr/>
      </xdr:nvCxnSpPr>
      <xdr:spPr>
        <a:xfrm flipV="1">
          <a:off x="10476865" y="9587865"/>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109220</xdr:rowOff>
    </xdr:from>
    <xdr:ext cx="469900" cy="257175"/>
    <xdr:sp macro="" textlink="">
      <xdr:nvSpPr>
        <xdr:cNvPr id="229" name="【体育館・プール】&#10;一人当たり面積最小値テキスト"/>
        <xdr:cNvSpPr txBox="1"/>
      </xdr:nvSpPr>
      <xdr:spPr>
        <a:xfrm>
          <a:off x="10515600" y="11082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104775</xdr:rowOff>
    </xdr:from>
    <xdr:to>
      <xdr:col>55</xdr:col>
      <xdr:colOff>88900</xdr:colOff>
      <xdr:row>64</xdr:row>
      <xdr:rowOff>104775</xdr:rowOff>
    </xdr:to>
    <xdr:cxnSp macro="">
      <xdr:nvCxnSpPr>
        <xdr:cNvPr id="230" name="直線コネクタ 229"/>
        <xdr:cNvCxnSpPr/>
      </xdr:nvCxnSpPr>
      <xdr:spPr>
        <a:xfrm>
          <a:off x="10388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104775</xdr:rowOff>
    </xdr:from>
    <xdr:ext cx="469900" cy="259080"/>
    <xdr:sp macro="" textlink="">
      <xdr:nvSpPr>
        <xdr:cNvPr id="231" name="【体育館・プール】&#10;一人当たり面積最大値テキスト"/>
        <xdr:cNvSpPr txBox="1"/>
      </xdr:nvSpPr>
      <xdr:spPr>
        <a:xfrm>
          <a:off x="10515600" y="9363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158115</xdr:rowOff>
    </xdr:from>
    <xdr:to>
      <xdr:col>55</xdr:col>
      <xdr:colOff>88900</xdr:colOff>
      <xdr:row>55</xdr:row>
      <xdr:rowOff>158115</xdr:rowOff>
    </xdr:to>
    <xdr:cxnSp macro="">
      <xdr:nvCxnSpPr>
        <xdr:cNvPr id="232" name="直線コネクタ 231"/>
        <xdr:cNvCxnSpPr/>
      </xdr:nvCxnSpPr>
      <xdr:spPr>
        <a:xfrm>
          <a:off x="10388600" y="958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3175</xdr:rowOff>
    </xdr:from>
    <xdr:ext cx="469900" cy="259080"/>
    <xdr:sp macro="" textlink="">
      <xdr:nvSpPr>
        <xdr:cNvPr id="233" name="【体育館・プール】&#10;一人当たり面積平均値テキスト"/>
        <xdr:cNvSpPr txBox="1"/>
      </xdr:nvSpPr>
      <xdr:spPr>
        <a:xfrm>
          <a:off x="10515600" y="106330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151765</xdr:rowOff>
    </xdr:from>
    <xdr:to>
      <xdr:col>55</xdr:col>
      <xdr:colOff>50800</xdr:colOff>
      <xdr:row>63</xdr:row>
      <xdr:rowOff>81915</xdr:rowOff>
    </xdr:to>
    <xdr:sp macro="" textlink="">
      <xdr:nvSpPr>
        <xdr:cNvPr id="234" name="フローチャート: 判断 233"/>
        <xdr:cNvSpPr/>
      </xdr:nvSpPr>
      <xdr:spPr>
        <a:xfrm>
          <a:off x="10426700" y="1078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171450</xdr:rowOff>
    </xdr:from>
    <xdr:to>
      <xdr:col>50</xdr:col>
      <xdr:colOff>165100</xdr:colOff>
      <xdr:row>63</xdr:row>
      <xdr:rowOff>101600</xdr:rowOff>
    </xdr:to>
    <xdr:sp macro="" textlink="">
      <xdr:nvSpPr>
        <xdr:cNvPr id="235" name="フローチャート: 判断 234"/>
        <xdr:cNvSpPr/>
      </xdr:nvSpPr>
      <xdr:spPr>
        <a:xfrm>
          <a:off x="9588500" y="1080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171450</xdr:rowOff>
    </xdr:from>
    <xdr:to>
      <xdr:col>46</xdr:col>
      <xdr:colOff>38100</xdr:colOff>
      <xdr:row>63</xdr:row>
      <xdr:rowOff>101600</xdr:rowOff>
    </xdr:to>
    <xdr:sp macro="" textlink="">
      <xdr:nvSpPr>
        <xdr:cNvPr id="236" name="フローチャート: 判断 235"/>
        <xdr:cNvSpPr/>
      </xdr:nvSpPr>
      <xdr:spPr>
        <a:xfrm>
          <a:off x="8699500" y="1080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12700</xdr:rowOff>
    </xdr:from>
    <xdr:to>
      <xdr:col>41</xdr:col>
      <xdr:colOff>101600</xdr:colOff>
      <xdr:row>63</xdr:row>
      <xdr:rowOff>114300</xdr:rowOff>
    </xdr:to>
    <xdr:sp macro="" textlink="">
      <xdr:nvSpPr>
        <xdr:cNvPr id="237" name="フローチャート: 判断 236"/>
        <xdr:cNvSpPr/>
      </xdr:nvSpPr>
      <xdr:spPr>
        <a:xfrm>
          <a:off x="7810500" y="1081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9" name="テキスト ボックス 23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0" name="テキスト ボックス 23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1" name="テキスト ボックス 24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2" name="テキスト ボックス 24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3" name="テキスト ボックス 24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169545</xdr:rowOff>
    </xdr:from>
    <xdr:to>
      <xdr:col>55</xdr:col>
      <xdr:colOff>50800</xdr:colOff>
      <xdr:row>64</xdr:row>
      <xdr:rowOff>99695</xdr:rowOff>
    </xdr:to>
    <xdr:sp macro="" textlink="">
      <xdr:nvSpPr>
        <xdr:cNvPr id="244" name="楕円 243"/>
        <xdr:cNvSpPr/>
      </xdr:nvSpPr>
      <xdr:spPr>
        <a:xfrm>
          <a:off x="104267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84455</xdr:rowOff>
    </xdr:from>
    <xdr:ext cx="469900" cy="259080"/>
    <xdr:sp macro="" textlink="">
      <xdr:nvSpPr>
        <xdr:cNvPr id="245" name="【体育館・プール】&#10;一人当たり面積該当値テキスト"/>
        <xdr:cNvSpPr txBox="1"/>
      </xdr:nvSpPr>
      <xdr:spPr>
        <a:xfrm>
          <a:off x="10515600" y="10885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169545</xdr:rowOff>
    </xdr:from>
    <xdr:to>
      <xdr:col>50</xdr:col>
      <xdr:colOff>165100</xdr:colOff>
      <xdr:row>64</xdr:row>
      <xdr:rowOff>99695</xdr:rowOff>
    </xdr:to>
    <xdr:sp macro="" textlink="">
      <xdr:nvSpPr>
        <xdr:cNvPr id="246" name="楕円 245"/>
        <xdr:cNvSpPr/>
      </xdr:nvSpPr>
      <xdr:spPr>
        <a:xfrm>
          <a:off x="95885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48895</xdr:rowOff>
    </xdr:from>
    <xdr:to>
      <xdr:col>55</xdr:col>
      <xdr:colOff>0</xdr:colOff>
      <xdr:row>64</xdr:row>
      <xdr:rowOff>48895</xdr:rowOff>
    </xdr:to>
    <xdr:cxnSp macro="">
      <xdr:nvCxnSpPr>
        <xdr:cNvPr id="247" name="直線コネクタ 246"/>
        <xdr:cNvCxnSpPr/>
      </xdr:nvCxnSpPr>
      <xdr:spPr>
        <a:xfrm>
          <a:off x="9639300" y="110216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168275</xdr:rowOff>
    </xdr:from>
    <xdr:to>
      <xdr:col>46</xdr:col>
      <xdr:colOff>38100</xdr:colOff>
      <xdr:row>64</xdr:row>
      <xdr:rowOff>98425</xdr:rowOff>
    </xdr:to>
    <xdr:sp macro="" textlink="">
      <xdr:nvSpPr>
        <xdr:cNvPr id="248" name="楕円 247"/>
        <xdr:cNvSpPr/>
      </xdr:nvSpPr>
      <xdr:spPr>
        <a:xfrm>
          <a:off x="8699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47625</xdr:rowOff>
    </xdr:from>
    <xdr:to>
      <xdr:col>50</xdr:col>
      <xdr:colOff>114300</xdr:colOff>
      <xdr:row>64</xdr:row>
      <xdr:rowOff>48895</xdr:rowOff>
    </xdr:to>
    <xdr:cxnSp macro="">
      <xdr:nvCxnSpPr>
        <xdr:cNvPr id="249" name="直線コネクタ 248"/>
        <xdr:cNvCxnSpPr/>
      </xdr:nvCxnSpPr>
      <xdr:spPr>
        <a:xfrm>
          <a:off x="8750300" y="110204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166370</xdr:rowOff>
    </xdr:from>
    <xdr:to>
      <xdr:col>41</xdr:col>
      <xdr:colOff>101600</xdr:colOff>
      <xdr:row>64</xdr:row>
      <xdr:rowOff>96520</xdr:rowOff>
    </xdr:to>
    <xdr:sp macro="" textlink="">
      <xdr:nvSpPr>
        <xdr:cNvPr id="250" name="楕円 249"/>
        <xdr:cNvSpPr/>
      </xdr:nvSpPr>
      <xdr:spPr>
        <a:xfrm>
          <a:off x="7810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45720</xdr:rowOff>
    </xdr:from>
    <xdr:to>
      <xdr:col>45</xdr:col>
      <xdr:colOff>177800</xdr:colOff>
      <xdr:row>64</xdr:row>
      <xdr:rowOff>47625</xdr:rowOff>
    </xdr:to>
    <xdr:cxnSp macro="">
      <xdr:nvCxnSpPr>
        <xdr:cNvPr id="251" name="直線コネクタ 250"/>
        <xdr:cNvCxnSpPr/>
      </xdr:nvCxnSpPr>
      <xdr:spPr>
        <a:xfrm>
          <a:off x="7861300" y="110185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164465</xdr:rowOff>
    </xdr:from>
    <xdr:to>
      <xdr:col>36</xdr:col>
      <xdr:colOff>165100</xdr:colOff>
      <xdr:row>64</xdr:row>
      <xdr:rowOff>94615</xdr:rowOff>
    </xdr:to>
    <xdr:sp macro="" textlink="">
      <xdr:nvSpPr>
        <xdr:cNvPr id="252" name="楕円 251"/>
        <xdr:cNvSpPr/>
      </xdr:nvSpPr>
      <xdr:spPr>
        <a:xfrm>
          <a:off x="6921500" y="109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43815</xdr:rowOff>
    </xdr:from>
    <xdr:to>
      <xdr:col>41</xdr:col>
      <xdr:colOff>50800</xdr:colOff>
      <xdr:row>64</xdr:row>
      <xdr:rowOff>45720</xdr:rowOff>
    </xdr:to>
    <xdr:cxnSp macro="">
      <xdr:nvCxnSpPr>
        <xdr:cNvPr id="253" name="直線コネクタ 252"/>
        <xdr:cNvCxnSpPr/>
      </xdr:nvCxnSpPr>
      <xdr:spPr>
        <a:xfrm>
          <a:off x="6972300" y="110166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118110</xdr:rowOff>
    </xdr:from>
    <xdr:ext cx="469900" cy="259080"/>
    <xdr:sp macro="" textlink="">
      <xdr:nvSpPr>
        <xdr:cNvPr id="254" name="n_1aveValue【体育館・プール】&#10;一人当たり面積"/>
        <xdr:cNvSpPr txBox="1"/>
      </xdr:nvSpPr>
      <xdr:spPr>
        <a:xfrm>
          <a:off x="9391650" y="10576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118110</xdr:rowOff>
    </xdr:from>
    <xdr:ext cx="467995" cy="259080"/>
    <xdr:sp macro="" textlink="">
      <xdr:nvSpPr>
        <xdr:cNvPr id="255" name="n_2aveValue【体育館・プール】&#10;一人当たり面積"/>
        <xdr:cNvSpPr txBox="1"/>
      </xdr:nvSpPr>
      <xdr:spPr>
        <a:xfrm>
          <a:off x="8515350" y="10576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130810</xdr:rowOff>
    </xdr:from>
    <xdr:ext cx="467995" cy="259080"/>
    <xdr:sp macro="" textlink="">
      <xdr:nvSpPr>
        <xdr:cNvPr id="256" name="n_3aveValue【体育館・プール】&#10;一人当たり面積"/>
        <xdr:cNvSpPr txBox="1"/>
      </xdr:nvSpPr>
      <xdr:spPr>
        <a:xfrm>
          <a:off x="7626350" y="10589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78740</xdr:rowOff>
    </xdr:from>
    <xdr:ext cx="467995" cy="259080"/>
    <xdr:sp macro="" textlink="">
      <xdr:nvSpPr>
        <xdr:cNvPr id="257" name="n_4aveValue【体育館・プール】&#10;一人当たり面積"/>
        <xdr:cNvSpPr txBox="1"/>
      </xdr:nvSpPr>
      <xdr:spPr>
        <a:xfrm>
          <a:off x="6737350" y="10537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90805</xdr:rowOff>
    </xdr:from>
    <xdr:ext cx="469900" cy="258445"/>
    <xdr:sp macro="" textlink="">
      <xdr:nvSpPr>
        <xdr:cNvPr id="258" name="n_1mainValue【体育館・プール】&#10;一人当たり面積"/>
        <xdr:cNvSpPr txBox="1"/>
      </xdr:nvSpPr>
      <xdr:spPr>
        <a:xfrm>
          <a:off x="9391650" y="11063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89535</xdr:rowOff>
    </xdr:from>
    <xdr:ext cx="467995" cy="257175"/>
    <xdr:sp macro="" textlink="">
      <xdr:nvSpPr>
        <xdr:cNvPr id="259" name="n_2mainValue【体育館・プール】&#10;一人当たり面積"/>
        <xdr:cNvSpPr txBox="1"/>
      </xdr:nvSpPr>
      <xdr:spPr>
        <a:xfrm>
          <a:off x="8515350" y="110623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87630</xdr:rowOff>
    </xdr:from>
    <xdr:ext cx="467995" cy="257175"/>
    <xdr:sp macro="" textlink="">
      <xdr:nvSpPr>
        <xdr:cNvPr id="260" name="n_3mainValue【体育館・プール】&#10;一人当たり面積"/>
        <xdr:cNvSpPr txBox="1"/>
      </xdr:nvSpPr>
      <xdr:spPr>
        <a:xfrm>
          <a:off x="7626350" y="110604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86360</xdr:rowOff>
    </xdr:from>
    <xdr:ext cx="467995" cy="257175"/>
    <xdr:sp macro="" textlink="">
      <xdr:nvSpPr>
        <xdr:cNvPr id="261" name="n_4mainValue【体育館・プール】&#10;一人当たり面積"/>
        <xdr:cNvSpPr txBox="1"/>
      </xdr:nvSpPr>
      <xdr:spPr>
        <a:xfrm>
          <a:off x="6737350" y="110591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0" name="テキスト ボックス 26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2" name="テキスト ボックス 271"/>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4" name="テキスト ボックス 273"/>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0" name="テキスト ボックス 279"/>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4" name="テキスト ボックス 283"/>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158115</xdr:rowOff>
    </xdr:from>
    <xdr:to>
      <xdr:col>24</xdr:col>
      <xdr:colOff>62865</xdr:colOff>
      <xdr:row>86</xdr:row>
      <xdr:rowOff>114300</xdr:rowOff>
    </xdr:to>
    <xdr:cxnSp macro="">
      <xdr:nvCxnSpPr>
        <xdr:cNvPr id="286" name="直線コネクタ 285"/>
        <xdr:cNvCxnSpPr/>
      </xdr:nvCxnSpPr>
      <xdr:spPr>
        <a:xfrm flipV="1">
          <a:off x="4634865" y="1370266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7"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104775</xdr:rowOff>
    </xdr:from>
    <xdr:ext cx="405130" cy="259080"/>
    <xdr:sp macro="" textlink="">
      <xdr:nvSpPr>
        <xdr:cNvPr id="289" name="【福祉施設】&#10;有形固定資産減価償却率最大値テキスト"/>
        <xdr:cNvSpPr txBox="1"/>
      </xdr:nvSpPr>
      <xdr:spPr>
        <a:xfrm>
          <a:off x="4673600" y="13477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158115</xdr:rowOff>
    </xdr:from>
    <xdr:to>
      <xdr:col>24</xdr:col>
      <xdr:colOff>152400</xdr:colOff>
      <xdr:row>79</xdr:row>
      <xdr:rowOff>158115</xdr:rowOff>
    </xdr:to>
    <xdr:cxnSp macro="">
      <xdr:nvCxnSpPr>
        <xdr:cNvPr id="290" name="直線コネクタ 289"/>
        <xdr:cNvCxnSpPr/>
      </xdr:nvCxnSpPr>
      <xdr:spPr>
        <a:xfrm>
          <a:off x="4546600" y="1370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150495</xdr:rowOff>
    </xdr:from>
    <xdr:ext cx="405130" cy="259080"/>
    <xdr:sp macro="" textlink="">
      <xdr:nvSpPr>
        <xdr:cNvPr id="291" name="【福祉施設】&#10;有形固定資産減価償却率平均値テキスト"/>
        <xdr:cNvSpPr txBox="1"/>
      </xdr:nvSpPr>
      <xdr:spPr>
        <a:xfrm>
          <a:off x="4673600" y="14037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xdr:rowOff>
    </xdr:from>
    <xdr:to>
      <xdr:col>24</xdr:col>
      <xdr:colOff>114300</xdr:colOff>
      <xdr:row>82</xdr:row>
      <xdr:rowOff>102235</xdr:rowOff>
    </xdr:to>
    <xdr:sp macro="" textlink="">
      <xdr:nvSpPr>
        <xdr:cNvPr id="292" name="フローチャート: 判断 291"/>
        <xdr:cNvSpPr/>
      </xdr:nvSpPr>
      <xdr:spPr>
        <a:xfrm>
          <a:off x="45847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118745</xdr:rowOff>
    </xdr:from>
    <xdr:to>
      <xdr:col>20</xdr:col>
      <xdr:colOff>38100</xdr:colOff>
      <xdr:row>82</xdr:row>
      <xdr:rowOff>48895</xdr:rowOff>
    </xdr:to>
    <xdr:sp macro="" textlink="">
      <xdr:nvSpPr>
        <xdr:cNvPr id="293" name="フローチャート: 判断 292"/>
        <xdr:cNvSpPr/>
      </xdr:nvSpPr>
      <xdr:spPr>
        <a:xfrm>
          <a:off x="37465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114935</xdr:rowOff>
    </xdr:from>
    <xdr:to>
      <xdr:col>15</xdr:col>
      <xdr:colOff>101600</xdr:colOff>
      <xdr:row>82</xdr:row>
      <xdr:rowOff>45085</xdr:rowOff>
    </xdr:to>
    <xdr:sp macro="" textlink="">
      <xdr:nvSpPr>
        <xdr:cNvPr id="294" name="フローチャート: 判断 293"/>
        <xdr:cNvSpPr/>
      </xdr:nvSpPr>
      <xdr:spPr>
        <a:xfrm>
          <a:off x="2857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5" name="フローチャート: 判断 294"/>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296" name="フローチャート: 判断 295"/>
        <xdr:cNvSpPr/>
      </xdr:nvSpPr>
      <xdr:spPr>
        <a:xfrm>
          <a:off x="10795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107315</xdr:rowOff>
    </xdr:from>
    <xdr:to>
      <xdr:col>24</xdr:col>
      <xdr:colOff>114300</xdr:colOff>
      <xdr:row>80</xdr:row>
      <xdr:rowOff>37465</xdr:rowOff>
    </xdr:to>
    <xdr:sp macro="" textlink="">
      <xdr:nvSpPr>
        <xdr:cNvPr id="302" name="楕円 301"/>
        <xdr:cNvSpPr/>
      </xdr:nvSpPr>
      <xdr:spPr>
        <a:xfrm>
          <a:off x="4584700" y="136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60325</xdr:rowOff>
    </xdr:from>
    <xdr:ext cx="405130" cy="259080"/>
    <xdr:sp macro="" textlink="">
      <xdr:nvSpPr>
        <xdr:cNvPr id="303" name="【福祉施設】&#10;有形固定資産減価償却率該当値テキスト"/>
        <xdr:cNvSpPr txBox="1"/>
      </xdr:nvSpPr>
      <xdr:spPr>
        <a:xfrm>
          <a:off x="4673600" y="13604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71120</xdr:rowOff>
    </xdr:from>
    <xdr:to>
      <xdr:col>20</xdr:col>
      <xdr:colOff>38100</xdr:colOff>
      <xdr:row>80</xdr:row>
      <xdr:rowOff>1270</xdr:rowOff>
    </xdr:to>
    <xdr:sp macro="" textlink="">
      <xdr:nvSpPr>
        <xdr:cNvPr id="304" name="楕円 303"/>
        <xdr:cNvSpPr/>
      </xdr:nvSpPr>
      <xdr:spPr>
        <a:xfrm>
          <a:off x="3746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121920</xdr:rowOff>
    </xdr:from>
    <xdr:to>
      <xdr:col>24</xdr:col>
      <xdr:colOff>63500</xdr:colOff>
      <xdr:row>79</xdr:row>
      <xdr:rowOff>158115</xdr:rowOff>
    </xdr:to>
    <xdr:cxnSp macro="">
      <xdr:nvCxnSpPr>
        <xdr:cNvPr id="305" name="直線コネクタ 304"/>
        <xdr:cNvCxnSpPr/>
      </xdr:nvCxnSpPr>
      <xdr:spPr>
        <a:xfrm>
          <a:off x="3797300" y="1366647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29210</xdr:rowOff>
    </xdr:from>
    <xdr:to>
      <xdr:col>15</xdr:col>
      <xdr:colOff>101600</xdr:colOff>
      <xdr:row>79</xdr:row>
      <xdr:rowOff>130810</xdr:rowOff>
    </xdr:to>
    <xdr:sp macro="" textlink="">
      <xdr:nvSpPr>
        <xdr:cNvPr id="306" name="楕円 305"/>
        <xdr:cNvSpPr/>
      </xdr:nvSpPr>
      <xdr:spPr>
        <a:xfrm>
          <a:off x="2857500" y="13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80010</xdr:rowOff>
    </xdr:from>
    <xdr:to>
      <xdr:col>19</xdr:col>
      <xdr:colOff>177800</xdr:colOff>
      <xdr:row>79</xdr:row>
      <xdr:rowOff>121920</xdr:rowOff>
    </xdr:to>
    <xdr:cxnSp macro="">
      <xdr:nvCxnSpPr>
        <xdr:cNvPr id="307" name="直線コネクタ 306"/>
        <xdr:cNvCxnSpPr/>
      </xdr:nvCxnSpPr>
      <xdr:spPr>
        <a:xfrm>
          <a:off x="2908300" y="136245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158750</xdr:rowOff>
    </xdr:from>
    <xdr:to>
      <xdr:col>10</xdr:col>
      <xdr:colOff>165100</xdr:colOff>
      <xdr:row>79</xdr:row>
      <xdr:rowOff>88900</xdr:rowOff>
    </xdr:to>
    <xdr:sp macro="" textlink="">
      <xdr:nvSpPr>
        <xdr:cNvPr id="308" name="楕円 307"/>
        <xdr:cNvSpPr/>
      </xdr:nvSpPr>
      <xdr:spPr>
        <a:xfrm>
          <a:off x="1968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79</xdr:row>
      <xdr:rowOff>80010</xdr:rowOff>
    </xdr:to>
    <xdr:cxnSp macro="">
      <xdr:nvCxnSpPr>
        <xdr:cNvPr id="309" name="直線コネクタ 308"/>
        <xdr:cNvCxnSpPr/>
      </xdr:nvCxnSpPr>
      <xdr:spPr>
        <a:xfrm>
          <a:off x="2019300" y="135826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116840</xdr:rowOff>
    </xdr:from>
    <xdr:to>
      <xdr:col>6</xdr:col>
      <xdr:colOff>38100</xdr:colOff>
      <xdr:row>79</xdr:row>
      <xdr:rowOff>46990</xdr:rowOff>
    </xdr:to>
    <xdr:sp macro="" textlink="">
      <xdr:nvSpPr>
        <xdr:cNvPr id="310" name="楕円 309"/>
        <xdr:cNvSpPr/>
      </xdr:nvSpPr>
      <xdr:spPr>
        <a:xfrm>
          <a:off x="1079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167640</xdr:rowOff>
    </xdr:from>
    <xdr:to>
      <xdr:col>10</xdr:col>
      <xdr:colOff>114300</xdr:colOff>
      <xdr:row>79</xdr:row>
      <xdr:rowOff>38100</xdr:rowOff>
    </xdr:to>
    <xdr:cxnSp macro="">
      <xdr:nvCxnSpPr>
        <xdr:cNvPr id="311" name="直線コネクタ 310"/>
        <xdr:cNvCxnSpPr/>
      </xdr:nvCxnSpPr>
      <xdr:spPr>
        <a:xfrm>
          <a:off x="1130300" y="135407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40640</xdr:rowOff>
    </xdr:from>
    <xdr:ext cx="405130" cy="257175"/>
    <xdr:sp macro="" textlink="">
      <xdr:nvSpPr>
        <xdr:cNvPr id="312" name="n_1aveValue【福祉施設】&#10;有形固定資産減価償却率"/>
        <xdr:cNvSpPr txBox="1"/>
      </xdr:nvSpPr>
      <xdr:spPr>
        <a:xfrm>
          <a:off x="3582035" y="140995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36195</xdr:rowOff>
    </xdr:from>
    <xdr:ext cx="403225" cy="259080"/>
    <xdr:sp macro="" textlink="">
      <xdr:nvSpPr>
        <xdr:cNvPr id="313" name="n_2aveValue【福祉施設】&#10;有形固定資産減価償却率"/>
        <xdr:cNvSpPr txBox="1"/>
      </xdr:nvSpPr>
      <xdr:spPr>
        <a:xfrm>
          <a:off x="2705735" y="14095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167640</xdr:rowOff>
    </xdr:from>
    <xdr:ext cx="403225" cy="257175"/>
    <xdr:sp macro="" textlink="">
      <xdr:nvSpPr>
        <xdr:cNvPr id="314" name="n_3aveValue【福祉施設】&#10;有形固定資産減価償却率"/>
        <xdr:cNvSpPr txBox="1"/>
      </xdr:nvSpPr>
      <xdr:spPr>
        <a:xfrm>
          <a:off x="1816735" y="14055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146685</xdr:rowOff>
    </xdr:from>
    <xdr:ext cx="403225" cy="257175"/>
    <xdr:sp macro="" textlink="">
      <xdr:nvSpPr>
        <xdr:cNvPr id="315" name="n_4aveValue【福祉施設】&#10;有形固定資産減価償却率"/>
        <xdr:cNvSpPr txBox="1"/>
      </xdr:nvSpPr>
      <xdr:spPr>
        <a:xfrm>
          <a:off x="927735" y="140341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17780</xdr:rowOff>
    </xdr:from>
    <xdr:ext cx="405130" cy="257175"/>
    <xdr:sp macro="" textlink="">
      <xdr:nvSpPr>
        <xdr:cNvPr id="316" name="n_1mainValue【福祉施設】&#10;有形固定資産減価償却率"/>
        <xdr:cNvSpPr txBox="1"/>
      </xdr:nvSpPr>
      <xdr:spPr>
        <a:xfrm>
          <a:off x="3582035" y="13390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147320</xdr:rowOff>
    </xdr:from>
    <xdr:ext cx="403225" cy="259080"/>
    <xdr:sp macro="" textlink="">
      <xdr:nvSpPr>
        <xdr:cNvPr id="317" name="n_2mainValue【福祉施設】&#10;有形固定資産減価償却率"/>
        <xdr:cNvSpPr txBox="1"/>
      </xdr:nvSpPr>
      <xdr:spPr>
        <a:xfrm>
          <a:off x="2705735" y="13348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105410</xdr:rowOff>
    </xdr:from>
    <xdr:ext cx="403225" cy="259080"/>
    <xdr:sp macro="" textlink="">
      <xdr:nvSpPr>
        <xdr:cNvPr id="318" name="n_3mainValue【福祉施設】&#10;有形固定資産減価償却率"/>
        <xdr:cNvSpPr txBox="1"/>
      </xdr:nvSpPr>
      <xdr:spPr>
        <a:xfrm>
          <a:off x="1816735" y="13307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77</xdr:row>
      <xdr:rowOff>63500</xdr:rowOff>
    </xdr:from>
    <xdr:ext cx="403225" cy="257175"/>
    <xdr:sp macro="" textlink="">
      <xdr:nvSpPr>
        <xdr:cNvPr id="319" name="n_4mainValue【福祉施設】&#10;有形固定資産減価償却率"/>
        <xdr:cNvSpPr txBox="1"/>
      </xdr:nvSpPr>
      <xdr:spPr>
        <a:xfrm>
          <a:off x="927735" y="132651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5455" cy="259080"/>
    <xdr:sp macro="" textlink="">
      <xdr:nvSpPr>
        <xdr:cNvPr id="331" name="テキスト ボックス 330"/>
        <xdr:cNvSpPr txBox="1"/>
      </xdr:nvSpPr>
      <xdr:spPr>
        <a:xfrm>
          <a:off x="6136640" y="1452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33" name="テキスト ボックス 332"/>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5455" cy="259080"/>
    <xdr:sp macro="" textlink="">
      <xdr:nvSpPr>
        <xdr:cNvPr id="335" name="テキスト ボックス 334"/>
        <xdr:cNvSpPr txBox="1"/>
      </xdr:nvSpPr>
      <xdr:spPr>
        <a:xfrm>
          <a:off x="6136640" y="1338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37" name="テキスト ボックス 336"/>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9" name="直線コネクタ 338"/>
        <xdr:cNvCxnSpPr/>
      </xdr:nvCxnSpPr>
      <xdr:spPr>
        <a:xfrm flipV="1">
          <a:off x="10476865" y="13451205"/>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81915</xdr:rowOff>
    </xdr:from>
    <xdr:ext cx="469900" cy="259080"/>
    <xdr:sp macro="" textlink="">
      <xdr:nvSpPr>
        <xdr:cNvPr id="340" name="【福祉施設】&#10;一人当たり面積最小値テキスト"/>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1" name="直線コネクタ 340"/>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24765</xdr:rowOff>
    </xdr:from>
    <xdr:ext cx="469900" cy="259080"/>
    <xdr:sp macro="" textlink="">
      <xdr:nvSpPr>
        <xdr:cNvPr id="342" name="【福祉施設】&#10;一人当たり面積最大値テキスト"/>
        <xdr:cNvSpPr txBox="1"/>
      </xdr:nvSpPr>
      <xdr:spPr>
        <a:xfrm>
          <a:off x="10515600" y="13226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3" name="直線コネクタ 342"/>
        <xdr:cNvCxnSpPr/>
      </xdr:nvCxnSpPr>
      <xdr:spPr>
        <a:xfrm>
          <a:off x="10388600" y="1345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17780</xdr:rowOff>
    </xdr:from>
    <xdr:ext cx="469900" cy="257175"/>
    <xdr:sp macro="" textlink="">
      <xdr:nvSpPr>
        <xdr:cNvPr id="344" name="【福祉施設】&#10;一人当たり面積平均値テキスト"/>
        <xdr:cNvSpPr txBox="1"/>
      </xdr:nvSpPr>
      <xdr:spPr>
        <a:xfrm>
          <a:off x="10515600" y="142481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38735</xdr:rowOff>
    </xdr:from>
    <xdr:to>
      <xdr:col>55</xdr:col>
      <xdr:colOff>50800</xdr:colOff>
      <xdr:row>83</xdr:row>
      <xdr:rowOff>140335</xdr:rowOff>
    </xdr:to>
    <xdr:sp macro="" textlink="">
      <xdr:nvSpPr>
        <xdr:cNvPr id="345" name="フローチャート: 判断 344"/>
        <xdr:cNvSpPr/>
      </xdr:nvSpPr>
      <xdr:spPr>
        <a:xfrm>
          <a:off x="10426700" y="1426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6" name="フローチャート: 判断 345"/>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50165</xdr:rowOff>
    </xdr:from>
    <xdr:to>
      <xdr:col>46</xdr:col>
      <xdr:colOff>38100</xdr:colOff>
      <xdr:row>83</xdr:row>
      <xdr:rowOff>151765</xdr:rowOff>
    </xdr:to>
    <xdr:sp macro="" textlink="">
      <xdr:nvSpPr>
        <xdr:cNvPr id="347" name="フローチャート: 判断 346"/>
        <xdr:cNvSpPr/>
      </xdr:nvSpPr>
      <xdr:spPr>
        <a:xfrm>
          <a:off x="86995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8" name="フローチャート: 判断 347"/>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21590</xdr:rowOff>
    </xdr:from>
    <xdr:to>
      <xdr:col>36</xdr:col>
      <xdr:colOff>165100</xdr:colOff>
      <xdr:row>83</xdr:row>
      <xdr:rowOff>123190</xdr:rowOff>
    </xdr:to>
    <xdr:sp macro="" textlink="">
      <xdr:nvSpPr>
        <xdr:cNvPr id="349" name="フローチャート: 判断 348"/>
        <xdr:cNvSpPr/>
      </xdr:nvSpPr>
      <xdr:spPr>
        <a:xfrm>
          <a:off x="6921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0" name="テキスト ボックス 34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1" name="テキスト ボックス 35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2" name="テキスト ボックス 35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3" name="テキスト ボックス 35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4" name="テキスト ボックス 35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153035</xdr:rowOff>
    </xdr:from>
    <xdr:to>
      <xdr:col>55</xdr:col>
      <xdr:colOff>50800</xdr:colOff>
      <xdr:row>81</xdr:row>
      <xdr:rowOff>83185</xdr:rowOff>
    </xdr:to>
    <xdr:sp macro="" textlink="">
      <xdr:nvSpPr>
        <xdr:cNvPr id="355" name="楕円 354"/>
        <xdr:cNvSpPr/>
      </xdr:nvSpPr>
      <xdr:spPr>
        <a:xfrm>
          <a:off x="10426700" y="138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4445</xdr:rowOff>
    </xdr:from>
    <xdr:ext cx="469900" cy="259080"/>
    <xdr:sp macro="" textlink="">
      <xdr:nvSpPr>
        <xdr:cNvPr id="356" name="【福祉施設】&#10;一人当たり面積該当値テキスト"/>
        <xdr:cNvSpPr txBox="1"/>
      </xdr:nvSpPr>
      <xdr:spPr>
        <a:xfrm>
          <a:off x="10515600" y="13720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80</xdr:row>
      <xdr:rowOff>141605</xdr:rowOff>
    </xdr:from>
    <xdr:to>
      <xdr:col>50</xdr:col>
      <xdr:colOff>165100</xdr:colOff>
      <xdr:row>81</xdr:row>
      <xdr:rowOff>71755</xdr:rowOff>
    </xdr:to>
    <xdr:sp macro="" textlink="">
      <xdr:nvSpPr>
        <xdr:cNvPr id="357" name="楕円 356"/>
        <xdr:cNvSpPr/>
      </xdr:nvSpPr>
      <xdr:spPr>
        <a:xfrm>
          <a:off x="9588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20955</xdr:rowOff>
    </xdr:from>
    <xdr:to>
      <xdr:col>55</xdr:col>
      <xdr:colOff>0</xdr:colOff>
      <xdr:row>81</xdr:row>
      <xdr:rowOff>32385</xdr:rowOff>
    </xdr:to>
    <xdr:cxnSp macro="">
      <xdr:nvCxnSpPr>
        <xdr:cNvPr id="358" name="直線コネクタ 357"/>
        <xdr:cNvCxnSpPr/>
      </xdr:nvCxnSpPr>
      <xdr:spPr>
        <a:xfrm>
          <a:off x="9639300" y="1390840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130175</xdr:rowOff>
    </xdr:from>
    <xdr:to>
      <xdr:col>46</xdr:col>
      <xdr:colOff>38100</xdr:colOff>
      <xdr:row>81</xdr:row>
      <xdr:rowOff>60325</xdr:rowOff>
    </xdr:to>
    <xdr:sp macro="" textlink="">
      <xdr:nvSpPr>
        <xdr:cNvPr id="359" name="楕円 358"/>
        <xdr:cNvSpPr/>
      </xdr:nvSpPr>
      <xdr:spPr>
        <a:xfrm>
          <a:off x="8699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xdr:rowOff>
    </xdr:from>
    <xdr:to>
      <xdr:col>50</xdr:col>
      <xdr:colOff>114300</xdr:colOff>
      <xdr:row>81</xdr:row>
      <xdr:rowOff>20955</xdr:rowOff>
    </xdr:to>
    <xdr:cxnSp macro="">
      <xdr:nvCxnSpPr>
        <xdr:cNvPr id="360" name="直線コネクタ 359"/>
        <xdr:cNvCxnSpPr/>
      </xdr:nvCxnSpPr>
      <xdr:spPr>
        <a:xfrm>
          <a:off x="8750300" y="138969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113030</xdr:rowOff>
    </xdr:from>
    <xdr:to>
      <xdr:col>41</xdr:col>
      <xdr:colOff>101600</xdr:colOff>
      <xdr:row>81</xdr:row>
      <xdr:rowOff>43180</xdr:rowOff>
    </xdr:to>
    <xdr:sp macro="" textlink="">
      <xdr:nvSpPr>
        <xdr:cNvPr id="361" name="楕円 360"/>
        <xdr:cNvSpPr/>
      </xdr:nvSpPr>
      <xdr:spPr>
        <a:xfrm>
          <a:off x="781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163830</xdr:rowOff>
    </xdr:from>
    <xdr:to>
      <xdr:col>45</xdr:col>
      <xdr:colOff>177800</xdr:colOff>
      <xdr:row>81</xdr:row>
      <xdr:rowOff>9525</xdr:rowOff>
    </xdr:to>
    <xdr:cxnSp macro="">
      <xdr:nvCxnSpPr>
        <xdr:cNvPr id="362" name="直線コネクタ 361"/>
        <xdr:cNvCxnSpPr/>
      </xdr:nvCxnSpPr>
      <xdr:spPr>
        <a:xfrm>
          <a:off x="7861300" y="138798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107315</xdr:rowOff>
    </xdr:from>
    <xdr:to>
      <xdr:col>36</xdr:col>
      <xdr:colOff>165100</xdr:colOff>
      <xdr:row>81</xdr:row>
      <xdr:rowOff>37465</xdr:rowOff>
    </xdr:to>
    <xdr:sp macro="" textlink="">
      <xdr:nvSpPr>
        <xdr:cNvPr id="363" name="楕円 362"/>
        <xdr:cNvSpPr/>
      </xdr:nvSpPr>
      <xdr:spPr>
        <a:xfrm>
          <a:off x="6921500" y="138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158115</xdr:rowOff>
    </xdr:from>
    <xdr:to>
      <xdr:col>41</xdr:col>
      <xdr:colOff>50800</xdr:colOff>
      <xdr:row>80</xdr:row>
      <xdr:rowOff>163830</xdr:rowOff>
    </xdr:to>
    <xdr:cxnSp macro="">
      <xdr:nvCxnSpPr>
        <xdr:cNvPr id="364" name="直線コネクタ 363"/>
        <xdr:cNvCxnSpPr/>
      </xdr:nvCxnSpPr>
      <xdr:spPr>
        <a:xfrm>
          <a:off x="6972300" y="138741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148590</xdr:rowOff>
    </xdr:from>
    <xdr:ext cx="469900" cy="259080"/>
    <xdr:sp macro="" textlink="">
      <xdr:nvSpPr>
        <xdr:cNvPr id="365" name="n_1aveValue【福祉施設】&#10;一人当たり面積"/>
        <xdr:cNvSpPr txBox="1"/>
      </xdr:nvSpPr>
      <xdr:spPr>
        <a:xfrm>
          <a:off x="9391650" y="1437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143510</xdr:rowOff>
    </xdr:from>
    <xdr:ext cx="467995" cy="257175"/>
    <xdr:sp macro="" textlink="">
      <xdr:nvSpPr>
        <xdr:cNvPr id="366" name="n_2aveValue【福祉施設】&#10;一人当たり面積"/>
        <xdr:cNvSpPr txBox="1"/>
      </xdr:nvSpPr>
      <xdr:spPr>
        <a:xfrm>
          <a:off x="8515350" y="143738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137160</xdr:rowOff>
    </xdr:from>
    <xdr:ext cx="467995" cy="259080"/>
    <xdr:sp macro="" textlink="">
      <xdr:nvSpPr>
        <xdr:cNvPr id="367" name="n_3aveValue【福祉施設】&#10;一人当たり面積"/>
        <xdr:cNvSpPr txBox="1"/>
      </xdr:nvSpPr>
      <xdr:spPr>
        <a:xfrm>
          <a:off x="7626350" y="1436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114300</xdr:rowOff>
    </xdr:from>
    <xdr:ext cx="467995" cy="259080"/>
    <xdr:sp macro="" textlink="">
      <xdr:nvSpPr>
        <xdr:cNvPr id="368" name="n_4aveValue【福祉施設】&#10;一人当たり面積"/>
        <xdr:cNvSpPr txBox="1"/>
      </xdr:nvSpPr>
      <xdr:spPr>
        <a:xfrm>
          <a:off x="6737350" y="14344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79</xdr:row>
      <xdr:rowOff>88265</xdr:rowOff>
    </xdr:from>
    <xdr:ext cx="469900" cy="257175"/>
    <xdr:sp macro="" textlink="">
      <xdr:nvSpPr>
        <xdr:cNvPr id="369" name="n_1mainValue【福祉施設】&#10;一人当たり面積"/>
        <xdr:cNvSpPr txBox="1"/>
      </xdr:nvSpPr>
      <xdr:spPr>
        <a:xfrm>
          <a:off x="9391650" y="136328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79</xdr:row>
      <xdr:rowOff>76835</xdr:rowOff>
    </xdr:from>
    <xdr:ext cx="467995" cy="257175"/>
    <xdr:sp macro="" textlink="">
      <xdr:nvSpPr>
        <xdr:cNvPr id="370" name="n_2mainValue【福祉施設】&#10;一人当たり面積"/>
        <xdr:cNvSpPr txBox="1"/>
      </xdr:nvSpPr>
      <xdr:spPr>
        <a:xfrm>
          <a:off x="8515350" y="13621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79</xdr:row>
      <xdr:rowOff>59690</xdr:rowOff>
    </xdr:from>
    <xdr:ext cx="467995" cy="259080"/>
    <xdr:sp macro="" textlink="">
      <xdr:nvSpPr>
        <xdr:cNvPr id="371" name="n_3mainValue【福祉施設】&#10;一人当たり面積"/>
        <xdr:cNvSpPr txBox="1"/>
      </xdr:nvSpPr>
      <xdr:spPr>
        <a:xfrm>
          <a:off x="7626350" y="13604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79</xdr:row>
      <xdr:rowOff>53975</xdr:rowOff>
    </xdr:from>
    <xdr:ext cx="467995" cy="257175"/>
    <xdr:sp macro="" textlink="">
      <xdr:nvSpPr>
        <xdr:cNvPr id="372" name="n_4mainValue【福祉施設】&#10;一人当たり面積"/>
        <xdr:cNvSpPr txBox="1"/>
      </xdr:nvSpPr>
      <xdr:spPr>
        <a:xfrm>
          <a:off x="6737350" y="135985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81" name="テキスト ボックス 380"/>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83" name="テキスト ボックス 382"/>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4" name="直線コネクタ 383"/>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5455" cy="257175"/>
    <xdr:sp macro="" textlink="">
      <xdr:nvSpPr>
        <xdr:cNvPr id="385" name="テキスト ボックス 384"/>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6" name="直線コネクタ 385"/>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7" name="テキスト ボックス 386"/>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88" name="直線コネクタ 387"/>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389" name="テキスト ボックス 388"/>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0" name="直線コネクタ 389"/>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1" name="テキスト ボックス 390"/>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2" name="直線コネクタ 391"/>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3" name="テキスト ボックス 392"/>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4" name="直線コネクタ 393"/>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185" cy="257175"/>
    <xdr:sp macro="" textlink="">
      <xdr:nvSpPr>
        <xdr:cNvPr id="395" name="テキスト ボックス 394"/>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74930</xdr:rowOff>
    </xdr:from>
    <xdr:to>
      <xdr:col>24</xdr:col>
      <xdr:colOff>62865</xdr:colOff>
      <xdr:row>109</xdr:row>
      <xdr:rowOff>35560</xdr:rowOff>
    </xdr:to>
    <xdr:cxnSp macro="">
      <xdr:nvCxnSpPr>
        <xdr:cNvPr id="398" name="直線コネクタ 397"/>
        <xdr:cNvCxnSpPr/>
      </xdr:nvCxnSpPr>
      <xdr:spPr>
        <a:xfrm flipV="1">
          <a:off x="4634865" y="1721993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399"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0" name="直線コネクタ 399"/>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20955</xdr:rowOff>
    </xdr:from>
    <xdr:ext cx="340360" cy="257175"/>
    <xdr:sp macro="" textlink="">
      <xdr:nvSpPr>
        <xdr:cNvPr id="401" name="【市民会館】&#10;有形固定資産減価償却率最大値テキスト"/>
        <xdr:cNvSpPr txBox="1"/>
      </xdr:nvSpPr>
      <xdr:spPr>
        <a:xfrm>
          <a:off x="4673600" y="1699450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74930</xdr:rowOff>
    </xdr:from>
    <xdr:to>
      <xdr:col>24</xdr:col>
      <xdr:colOff>152400</xdr:colOff>
      <xdr:row>100</xdr:row>
      <xdr:rowOff>74930</xdr:rowOff>
    </xdr:to>
    <xdr:cxnSp macro="">
      <xdr:nvCxnSpPr>
        <xdr:cNvPr id="402" name="直線コネクタ 401"/>
        <xdr:cNvCxnSpPr/>
      </xdr:nvCxnSpPr>
      <xdr:spPr>
        <a:xfrm>
          <a:off x="4546600" y="1721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129540</xdr:rowOff>
    </xdr:from>
    <xdr:ext cx="405130" cy="259080"/>
    <xdr:sp macro="" textlink="">
      <xdr:nvSpPr>
        <xdr:cNvPr id="403" name="【市民会館】&#10;有形固定資産減価償却率平均値テキスト"/>
        <xdr:cNvSpPr txBox="1"/>
      </xdr:nvSpPr>
      <xdr:spPr>
        <a:xfrm>
          <a:off x="4673600" y="17960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4" name="フローチャート: 判断 403"/>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164465</xdr:rowOff>
    </xdr:from>
    <xdr:to>
      <xdr:col>20</xdr:col>
      <xdr:colOff>38100</xdr:colOff>
      <xdr:row>105</xdr:row>
      <xdr:rowOff>94615</xdr:rowOff>
    </xdr:to>
    <xdr:sp macro="" textlink="">
      <xdr:nvSpPr>
        <xdr:cNvPr id="405" name="フローチャート: 判断 404"/>
        <xdr:cNvSpPr/>
      </xdr:nvSpPr>
      <xdr:spPr>
        <a:xfrm>
          <a:off x="3746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406" name="フローチャート: 判断 405"/>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73025</xdr:rowOff>
    </xdr:from>
    <xdr:to>
      <xdr:col>10</xdr:col>
      <xdr:colOff>165100</xdr:colOff>
      <xdr:row>105</xdr:row>
      <xdr:rowOff>3175</xdr:rowOff>
    </xdr:to>
    <xdr:sp macro="" textlink="">
      <xdr:nvSpPr>
        <xdr:cNvPr id="407" name="フローチャート: 判断 406"/>
        <xdr:cNvSpPr/>
      </xdr:nvSpPr>
      <xdr:spPr>
        <a:xfrm>
          <a:off x="1968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105410</xdr:rowOff>
    </xdr:from>
    <xdr:to>
      <xdr:col>6</xdr:col>
      <xdr:colOff>38100</xdr:colOff>
      <xdr:row>105</xdr:row>
      <xdr:rowOff>35560</xdr:rowOff>
    </xdr:to>
    <xdr:sp macro="" textlink="">
      <xdr:nvSpPr>
        <xdr:cNvPr id="408" name="フローチャート: 判断 407"/>
        <xdr:cNvSpPr/>
      </xdr:nvSpPr>
      <xdr:spPr>
        <a:xfrm>
          <a:off x="1079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10795</xdr:rowOff>
    </xdr:from>
    <xdr:to>
      <xdr:col>24</xdr:col>
      <xdr:colOff>114300</xdr:colOff>
      <xdr:row>104</xdr:row>
      <xdr:rowOff>112395</xdr:rowOff>
    </xdr:to>
    <xdr:sp macro="" textlink="">
      <xdr:nvSpPr>
        <xdr:cNvPr id="414" name="楕円 413"/>
        <xdr:cNvSpPr/>
      </xdr:nvSpPr>
      <xdr:spPr>
        <a:xfrm>
          <a:off x="4584700" y="1784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33655</xdr:rowOff>
    </xdr:from>
    <xdr:ext cx="405130" cy="258445"/>
    <xdr:sp macro="" textlink="">
      <xdr:nvSpPr>
        <xdr:cNvPr id="415" name="【市民会館】&#10;有形固定資産減価償却率該当値テキスト"/>
        <xdr:cNvSpPr txBox="1"/>
      </xdr:nvSpPr>
      <xdr:spPr>
        <a:xfrm>
          <a:off x="4673600" y="17693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147955</xdr:rowOff>
    </xdr:from>
    <xdr:to>
      <xdr:col>20</xdr:col>
      <xdr:colOff>38100</xdr:colOff>
      <xdr:row>104</xdr:row>
      <xdr:rowOff>78105</xdr:rowOff>
    </xdr:to>
    <xdr:sp macro="" textlink="">
      <xdr:nvSpPr>
        <xdr:cNvPr id="416" name="楕円 415"/>
        <xdr:cNvSpPr/>
      </xdr:nvSpPr>
      <xdr:spPr>
        <a:xfrm>
          <a:off x="3746500" y="178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27305</xdr:rowOff>
    </xdr:from>
    <xdr:to>
      <xdr:col>24</xdr:col>
      <xdr:colOff>63500</xdr:colOff>
      <xdr:row>104</xdr:row>
      <xdr:rowOff>61595</xdr:rowOff>
    </xdr:to>
    <xdr:cxnSp macro="">
      <xdr:nvCxnSpPr>
        <xdr:cNvPr id="417" name="直線コネクタ 416"/>
        <xdr:cNvCxnSpPr/>
      </xdr:nvCxnSpPr>
      <xdr:spPr>
        <a:xfrm>
          <a:off x="3797300" y="178581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116840</xdr:rowOff>
    </xdr:from>
    <xdr:to>
      <xdr:col>15</xdr:col>
      <xdr:colOff>101600</xdr:colOff>
      <xdr:row>104</xdr:row>
      <xdr:rowOff>46990</xdr:rowOff>
    </xdr:to>
    <xdr:sp macro="" textlink="">
      <xdr:nvSpPr>
        <xdr:cNvPr id="418" name="楕円 417"/>
        <xdr:cNvSpPr/>
      </xdr:nvSpPr>
      <xdr:spPr>
        <a:xfrm>
          <a:off x="285750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167640</xdr:rowOff>
    </xdr:from>
    <xdr:to>
      <xdr:col>19</xdr:col>
      <xdr:colOff>177800</xdr:colOff>
      <xdr:row>104</xdr:row>
      <xdr:rowOff>27305</xdr:rowOff>
    </xdr:to>
    <xdr:cxnSp macro="">
      <xdr:nvCxnSpPr>
        <xdr:cNvPr id="419" name="直線コネクタ 418"/>
        <xdr:cNvCxnSpPr/>
      </xdr:nvCxnSpPr>
      <xdr:spPr>
        <a:xfrm>
          <a:off x="2908300" y="178269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20" name="楕円 419"/>
        <xdr:cNvSpPr/>
      </xdr:nvSpPr>
      <xdr:spPr>
        <a:xfrm>
          <a:off x="1968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132080</xdr:rowOff>
    </xdr:from>
    <xdr:to>
      <xdr:col>15</xdr:col>
      <xdr:colOff>50800</xdr:colOff>
      <xdr:row>103</xdr:row>
      <xdr:rowOff>167640</xdr:rowOff>
    </xdr:to>
    <xdr:cxnSp macro="">
      <xdr:nvCxnSpPr>
        <xdr:cNvPr id="421" name="直線コネクタ 420"/>
        <xdr:cNvCxnSpPr/>
      </xdr:nvCxnSpPr>
      <xdr:spPr>
        <a:xfrm>
          <a:off x="2019300" y="177914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59690</xdr:rowOff>
    </xdr:from>
    <xdr:to>
      <xdr:col>6</xdr:col>
      <xdr:colOff>38100</xdr:colOff>
      <xdr:row>103</xdr:row>
      <xdr:rowOff>161290</xdr:rowOff>
    </xdr:to>
    <xdr:sp macro="" textlink="">
      <xdr:nvSpPr>
        <xdr:cNvPr id="422" name="楕円 421"/>
        <xdr:cNvSpPr/>
      </xdr:nvSpPr>
      <xdr:spPr>
        <a:xfrm>
          <a:off x="1079500" y="1771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110490</xdr:rowOff>
    </xdr:from>
    <xdr:to>
      <xdr:col>10</xdr:col>
      <xdr:colOff>114300</xdr:colOff>
      <xdr:row>103</xdr:row>
      <xdr:rowOff>132080</xdr:rowOff>
    </xdr:to>
    <xdr:cxnSp macro="">
      <xdr:nvCxnSpPr>
        <xdr:cNvPr id="423" name="直線コネクタ 422"/>
        <xdr:cNvCxnSpPr/>
      </xdr:nvCxnSpPr>
      <xdr:spPr>
        <a:xfrm>
          <a:off x="1130300" y="177698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86360</xdr:rowOff>
    </xdr:from>
    <xdr:ext cx="405130" cy="257175"/>
    <xdr:sp macro="" textlink="">
      <xdr:nvSpPr>
        <xdr:cNvPr id="424" name="n_1aveValue【市民会館】&#10;有形固定資産減価償却率"/>
        <xdr:cNvSpPr txBox="1"/>
      </xdr:nvSpPr>
      <xdr:spPr>
        <a:xfrm>
          <a:off x="3582035" y="180886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63500</xdr:rowOff>
    </xdr:from>
    <xdr:ext cx="403225" cy="257175"/>
    <xdr:sp macro="" textlink="">
      <xdr:nvSpPr>
        <xdr:cNvPr id="425" name="n_2aveValue【市民会館】&#10;有形固定資産減価償却率"/>
        <xdr:cNvSpPr txBox="1"/>
      </xdr:nvSpPr>
      <xdr:spPr>
        <a:xfrm>
          <a:off x="2705735" y="18065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166370</xdr:rowOff>
    </xdr:from>
    <xdr:ext cx="403225" cy="257175"/>
    <xdr:sp macro="" textlink="">
      <xdr:nvSpPr>
        <xdr:cNvPr id="426" name="n_3aveValue【市民会館】&#10;有形固定資産減価償却率"/>
        <xdr:cNvSpPr txBox="1"/>
      </xdr:nvSpPr>
      <xdr:spPr>
        <a:xfrm>
          <a:off x="1816735" y="179971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105</xdr:row>
      <xdr:rowOff>26670</xdr:rowOff>
    </xdr:from>
    <xdr:ext cx="403225" cy="259080"/>
    <xdr:sp macro="" textlink="">
      <xdr:nvSpPr>
        <xdr:cNvPr id="427" name="n_4aveValue【市民会館】&#10;有形固定資産減価償却率"/>
        <xdr:cNvSpPr txBox="1"/>
      </xdr:nvSpPr>
      <xdr:spPr>
        <a:xfrm>
          <a:off x="927735" y="18028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102</xdr:row>
      <xdr:rowOff>94615</xdr:rowOff>
    </xdr:from>
    <xdr:ext cx="405130" cy="259080"/>
    <xdr:sp macro="" textlink="">
      <xdr:nvSpPr>
        <xdr:cNvPr id="428" name="n_1mainValue【市民会館】&#10;有形固定資産減価償却率"/>
        <xdr:cNvSpPr txBox="1"/>
      </xdr:nvSpPr>
      <xdr:spPr>
        <a:xfrm>
          <a:off x="3582035" y="17582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63500</xdr:rowOff>
    </xdr:from>
    <xdr:ext cx="403225" cy="257175"/>
    <xdr:sp macro="" textlink="">
      <xdr:nvSpPr>
        <xdr:cNvPr id="429" name="n_2mainValue【市民会館】&#10;有形固定資産減価償却率"/>
        <xdr:cNvSpPr txBox="1"/>
      </xdr:nvSpPr>
      <xdr:spPr>
        <a:xfrm>
          <a:off x="2705735" y="175514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27305</xdr:rowOff>
    </xdr:from>
    <xdr:ext cx="403225" cy="259080"/>
    <xdr:sp macro="" textlink="">
      <xdr:nvSpPr>
        <xdr:cNvPr id="430" name="n_3mainValue【市民会館】&#10;有形固定資産減価償却率"/>
        <xdr:cNvSpPr txBox="1"/>
      </xdr:nvSpPr>
      <xdr:spPr>
        <a:xfrm>
          <a:off x="1816735" y="175152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102</xdr:row>
      <xdr:rowOff>6350</xdr:rowOff>
    </xdr:from>
    <xdr:ext cx="403225" cy="257175"/>
    <xdr:sp macro="" textlink="">
      <xdr:nvSpPr>
        <xdr:cNvPr id="431" name="n_4mainValue【市民会館】&#10;有形固定資産減価償却率"/>
        <xdr:cNvSpPr txBox="1"/>
      </xdr:nvSpPr>
      <xdr:spPr>
        <a:xfrm>
          <a:off x="927735" y="174942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40" name="テキスト ボックス 439"/>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42" name="直線コネクタ 441"/>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5455" cy="257175"/>
    <xdr:sp macro="" textlink="">
      <xdr:nvSpPr>
        <xdr:cNvPr id="443" name="テキスト ボックス 442"/>
        <xdr:cNvSpPr txBox="1"/>
      </xdr:nvSpPr>
      <xdr:spPr>
        <a:xfrm>
          <a:off x="6136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44" name="直線コネクタ 443"/>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5455" cy="259080"/>
    <xdr:sp macro="" textlink="">
      <xdr:nvSpPr>
        <xdr:cNvPr id="445" name="テキスト ボックス 444"/>
        <xdr:cNvSpPr txBox="1"/>
      </xdr:nvSpPr>
      <xdr:spPr>
        <a:xfrm>
          <a:off x="6136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46" name="直線コネクタ 445"/>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5455" cy="257175"/>
    <xdr:sp macro="" textlink="">
      <xdr:nvSpPr>
        <xdr:cNvPr id="447" name="テキスト ボックス 446"/>
        <xdr:cNvSpPr txBox="1"/>
      </xdr:nvSpPr>
      <xdr:spPr>
        <a:xfrm>
          <a:off x="6136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48" name="直線コネクタ 447"/>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5455" cy="258445"/>
    <xdr:sp macro="" textlink="">
      <xdr:nvSpPr>
        <xdr:cNvPr id="449" name="テキスト ボックス 448"/>
        <xdr:cNvSpPr txBox="1"/>
      </xdr:nvSpPr>
      <xdr:spPr>
        <a:xfrm>
          <a:off x="6136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50" name="直線コネクタ 449"/>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5455" cy="259080"/>
    <xdr:sp macro="" textlink="">
      <xdr:nvSpPr>
        <xdr:cNvPr id="451" name="テキスト ボックス 450"/>
        <xdr:cNvSpPr txBox="1"/>
      </xdr:nvSpPr>
      <xdr:spPr>
        <a:xfrm>
          <a:off x="6136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52" name="直線コネクタ 451"/>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5455" cy="257175"/>
    <xdr:sp macro="" textlink="">
      <xdr:nvSpPr>
        <xdr:cNvPr id="453" name="テキスト ボックス 452"/>
        <xdr:cNvSpPr txBox="1"/>
      </xdr:nvSpPr>
      <xdr:spPr>
        <a:xfrm>
          <a:off x="6136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55" name="テキスト ボックス 454"/>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143510</xdr:rowOff>
    </xdr:from>
    <xdr:to>
      <xdr:col>54</xdr:col>
      <xdr:colOff>189865</xdr:colOff>
      <xdr:row>108</xdr:row>
      <xdr:rowOff>151130</xdr:rowOff>
    </xdr:to>
    <xdr:cxnSp macro="">
      <xdr:nvCxnSpPr>
        <xdr:cNvPr id="457" name="直線コネクタ 456"/>
        <xdr:cNvCxnSpPr/>
      </xdr:nvCxnSpPr>
      <xdr:spPr>
        <a:xfrm flipV="1">
          <a:off x="10476865" y="1711706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154940</xdr:rowOff>
    </xdr:from>
    <xdr:ext cx="469900" cy="257175"/>
    <xdr:sp macro="" textlink="">
      <xdr:nvSpPr>
        <xdr:cNvPr id="458" name="【市民会館】&#10;一人当たり面積最小値テキスト"/>
        <xdr:cNvSpPr txBox="1"/>
      </xdr:nvSpPr>
      <xdr:spPr>
        <a:xfrm>
          <a:off x="10515600" y="186715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151130</xdr:rowOff>
    </xdr:from>
    <xdr:to>
      <xdr:col>55</xdr:col>
      <xdr:colOff>88900</xdr:colOff>
      <xdr:row>108</xdr:row>
      <xdr:rowOff>151130</xdr:rowOff>
    </xdr:to>
    <xdr:cxnSp macro="">
      <xdr:nvCxnSpPr>
        <xdr:cNvPr id="459" name="直線コネクタ 458"/>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89535</xdr:rowOff>
    </xdr:from>
    <xdr:ext cx="469900" cy="257175"/>
    <xdr:sp macro="" textlink="">
      <xdr:nvSpPr>
        <xdr:cNvPr id="460" name="【市民会館】&#10;一人当たり面積最大値テキスト"/>
        <xdr:cNvSpPr txBox="1"/>
      </xdr:nvSpPr>
      <xdr:spPr>
        <a:xfrm>
          <a:off x="10515600" y="16891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143510</xdr:rowOff>
    </xdr:from>
    <xdr:to>
      <xdr:col>55</xdr:col>
      <xdr:colOff>88900</xdr:colOff>
      <xdr:row>99</xdr:row>
      <xdr:rowOff>143510</xdr:rowOff>
    </xdr:to>
    <xdr:cxnSp macro="">
      <xdr:nvCxnSpPr>
        <xdr:cNvPr id="461" name="直線コネクタ 460"/>
        <xdr:cNvCxnSpPr/>
      </xdr:nvCxnSpPr>
      <xdr:spPr>
        <a:xfrm>
          <a:off x="10388600" y="1711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49530</xdr:rowOff>
    </xdr:from>
    <xdr:ext cx="469900" cy="259080"/>
    <xdr:sp macro="" textlink="">
      <xdr:nvSpPr>
        <xdr:cNvPr id="462" name="【市民会館】&#10;一人当たり面積平均値テキスト"/>
        <xdr:cNvSpPr txBox="1"/>
      </xdr:nvSpPr>
      <xdr:spPr>
        <a:xfrm>
          <a:off x="10515600" y="1822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3" name="フローチャート: 判断 462"/>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87630</xdr:rowOff>
    </xdr:from>
    <xdr:to>
      <xdr:col>50</xdr:col>
      <xdr:colOff>165100</xdr:colOff>
      <xdr:row>107</xdr:row>
      <xdr:rowOff>17780</xdr:rowOff>
    </xdr:to>
    <xdr:sp macro="" textlink="">
      <xdr:nvSpPr>
        <xdr:cNvPr id="464" name="フローチャート: 判断 463"/>
        <xdr:cNvSpPr/>
      </xdr:nvSpPr>
      <xdr:spPr>
        <a:xfrm>
          <a:off x="95885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87630</xdr:rowOff>
    </xdr:from>
    <xdr:to>
      <xdr:col>46</xdr:col>
      <xdr:colOff>38100</xdr:colOff>
      <xdr:row>107</xdr:row>
      <xdr:rowOff>17780</xdr:rowOff>
    </xdr:to>
    <xdr:sp macro="" textlink="">
      <xdr:nvSpPr>
        <xdr:cNvPr id="465" name="フローチャート: 判断 464"/>
        <xdr:cNvSpPr/>
      </xdr:nvSpPr>
      <xdr:spPr>
        <a:xfrm>
          <a:off x="86995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84455</xdr:rowOff>
    </xdr:from>
    <xdr:to>
      <xdr:col>41</xdr:col>
      <xdr:colOff>101600</xdr:colOff>
      <xdr:row>107</xdr:row>
      <xdr:rowOff>14605</xdr:rowOff>
    </xdr:to>
    <xdr:sp macro="" textlink="">
      <xdr:nvSpPr>
        <xdr:cNvPr id="466" name="フローチャート: 判断 465"/>
        <xdr:cNvSpPr/>
      </xdr:nvSpPr>
      <xdr:spPr>
        <a:xfrm>
          <a:off x="7810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74930</xdr:rowOff>
    </xdr:from>
    <xdr:to>
      <xdr:col>36</xdr:col>
      <xdr:colOff>165100</xdr:colOff>
      <xdr:row>107</xdr:row>
      <xdr:rowOff>4445</xdr:rowOff>
    </xdr:to>
    <xdr:sp macro="" textlink="">
      <xdr:nvSpPr>
        <xdr:cNvPr id="467" name="フローチャート: 判断 466"/>
        <xdr:cNvSpPr/>
      </xdr:nvSpPr>
      <xdr:spPr>
        <a:xfrm>
          <a:off x="6921500" y="1824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103</xdr:row>
      <xdr:rowOff>63500</xdr:rowOff>
    </xdr:from>
    <xdr:to>
      <xdr:col>55</xdr:col>
      <xdr:colOff>50800</xdr:colOff>
      <xdr:row>103</xdr:row>
      <xdr:rowOff>164465</xdr:rowOff>
    </xdr:to>
    <xdr:sp macro="" textlink="">
      <xdr:nvSpPr>
        <xdr:cNvPr id="473" name="楕円 472"/>
        <xdr:cNvSpPr/>
      </xdr:nvSpPr>
      <xdr:spPr>
        <a:xfrm>
          <a:off x="10426700" y="1772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86360</xdr:rowOff>
    </xdr:from>
    <xdr:ext cx="469900" cy="257175"/>
    <xdr:sp macro="" textlink="">
      <xdr:nvSpPr>
        <xdr:cNvPr id="474" name="【市民会館】&#10;一人当たり面積該当値テキスト"/>
        <xdr:cNvSpPr txBox="1"/>
      </xdr:nvSpPr>
      <xdr:spPr>
        <a:xfrm>
          <a:off x="10515600" y="175742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103</xdr:row>
      <xdr:rowOff>53340</xdr:rowOff>
    </xdr:from>
    <xdr:to>
      <xdr:col>50</xdr:col>
      <xdr:colOff>165100</xdr:colOff>
      <xdr:row>103</xdr:row>
      <xdr:rowOff>154940</xdr:rowOff>
    </xdr:to>
    <xdr:sp macro="" textlink="">
      <xdr:nvSpPr>
        <xdr:cNvPr id="475" name="楕円 474"/>
        <xdr:cNvSpPr/>
      </xdr:nvSpPr>
      <xdr:spPr>
        <a:xfrm>
          <a:off x="9588500" y="177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104140</xdr:rowOff>
    </xdr:from>
    <xdr:to>
      <xdr:col>55</xdr:col>
      <xdr:colOff>0</xdr:colOff>
      <xdr:row>103</xdr:row>
      <xdr:rowOff>113665</xdr:rowOff>
    </xdr:to>
    <xdr:cxnSp macro="">
      <xdr:nvCxnSpPr>
        <xdr:cNvPr id="476" name="直線コネクタ 475"/>
        <xdr:cNvCxnSpPr/>
      </xdr:nvCxnSpPr>
      <xdr:spPr>
        <a:xfrm>
          <a:off x="9639300" y="177634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36830</xdr:rowOff>
    </xdr:from>
    <xdr:to>
      <xdr:col>46</xdr:col>
      <xdr:colOff>38100</xdr:colOff>
      <xdr:row>103</xdr:row>
      <xdr:rowOff>138430</xdr:rowOff>
    </xdr:to>
    <xdr:sp macro="" textlink="">
      <xdr:nvSpPr>
        <xdr:cNvPr id="477" name="楕円 476"/>
        <xdr:cNvSpPr/>
      </xdr:nvSpPr>
      <xdr:spPr>
        <a:xfrm>
          <a:off x="8699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87630</xdr:rowOff>
    </xdr:from>
    <xdr:to>
      <xdr:col>50</xdr:col>
      <xdr:colOff>114300</xdr:colOff>
      <xdr:row>103</xdr:row>
      <xdr:rowOff>104140</xdr:rowOff>
    </xdr:to>
    <xdr:cxnSp macro="">
      <xdr:nvCxnSpPr>
        <xdr:cNvPr id="478" name="直線コネクタ 477"/>
        <xdr:cNvCxnSpPr/>
      </xdr:nvCxnSpPr>
      <xdr:spPr>
        <a:xfrm>
          <a:off x="8750300" y="177469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17780</xdr:rowOff>
    </xdr:from>
    <xdr:to>
      <xdr:col>41</xdr:col>
      <xdr:colOff>101600</xdr:colOff>
      <xdr:row>103</xdr:row>
      <xdr:rowOff>118745</xdr:rowOff>
    </xdr:to>
    <xdr:sp macro="" textlink="">
      <xdr:nvSpPr>
        <xdr:cNvPr id="479" name="楕円 478"/>
        <xdr:cNvSpPr/>
      </xdr:nvSpPr>
      <xdr:spPr>
        <a:xfrm>
          <a:off x="7810500" y="17677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67945</xdr:rowOff>
    </xdr:from>
    <xdr:to>
      <xdr:col>45</xdr:col>
      <xdr:colOff>177800</xdr:colOff>
      <xdr:row>103</xdr:row>
      <xdr:rowOff>87630</xdr:rowOff>
    </xdr:to>
    <xdr:cxnSp macro="">
      <xdr:nvCxnSpPr>
        <xdr:cNvPr id="480" name="直線コネクタ 479"/>
        <xdr:cNvCxnSpPr/>
      </xdr:nvCxnSpPr>
      <xdr:spPr>
        <a:xfrm>
          <a:off x="7861300" y="177272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635</xdr:rowOff>
    </xdr:from>
    <xdr:to>
      <xdr:col>36</xdr:col>
      <xdr:colOff>165100</xdr:colOff>
      <xdr:row>103</xdr:row>
      <xdr:rowOff>102235</xdr:rowOff>
    </xdr:to>
    <xdr:sp macro="" textlink="">
      <xdr:nvSpPr>
        <xdr:cNvPr id="481" name="楕円 480"/>
        <xdr:cNvSpPr/>
      </xdr:nvSpPr>
      <xdr:spPr>
        <a:xfrm>
          <a:off x="692150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52070</xdr:rowOff>
    </xdr:from>
    <xdr:to>
      <xdr:col>41</xdr:col>
      <xdr:colOff>50800</xdr:colOff>
      <xdr:row>103</xdr:row>
      <xdr:rowOff>67945</xdr:rowOff>
    </xdr:to>
    <xdr:cxnSp macro="">
      <xdr:nvCxnSpPr>
        <xdr:cNvPr id="482" name="直線コネクタ 481"/>
        <xdr:cNvCxnSpPr/>
      </xdr:nvCxnSpPr>
      <xdr:spPr>
        <a:xfrm>
          <a:off x="6972300" y="177114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8890</xdr:rowOff>
    </xdr:from>
    <xdr:ext cx="469900" cy="257175"/>
    <xdr:sp macro="" textlink="">
      <xdr:nvSpPr>
        <xdr:cNvPr id="483" name="n_1aveValue【市民会館】&#10;一人当たり面積"/>
        <xdr:cNvSpPr txBox="1"/>
      </xdr:nvSpPr>
      <xdr:spPr>
        <a:xfrm>
          <a:off x="9391650" y="18354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8890</xdr:rowOff>
    </xdr:from>
    <xdr:ext cx="467995" cy="257175"/>
    <xdr:sp macro="" textlink="">
      <xdr:nvSpPr>
        <xdr:cNvPr id="484" name="n_2aveValue【市民会館】&#10;一人当たり面積"/>
        <xdr:cNvSpPr txBox="1"/>
      </xdr:nvSpPr>
      <xdr:spPr>
        <a:xfrm>
          <a:off x="8515350" y="183540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6350</xdr:rowOff>
    </xdr:from>
    <xdr:ext cx="467995" cy="257175"/>
    <xdr:sp macro="" textlink="">
      <xdr:nvSpPr>
        <xdr:cNvPr id="485" name="n_3aveValue【市民会館】&#10;一人当たり面積"/>
        <xdr:cNvSpPr txBox="1"/>
      </xdr:nvSpPr>
      <xdr:spPr>
        <a:xfrm>
          <a:off x="7626350" y="183515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167005</xdr:rowOff>
    </xdr:from>
    <xdr:ext cx="467995" cy="257175"/>
    <xdr:sp macro="" textlink="">
      <xdr:nvSpPr>
        <xdr:cNvPr id="486" name="n_4aveValue【市民会館】&#10;一人当たり面積"/>
        <xdr:cNvSpPr txBox="1"/>
      </xdr:nvSpPr>
      <xdr:spPr>
        <a:xfrm>
          <a:off x="6737350" y="183407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101</xdr:row>
      <xdr:rowOff>171450</xdr:rowOff>
    </xdr:from>
    <xdr:ext cx="469900" cy="259080"/>
    <xdr:sp macro="" textlink="">
      <xdr:nvSpPr>
        <xdr:cNvPr id="487" name="n_1mainValue【市民会館】&#10;一人当たり面積"/>
        <xdr:cNvSpPr txBox="1"/>
      </xdr:nvSpPr>
      <xdr:spPr>
        <a:xfrm>
          <a:off x="9391650" y="17487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101</xdr:row>
      <xdr:rowOff>154940</xdr:rowOff>
    </xdr:from>
    <xdr:ext cx="467995" cy="257175"/>
    <xdr:sp macro="" textlink="">
      <xdr:nvSpPr>
        <xdr:cNvPr id="488" name="n_2mainValue【市民会館】&#10;一人当たり面積"/>
        <xdr:cNvSpPr txBox="1"/>
      </xdr:nvSpPr>
      <xdr:spPr>
        <a:xfrm>
          <a:off x="8515350" y="174713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101</xdr:row>
      <xdr:rowOff>135255</xdr:rowOff>
    </xdr:from>
    <xdr:ext cx="467995" cy="257175"/>
    <xdr:sp macro="" textlink="">
      <xdr:nvSpPr>
        <xdr:cNvPr id="489" name="n_3mainValue【市民会館】&#10;一人当たり面積"/>
        <xdr:cNvSpPr txBox="1"/>
      </xdr:nvSpPr>
      <xdr:spPr>
        <a:xfrm>
          <a:off x="7626350" y="174517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101</xdr:row>
      <xdr:rowOff>118745</xdr:rowOff>
    </xdr:from>
    <xdr:ext cx="467995" cy="259080"/>
    <xdr:sp macro="" textlink="">
      <xdr:nvSpPr>
        <xdr:cNvPr id="490" name="n_4mainValue【市民会館】&#10;一人当たり面積"/>
        <xdr:cNvSpPr txBox="1"/>
      </xdr:nvSpPr>
      <xdr:spPr>
        <a:xfrm>
          <a:off x="6737350" y="174351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99" name="テキスト ボックス 498"/>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501" name="テキスト ボックス 500"/>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503" name="テキスト ボックス 502"/>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505" name="テキスト ボックス 504"/>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7" name="テキスト ボックス 5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9" name="テキスト ボックス 5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511" name="テキスト ボックス 510"/>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513" name="テキスト ボックス 512"/>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166370</xdr:rowOff>
    </xdr:from>
    <xdr:to>
      <xdr:col>85</xdr:col>
      <xdr:colOff>126365</xdr:colOff>
      <xdr:row>41</xdr:row>
      <xdr:rowOff>102870</xdr:rowOff>
    </xdr:to>
    <xdr:cxnSp macro="">
      <xdr:nvCxnSpPr>
        <xdr:cNvPr id="515" name="直線コネクタ 514"/>
        <xdr:cNvCxnSpPr/>
      </xdr:nvCxnSpPr>
      <xdr:spPr>
        <a:xfrm flipV="1">
          <a:off x="16318865" y="565277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106680</xdr:rowOff>
    </xdr:from>
    <xdr:ext cx="405130" cy="259080"/>
    <xdr:sp macro="" textlink="">
      <xdr:nvSpPr>
        <xdr:cNvPr id="516" name="【一般廃棄物処理施設】&#10;有形固定資産減価償却率最小値テキスト"/>
        <xdr:cNvSpPr txBox="1"/>
      </xdr:nvSpPr>
      <xdr:spPr>
        <a:xfrm>
          <a:off x="16357600" y="713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7" name="直線コネクタ 516"/>
        <xdr:cNvCxnSpPr/>
      </xdr:nvCxnSpPr>
      <xdr:spPr>
        <a:xfrm>
          <a:off x="16230600" y="713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112395</xdr:rowOff>
    </xdr:from>
    <xdr:ext cx="405130" cy="257175"/>
    <xdr:sp macro="" textlink="">
      <xdr:nvSpPr>
        <xdr:cNvPr id="518" name="【一般廃棄物処理施設】&#10;有形固定資産減価償却率最大値テキスト"/>
        <xdr:cNvSpPr txBox="1"/>
      </xdr:nvSpPr>
      <xdr:spPr>
        <a:xfrm>
          <a:off x="16357600" y="54273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166370</xdr:rowOff>
    </xdr:from>
    <xdr:to>
      <xdr:col>86</xdr:col>
      <xdr:colOff>25400</xdr:colOff>
      <xdr:row>32</xdr:row>
      <xdr:rowOff>166370</xdr:rowOff>
    </xdr:to>
    <xdr:cxnSp macro="">
      <xdr:nvCxnSpPr>
        <xdr:cNvPr id="519" name="直線コネクタ 518"/>
        <xdr:cNvCxnSpPr/>
      </xdr:nvCxnSpPr>
      <xdr:spPr>
        <a:xfrm>
          <a:off x="16230600" y="56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143510</xdr:rowOff>
    </xdr:from>
    <xdr:ext cx="405130" cy="257175"/>
    <xdr:sp macro="" textlink="">
      <xdr:nvSpPr>
        <xdr:cNvPr id="520" name="【一般廃棄物処理施設】&#10;有形固定資産減価償却率平均値テキスト"/>
        <xdr:cNvSpPr txBox="1"/>
      </xdr:nvSpPr>
      <xdr:spPr>
        <a:xfrm>
          <a:off x="16357600" y="63157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21" name="フローチャート: 判断 520"/>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2" name="フローチャート: 判断 521"/>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3" name="フローチャート: 判断 522"/>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4" name="フローチャート: 判断 523"/>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5" name="フローチャート: 判断 524"/>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6" name="テキスト ボックス 5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7" name="テキスト ボックス 5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8" name="テキスト ボックス 5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9" name="テキスト ボックス 5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0" name="テキスト ボックス 5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166370</xdr:rowOff>
    </xdr:from>
    <xdr:to>
      <xdr:col>85</xdr:col>
      <xdr:colOff>177800</xdr:colOff>
      <xdr:row>39</xdr:row>
      <xdr:rowOff>96520</xdr:rowOff>
    </xdr:to>
    <xdr:sp macro="" textlink="">
      <xdr:nvSpPr>
        <xdr:cNvPr id="531" name="楕円 530"/>
        <xdr:cNvSpPr/>
      </xdr:nvSpPr>
      <xdr:spPr>
        <a:xfrm>
          <a:off x="162687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144780</xdr:rowOff>
    </xdr:from>
    <xdr:ext cx="405130" cy="257175"/>
    <xdr:sp macro="" textlink="">
      <xdr:nvSpPr>
        <xdr:cNvPr id="532" name="【一般廃棄物処理施設】&#10;有形固定資産減価償却率該当値テキスト"/>
        <xdr:cNvSpPr txBox="1"/>
      </xdr:nvSpPr>
      <xdr:spPr>
        <a:xfrm>
          <a:off x="16357600" y="6659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118745</xdr:rowOff>
    </xdr:from>
    <xdr:to>
      <xdr:col>81</xdr:col>
      <xdr:colOff>101600</xdr:colOff>
      <xdr:row>39</xdr:row>
      <xdr:rowOff>48895</xdr:rowOff>
    </xdr:to>
    <xdr:sp macro="" textlink="">
      <xdr:nvSpPr>
        <xdr:cNvPr id="533" name="楕円 532"/>
        <xdr:cNvSpPr/>
      </xdr:nvSpPr>
      <xdr:spPr>
        <a:xfrm>
          <a:off x="15430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169545</xdr:rowOff>
    </xdr:from>
    <xdr:to>
      <xdr:col>85</xdr:col>
      <xdr:colOff>127000</xdr:colOff>
      <xdr:row>39</xdr:row>
      <xdr:rowOff>45720</xdr:rowOff>
    </xdr:to>
    <xdr:cxnSp macro="">
      <xdr:nvCxnSpPr>
        <xdr:cNvPr id="534" name="直線コネクタ 533"/>
        <xdr:cNvCxnSpPr/>
      </xdr:nvCxnSpPr>
      <xdr:spPr>
        <a:xfrm>
          <a:off x="15481300" y="668464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35" name="楕円 534"/>
        <xdr:cNvSpPr/>
      </xdr:nvSpPr>
      <xdr:spPr>
        <a:xfrm>
          <a:off x="14541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109220</xdr:rowOff>
    </xdr:from>
    <xdr:to>
      <xdr:col>81</xdr:col>
      <xdr:colOff>50800</xdr:colOff>
      <xdr:row>38</xdr:row>
      <xdr:rowOff>169545</xdr:rowOff>
    </xdr:to>
    <xdr:cxnSp macro="">
      <xdr:nvCxnSpPr>
        <xdr:cNvPr id="536" name="直線コネクタ 535"/>
        <xdr:cNvCxnSpPr/>
      </xdr:nvCxnSpPr>
      <xdr:spPr>
        <a:xfrm>
          <a:off x="14592300" y="6452870"/>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37" name="楕円 536"/>
        <xdr:cNvSpPr/>
      </xdr:nvSpPr>
      <xdr:spPr>
        <a:xfrm>
          <a:off x="1365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60960</xdr:rowOff>
    </xdr:from>
    <xdr:to>
      <xdr:col>76</xdr:col>
      <xdr:colOff>114300</xdr:colOff>
      <xdr:row>37</xdr:row>
      <xdr:rowOff>109220</xdr:rowOff>
    </xdr:to>
    <xdr:cxnSp macro="">
      <xdr:nvCxnSpPr>
        <xdr:cNvPr id="538" name="直線コネクタ 537"/>
        <xdr:cNvCxnSpPr/>
      </xdr:nvCxnSpPr>
      <xdr:spPr>
        <a:xfrm>
          <a:off x="13703300" y="64046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132080</xdr:rowOff>
    </xdr:from>
    <xdr:to>
      <xdr:col>67</xdr:col>
      <xdr:colOff>101600</xdr:colOff>
      <xdr:row>37</xdr:row>
      <xdr:rowOff>62230</xdr:rowOff>
    </xdr:to>
    <xdr:sp macro="" textlink="">
      <xdr:nvSpPr>
        <xdr:cNvPr id="539" name="楕円 538"/>
        <xdr:cNvSpPr/>
      </xdr:nvSpPr>
      <xdr:spPr>
        <a:xfrm>
          <a:off x="12763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11430</xdr:rowOff>
    </xdr:from>
    <xdr:to>
      <xdr:col>71</xdr:col>
      <xdr:colOff>177800</xdr:colOff>
      <xdr:row>37</xdr:row>
      <xdr:rowOff>60960</xdr:rowOff>
    </xdr:to>
    <xdr:cxnSp macro="">
      <xdr:nvCxnSpPr>
        <xdr:cNvPr id="540" name="直線コネクタ 539"/>
        <xdr:cNvCxnSpPr/>
      </xdr:nvCxnSpPr>
      <xdr:spPr>
        <a:xfrm>
          <a:off x="12814300" y="63550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12065</xdr:rowOff>
    </xdr:from>
    <xdr:ext cx="405130" cy="259080"/>
    <xdr:sp macro="" textlink="">
      <xdr:nvSpPr>
        <xdr:cNvPr id="541" name="n_1aveValue【一般廃棄物処理施設】&#10;有形固定資産減価償却率"/>
        <xdr:cNvSpPr txBox="1"/>
      </xdr:nvSpPr>
      <xdr:spPr>
        <a:xfrm>
          <a:off x="15266035" y="6184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156845</xdr:rowOff>
    </xdr:from>
    <xdr:ext cx="403225" cy="257175"/>
    <xdr:sp macro="" textlink="">
      <xdr:nvSpPr>
        <xdr:cNvPr id="542" name="n_2aveValue【一般廃棄物処理施設】&#10;有形固定資産減価償却率"/>
        <xdr:cNvSpPr txBox="1"/>
      </xdr:nvSpPr>
      <xdr:spPr>
        <a:xfrm>
          <a:off x="14389735" y="61575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158115</xdr:rowOff>
    </xdr:from>
    <xdr:ext cx="403225" cy="257175"/>
    <xdr:sp macro="" textlink="">
      <xdr:nvSpPr>
        <xdr:cNvPr id="543" name="n_3aveValue【一般廃棄物処理施設】&#10;有形固定資産減価償却率"/>
        <xdr:cNvSpPr txBox="1"/>
      </xdr:nvSpPr>
      <xdr:spPr>
        <a:xfrm>
          <a:off x="13500735" y="6501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1905</xdr:rowOff>
    </xdr:from>
    <xdr:ext cx="403225" cy="259080"/>
    <xdr:sp macro="" textlink="">
      <xdr:nvSpPr>
        <xdr:cNvPr id="544" name="n_4aveValue【一般廃棄物処理施設】&#10;有形固定資産減価償却率"/>
        <xdr:cNvSpPr txBox="1"/>
      </xdr:nvSpPr>
      <xdr:spPr>
        <a:xfrm>
          <a:off x="12611735" y="65170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40640</xdr:rowOff>
    </xdr:from>
    <xdr:ext cx="405130" cy="257175"/>
    <xdr:sp macro="" textlink="">
      <xdr:nvSpPr>
        <xdr:cNvPr id="545" name="n_1mainValue【一般廃棄物処理施設】&#10;有形固定資産減価償却率"/>
        <xdr:cNvSpPr txBox="1"/>
      </xdr:nvSpPr>
      <xdr:spPr>
        <a:xfrm>
          <a:off x="15266035" y="6727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150495</xdr:rowOff>
    </xdr:from>
    <xdr:ext cx="403225" cy="259080"/>
    <xdr:sp macro="" textlink="">
      <xdr:nvSpPr>
        <xdr:cNvPr id="546" name="n_2mainValue【一般廃棄物処理施設】&#10;有形固定資産減価償却率"/>
        <xdr:cNvSpPr txBox="1"/>
      </xdr:nvSpPr>
      <xdr:spPr>
        <a:xfrm>
          <a:off x="14389735" y="6494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128270</xdr:rowOff>
    </xdr:from>
    <xdr:ext cx="403225" cy="259080"/>
    <xdr:sp macro="" textlink="">
      <xdr:nvSpPr>
        <xdr:cNvPr id="547" name="n_3mainValue【一般廃棄物処理施設】&#10;有形固定資産減価償却率"/>
        <xdr:cNvSpPr txBox="1"/>
      </xdr:nvSpPr>
      <xdr:spPr>
        <a:xfrm>
          <a:off x="13500735" y="6129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78740</xdr:rowOff>
    </xdr:from>
    <xdr:ext cx="403225" cy="259080"/>
    <xdr:sp macro="" textlink="">
      <xdr:nvSpPr>
        <xdr:cNvPr id="548" name="n_4mainValue【一般廃棄物処理施設】&#10;有形固定資産減価償却率"/>
        <xdr:cNvSpPr txBox="1"/>
      </xdr:nvSpPr>
      <xdr:spPr>
        <a:xfrm>
          <a:off x="12611735" y="60794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57" name="テキスト ボックス 556"/>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9" name="直線コネクタ 558"/>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48260</xdr:rowOff>
    </xdr:from>
    <xdr:ext cx="247015" cy="259080"/>
    <xdr:sp macro="" textlink="">
      <xdr:nvSpPr>
        <xdr:cNvPr id="560" name="テキスト ボックス 559"/>
        <xdr:cNvSpPr txBox="1"/>
      </xdr:nvSpPr>
      <xdr:spPr>
        <a:xfrm>
          <a:off x="18039080" y="69062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725" cy="259080"/>
    <xdr:sp macro="" textlink="">
      <xdr:nvSpPr>
        <xdr:cNvPr id="562" name="テキスト ボックス 561"/>
        <xdr:cNvSpPr txBox="1"/>
      </xdr:nvSpPr>
      <xdr:spPr>
        <a:xfrm>
          <a:off x="17692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3" name="直線コネクタ 562"/>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33</xdr:row>
      <xdr:rowOff>105410</xdr:rowOff>
    </xdr:from>
    <xdr:ext cx="593725" cy="259080"/>
    <xdr:sp macro="" textlink="">
      <xdr:nvSpPr>
        <xdr:cNvPr id="564" name="テキスト ボックス 563"/>
        <xdr:cNvSpPr txBox="1"/>
      </xdr:nvSpPr>
      <xdr:spPr>
        <a:xfrm>
          <a:off x="17692370" y="57632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566" name="テキスト ボックス 565"/>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20955</xdr:rowOff>
    </xdr:from>
    <xdr:to>
      <xdr:col>116</xdr:col>
      <xdr:colOff>62865</xdr:colOff>
      <xdr:row>41</xdr:row>
      <xdr:rowOff>18415</xdr:rowOff>
    </xdr:to>
    <xdr:cxnSp macro="">
      <xdr:nvCxnSpPr>
        <xdr:cNvPr id="568" name="直線コネクタ 567"/>
        <xdr:cNvCxnSpPr/>
      </xdr:nvCxnSpPr>
      <xdr:spPr>
        <a:xfrm flipV="1">
          <a:off x="22160865" y="585025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22225</xdr:rowOff>
    </xdr:from>
    <xdr:ext cx="313690" cy="258445"/>
    <xdr:sp macro="" textlink="">
      <xdr:nvSpPr>
        <xdr:cNvPr id="569" name="【一般廃棄物処理施設】&#10;一人当たり有形固定資産（償却資産）額最小値テキスト"/>
        <xdr:cNvSpPr txBox="1"/>
      </xdr:nvSpPr>
      <xdr:spPr>
        <a:xfrm>
          <a:off x="22199600" y="70516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18415</xdr:rowOff>
    </xdr:from>
    <xdr:to>
      <xdr:col>116</xdr:col>
      <xdr:colOff>152400</xdr:colOff>
      <xdr:row>41</xdr:row>
      <xdr:rowOff>18415</xdr:rowOff>
    </xdr:to>
    <xdr:cxnSp macro="">
      <xdr:nvCxnSpPr>
        <xdr:cNvPr id="570" name="直線コネクタ 569"/>
        <xdr:cNvCxnSpPr/>
      </xdr:nvCxnSpPr>
      <xdr:spPr>
        <a:xfrm>
          <a:off x="22072600" y="704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139065</xdr:rowOff>
    </xdr:from>
    <xdr:ext cx="598805" cy="259080"/>
    <xdr:sp macro="" textlink="">
      <xdr:nvSpPr>
        <xdr:cNvPr id="571" name="【一般廃棄物処理施設】&#10;一人当たり有形固定資産（償却資産）額最大値テキスト"/>
        <xdr:cNvSpPr txBox="1"/>
      </xdr:nvSpPr>
      <xdr:spPr>
        <a:xfrm>
          <a:off x="22199600" y="56254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209,635</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20955</xdr:rowOff>
    </xdr:from>
    <xdr:to>
      <xdr:col>116</xdr:col>
      <xdr:colOff>152400</xdr:colOff>
      <xdr:row>34</xdr:row>
      <xdr:rowOff>20955</xdr:rowOff>
    </xdr:to>
    <xdr:cxnSp macro="">
      <xdr:nvCxnSpPr>
        <xdr:cNvPr id="572" name="直線コネクタ 571"/>
        <xdr:cNvCxnSpPr/>
      </xdr:nvCxnSpPr>
      <xdr:spPr>
        <a:xfrm>
          <a:off x="22072600" y="585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86360</xdr:rowOff>
    </xdr:from>
    <xdr:ext cx="534670" cy="257175"/>
    <xdr:sp macro="" textlink="">
      <xdr:nvSpPr>
        <xdr:cNvPr id="573" name="【一般廃棄物処理施設】&#10;一人当たり有形固定資産（償却資産）額平均値テキスト"/>
        <xdr:cNvSpPr txBox="1"/>
      </xdr:nvSpPr>
      <xdr:spPr>
        <a:xfrm>
          <a:off x="22199600" y="64300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73,311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63500</xdr:rowOff>
    </xdr:from>
    <xdr:to>
      <xdr:col>116</xdr:col>
      <xdr:colOff>114300</xdr:colOff>
      <xdr:row>38</xdr:row>
      <xdr:rowOff>165100</xdr:rowOff>
    </xdr:to>
    <xdr:sp macro="" textlink="">
      <xdr:nvSpPr>
        <xdr:cNvPr id="574" name="フローチャート: 判断 573"/>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70485</xdr:rowOff>
    </xdr:from>
    <xdr:to>
      <xdr:col>112</xdr:col>
      <xdr:colOff>38100</xdr:colOff>
      <xdr:row>39</xdr:row>
      <xdr:rowOff>635</xdr:rowOff>
    </xdr:to>
    <xdr:sp macro="" textlink="">
      <xdr:nvSpPr>
        <xdr:cNvPr id="575" name="フローチャート: 判断 574"/>
        <xdr:cNvSpPr/>
      </xdr:nvSpPr>
      <xdr:spPr>
        <a:xfrm>
          <a:off x="21272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576" name="フローチャート: 判断 575"/>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99695</xdr:rowOff>
    </xdr:from>
    <xdr:to>
      <xdr:col>102</xdr:col>
      <xdr:colOff>165100</xdr:colOff>
      <xdr:row>39</xdr:row>
      <xdr:rowOff>29845</xdr:rowOff>
    </xdr:to>
    <xdr:sp macro="" textlink="">
      <xdr:nvSpPr>
        <xdr:cNvPr id="577" name="フローチャート: 判断 576"/>
        <xdr:cNvSpPr/>
      </xdr:nvSpPr>
      <xdr:spPr>
        <a:xfrm>
          <a:off x="19494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106045</xdr:rowOff>
    </xdr:from>
    <xdr:to>
      <xdr:col>98</xdr:col>
      <xdr:colOff>38100</xdr:colOff>
      <xdr:row>39</xdr:row>
      <xdr:rowOff>36195</xdr:rowOff>
    </xdr:to>
    <xdr:sp macro="" textlink="">
      <xdr:nvSpPr>
        <xdr:cNvPr id="578" name="フローチャート: 判断 577"/>
        <xdr:cNvSpPr/>
      </xdr:nvSpPr>
      <xdr:spPr>
        <a:xfrm>
          <a:off x="18605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79" name="テキスト ボックス 57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0" name="テキスト ボックス 57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1" name="テキスト ボックス 58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2" name="テキスト ボックス 58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3" name="テキスト ボックス 58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69850</xdr:rowOff>
    </xdr:from>
    <xdr:to>
      <xdr:col>116</xdr:col>
      <xdr:colOff>114300</xdr:colOff>
      <xdr:row>40</xdr:row>
      <xdr:rowOff>171450</xdr:rowOff>
    </xdr:to>
    <xdr:sp macro="" textlink="">
      <xdr:nvSpPr>
        <xdr:cNvPr id="584" name="楕円 583"/>
        <xdr:cNvSpPr/>
      </xdr:nvSpPr>
      <xdr:spPr>
        <a:xfrm>
          <a:off x="22110700" y="69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156210</xdr:rowOff>
    </xdr:from>
    <xdr:ext cx="534670" cy="257175"/>
    <xdr:sp macro="" textlink="">
      <xdr:nvSpPr>
        <xdr:cNvPr id="585" name="【一般廃棄物処理施設】&#10;一人当たり有形固定資産（償却資産）額該当値テキスト"/>
        <xdr:cNvSpPr txBox="1"/>
      </xdr:nvSpPr>
      <xdr:spPr>
        <a:xfrm>
          <a:off x="22199600" y="68427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70485</xdr:rowOff>
    </xdr:from>
    <xdr:to>
      <xdr:col>112</xdr:col>
      <xdr:colOff>38100</xdr:colOff>
      <xdr:row>41</xdr:row>
      <xdr:rowOff>635</xdr:rowOff>
    </xdr:to>
    <xdr:sp macro="" textlink="">
      <xdr:nvSpPr>
        <xdr:cNvPr id="586" name="楕円 585"/>
        <xdr:cNvSpPr/>
      </xdr:nvSpPr>
      <xdr:spPr>
        <a:xfrm>
          <a:off x="212725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120650</xdr:rowOff>
    </xdr:from>
    <xdr:to>
      <xdr:col>116</xdr:col>
      <xdr:colOff>63500</xdr:colOff>
      <xdr:row>40</xdr:row>
      <xdr:rowOff>121285</xdr:rowOff>
    </xdr:to>
    <xdr:cxnSp macro="">
      <xdr:nvCxnSpPr>
        <xdr:cNvPr id="587" name="直線コネクタ 586"/>
        <xdr:cNvCxnSpPr/>
      </xdr:nvCxnSpPr>
      <xdr:spPr>
        <a:xfrm flipV="1">
          <a:off x="21323300" y="69786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24765</xdr:rowOff>
    </xdr:from>
    <xdr:to>
      <xdr:col>107</xdr:col>
      <xdr:colOff>101600</xdr:colOff>
      <xdr:row>40</xdr:row>
      <xdr:rowOff>126365</xdr:rowOff>
    </xdr:to>
    <xdr:sp macro="" textlink="">
      <xdr:nvSpPr>
        <xdr:cNvPr id="588" name="楕円 587"/>
        <xdr:cNvSpPr/>
      </xdr:nvSpPr>
      <xdr:spPr>
        <a:xfrm>
          <a:off x="203835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75565</xdr:rowOff>
    </xdr:from>
    <xdr:to>
      <xdr:col>111</xdr:col>
      <xdr:colOff>177800</xdr:colOff>
      <xdr:row>40</xdr:row>
      <xdr:rowOff>121285</xdr:rowOff>
    </xdr:to>
    <xdr:cxnSp macro="">
      <xdr:nvCxnSpPr>
        <xdr:cNvPr id="589" name="直線コネクタ 588"/>
        <xdr:cNvCxnSpPr/>
      </xdr:nvCxnSpPr>
      <xdr:spPr>
        <a:xfrm>
          <a:off x="20434300" y="69335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24765</xdr:rowOff>
    </xdr:from>
    <xdr:to>
      <xdr:col>102</xdr:col>
      <xdr:colOff>165100</xdr:colOff>
      <xdr:row>40</xdr:row>
      <xdr:rowOff>126365</xdr:rowOff>
    </xdr:to>
    <xdr:sp macro="" textlink="">
      <xdr:nvSpPr>
        <xdr:cNvPr id="590" name="楕円 589"/>
        <xdr:cNvSpPr/>
      </xdr:nvSpPr>
      <xdr:spPr>
        <a:xfrm>
          <a:off x="19494500" y="688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75565</xdr:rowOff>
    </xdr:from>
    <xdr:to>
      <xdr:col>107</xdr:col>
      <xdr:colOff>50800</xdr:colOff>
      <xdr:row>40</xdr:row>
      <xdr:rowOff>75565</xdr:rowOff>
    </xdr:to>
    <xdr:cxnSp macro="">
      <xdr:nvCxnSpPr>
        <xdr:cNvPr id="591" name="直線コネクタ 590"/>
        <xdr:cNvCxnSpPr/>
      </xdr:nvCxnSpPr>
      <xdr:spPr>
        <a:xfrm>
          <a:off x="19545300" y="69335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22225</xdr:rowOff>
    </xdr:from>
    <xdr:to>
      <xdr:col>98</xdr:col>
      <xdr:colOff>38100</xdr:colOff>
      <xdr:row>40</xdr:row>
      <xdr:rowOff>123825</xdr:rowOff>
    </xdr:to>
    <xdr:sp macro="" textlink="">
      <xdr:nvSpPr>
        <xdr:cNvPr id="592" name="楕円 591"/>
        <xdr:cNvSpPr/>
      </xdr:nvSpPr>
      <xdr:spPr>
        <a:xfrm>
          <a:off x="18605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73025</xdr:rowOff>
    </xdr:from>
    <xdr:to>
      <xdr:col>102</xdr:col>
      <xdr:colOff>114300</xdr:colOff>
      <xdr:row>40</xdr:row>
      <xdr:rowOff>75565</xdr:rowOff>
    </xdr:to>
    <xdr:cxnSp macro="">
      <xdr:nvCxnSpPr>
        <xdr:cNvPr id="593" name="直線コネクタ 592"/>
        <xdr:cNvCxnSpPr/>
      </xdr:nvCxnSpPr>
      <xdr:spPr>
        <a:xfrm>
          <a:off x="18656300" y="69310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17780</xdr:rowOff>
    </xdr:from>
    <xdr:ext cx="534670" cy="257175"/>
    <xdr:sp macro="" textlink="">
      <xdr:nvSpPr>
        <xdr:cNvPr id="594" name="n_1aveValue【一般廃棄物処理施設】&#10;一人当たり有形固定資産（償却資産）額"/>
        <xdr:cNvSpPr txBox="1"/>
      </xdr:nvSpPr>
      <xdr:spPr>
        <a:xfrm>
          <a:off x="21043265" y="63614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72,155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31115</xdr:rowOff>
    </xdr:from>
    <xdr:ext cx="532765" cy="257175"/>
    <xdr:sp macro="" textlink="">
      <xdr:nvSpPr>
        <xdr:cNvPr id="595" name="n_2aveValue【一般廃棄物処理施設】&#10;一人当たり有形固定資産（償却資産）額"/>
        <xdr:cNvSpPr txBox="1"/>
      </xdr:nvSpPr>
      <xdr:spPr>
        <a:xfrm>
          <a:off x="20166965" y="63747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46355</xdr:rowOff>
    </xdr:from>
    <xdr:ext cx="532765" cy="259080"/>
    <xdr:sp macro="" textlink="">
      <xdr:nvSpPr>
        <xdr:cNvPr id="596" name="n_3aveValue【一般廃棄物処理施設】&#10;一人当たり有形固定資産（償却資産）額"/>
        <xdr:cNvSpPr txBox="1"/>
      </xdr:nvSpPr>
      <xdr:spPr>
        <a:xfrm>
          <a:off x="19277965" y="6390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37</xdr:row>
      <xdr:rowOff>52705</xdr:rowOff>
    </xdr:from>
    <xdr:ext cx="532765" cy="257175"/>
    <xdr:sp macro="" textlink="">
      <xdr:nvSpPr>
        <xdr:cNvPr id="597" name="n_4aveValue【一般廃棄物処理施設】&#10;一人当たり有形固定資産（償却資産）額"/>
        <xdr:cNvSpPr txBox="1"/>
      </xdr:nvSpPr>
      <xdr:spPr>
        <a:xfrm>
          <a:off x="18388965" y="6396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163195</xdr:rowOff>
    </xdr:from>
    <xdr:ext cx="534670" cy="259080"/>
    <xdr:sp macro="" textlink="">
      <xdr:nvSpPr>
        <xdr:cNvPr id="598" name="n_1mainValue【一般廃棄物処理施設】&#10;一人当たり有形固定資産（償却資産）額"/>
        <xdr:cNvSpPr txBox="1"/>
      </xdr:nvSpPr>
      <xdr:spPr>
        <a:xfrm>
          <a:off x="21043265" y="7021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12,121</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117475</xdr:rowOff>
    </xdr:from>
    <xdr:ext cx="532765" cy="259080"/>
    <xdr:sp macro="" textlink="">
      <xdr:nvSpPr>
        <xdr:cNvPr id="599" name="n_2mainValue【一般廃棄物処理施設】&#10;一人当たり有形固定資産（償却資産）額"/>
        <xdr:cNvSpPr txBox="1"/>
      </xdr:nvSpPr>
      <xdr:spPr>
        <a:xfrm>
          <a:off x="20166965" y="69754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117475</xdr:rowOff>
    </xdr:from>
    <xdr:ext cx="532765" cy="259080"/>
    <xdr:sp macro="" textlink="">
      <xdr:nvSpPr>
        <xdr:cNvPr id="600" name="n_3mainValue【一般廃棄物処理施設】&#10;一人当たり有形固定資産（償却資産）額"/>
        <xdr:cNvSpPr txBox="1"/>
      </xdr:nvSpPr>
      <xdr:spPr>
        <a:xfrm>
          <a:off x="19277965" y="69754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114935</xdr:rowOff>
    </xdr:from>
    <xdr:ext cx="532765" cy="259080"/>
    <xdr:sp macro="" textlink="">
      <xdr:nvSpPr>
        <xdr:cNvPr id="601" name="n_4mainValue【一般廃棄物処理施設】&#10;一人当たり有形固定資産（償却資産）額"/>
        <xdr:cNvSpPr txBox="1"/>
      </xdr:nvSpPr>
      <xdr:spPr>
        <a:xfrm>
          <a:off x="18388965" y="69729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610" name="テキスト ボックス 609"/>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612" name="テキスト ボックス 611"/>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5455" cy="259080"/>
    <xdr:sp macro="" textlink="">
      <xdr:nvSpPr>
        <xdr:cNvPr id="614" name="テキスト ボックス 613"/>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16" name="テキスト ボックス 61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618" name="テキスト ボックス 617"/>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0" name="テキスト ボックス 61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2" name="テキスト ボックス 62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624" name="テキスト ボックス 623"/>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11430</xdr:rowOff>
    </xdr:from>
    <xdr:to>
      <xdr:col>85</xdr:col>
      <xdr:colOff>126365</xdr:colOff>
      <xdr:row>64</xdr:row>
      <xdr:rowOff>76200</xdr:rowOff>
    </xdr:to>
    <xdr:cxnSp macro="">
      <xdr:nvCxnSpPr>
        <xdr:cNvPr id="626" name="直線コネクタ 625"/>
        <xdr:cNvCxnSpPr/>
      </xdr:nvCxnSpPr>
      <xdr:spPr>
        <a:xfrm flipV="1">
          <a:off x="16318865" y="944118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627" name="【保健センター・保健所】&#10;有形固定資産減価償却率最小値テキスト"/>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8" name="直線コネクタ 627"/>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129540</xdr:rowOff>
    </xdr:from>
    <xdr:ext cx="405130" cy="259080"/>
    <xdr:sp macro="" textlink="">
      <xdr:nvSpPr>
        <xdr:cNvPr id="629" name="【保健センター・保健所】&#10;有形固定資産減価償却率最大値テキスト"/>
        <xdr:cNvSpPr txBox="1"/>
      </xdr:nvSpPr>
      <xdr:spPr>
        <a:xfrm>
          <a:off x="16357600" y="921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30" name="直線コネクタ 629"/>
        <xdr:cNvCxnSpPr/>
      </xdr:nvCxnSpPr>
      <xdr:spPr>
        <a:xfrm>
          <a:off x="16230600" y="944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83820</xdr:rowOff>
    </xdr:from>
    <xdr:ext cx="405130" cy="259080"/>
    <xdr:sp macro="" textlink="">
      <xdr:nvSpPr>
        <xdr:cNvPr id="631" name="【保健センター・保健所】&#10;有形固定資産減価償却率平均値テキスト"/>
        <xdr:cNvSpPr txBox="1"/>
      </xdr:nvSpPr>
      <xdr:spPr>
        <a:xfrm>
          <a:off x="16357600" y="100279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2" name="フローチャート: 判断 631"/>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3" name="フローチャート: 判断 632"/>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4" name="フローチャート: 判断 633"/>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5" name="フローチャート: 判断 634"/>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6" name="フローチャート: 判断 635"/>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637" name="テキスト ボックス 636"/>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638" name="テキスト ボックス 637"/>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639" name="テキスト ボックス 638"/>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640" name="テキスト ボックス 639"/>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641" name="テキスト ボックス 640"/>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82550</xdr:rowOff>
    </xdr:from>
    <xdr:to>
      <xdr:col>85</xdr:col>
      <xdr:colOff>177800</xdr:colOff>
      <xdr:row>58</xdr:row>
      <xdr:rowOff>12700</xdr:rowOff>
    </xdr:to>
    <xdr:sp macro="" textlink="">
      <xdr:nvSpPr>
        <xdr:cNvPr id="642" name="楕円 641"/>
        <xdr:cNvSpPr/>
      </xdr:nvSpPr>
      <xdr:spPr>
        <a:xfrm>
          <a:off x="16268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105410</xdr:rowOff>
    </xdr:from>
    <xdr:ext cx="405130" cy="259080"/>
    <xdr:sp macro="" textlink="">
      <xdr:nvSpPr>
        <xdr:cNvPr id="643" name="【保健センター・保健所】&#10;有形固定資産減価償却率該当値テキスト"/>
        <xdr:cNvSpPr txBox="1"/>
      </xdr:nvSpPr>
      <xdr:spPr>
        <a:xfrm>
          <a:off x="16357600" y="970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644" name="楕円 643"/>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133350</xdr:rowOff>
    </xdr:to>
    <xdr:cxnSp macro="">
      <xdr:nvCxnSpPr>
        <xdr:cNvPr id="645" name="直線コネクタ 644"/>
        <xdr:cNvCxnSpPr/>
      </xdr:nvCxnSpPr>
      <xdr:spPr>
        <a:xfrm>
          <a:off x="15481300" y="98679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46" name="楕円 645"/>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95250</xdr:rowOff>
    </xdr:to>
    <xdr:cxnSp macro="">
      <xdr:nvCxnSpPr>
        <xdr:cNvPr id="647" name="直線コネクタ 646"/>
        <xdr:cNvCxnSpPr/>
      </xdr:nvCxnSpPr>
      <xdr:spPr>
        <a:xfrm>
          <a:off x="14592300" y="9829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139700</xdr:rowOff>
    </xdr:from>
    <xdr:to>
      <xdr:col>72</xdr:col>
      <xdr:colOff>38100</xdr:colOff>
      <xdr:row>57</xdr:row>
      <xdr:rowOff>69850</xdr:rowOff>
    </xdr:to>
    <xdr:sp macro="" textlink="">
      <xdr:nvSpPr>
        <xdr:cNvPr id="648" name="楕円 647"/>
        <xdr:cNvSpPr/>
      </xdr:nvSpPr>
      <xdr:spPr>
        <a:xfrm>
          <a:off x="13652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19050</xdr:rowOff>
    </xdr:from>
    <xdr:to>
      <xdr:col>76</xdr:col>
      <xdr:colOff>114300</xdr:colOff>
      <xdr:row>57</xdr:row>
      <xdr:rowOff>57150</xdr:rowOff>
    </xdr:to>
    <xdr:cxnSp macro="">
      <xdr:nvCxnSpPr>
        <xdr:cNvPr id="649" name="直線コネクタ 648"/>
        <xdr:cNvCxnSpPr/>
      </xdr:nvCxnSpPr>
      <xdr:spPr>
        <a:xfrm>
          <a:off x="13703300" y="9791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101600</xdr:rowOff>
    </xdr:from>
    <xdr:to>
      <xdr:col>67</xdr:col>
      <xdr:colOff>101600</xdr:colOff>
      <xdr:row>57</xdr:row>
      <xdr:rowOff>31750</xdr:rowOff>
    </xdr:to>
    <xdr:sp macro="" textlink="">
      <xdr:nvSpPr>
        <xdr:cNvPr id="650" name="楕円 649"/>
        <xdr:cNvSpPr/>
      </xdr:nvSpPr>
      <xdr:spPr>
        <a:xfrm>
          <a:off x="12763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152400</xdr:rowOff>
    </xdr:from>
    <xdr:to>
      <xdr:col>71</xdr:col>
      <xdr:colOff>177800</xdr:colOff>
      <xdr:row>57</xdr:row>
      <xdr:rowOff>19050</xdr:rowOff>
    </xdr:to>
    <xdr:cxnSp macro="">
      <xdr:nvCxnSpPr>
        <xdr:cNvPr id="651" name="直線コネクタ 650"/>
        <xdr:cNvCxnSpPr/>
      </xdr:nvCxnSpPr>
      <xdr:spPr>
        <a:xfrm>
          <a:off x="12814300" y="9753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40640</xdr:rowOff>
    </xdr:from>
    <xdr:ext cx="405130" cy="257175"/>
    <xdr:sp macro="" textlink="">
      <xdr:nvSpPr>
        <xdr:cNvPr id="652" name="n_1aveValue【保健センター・保健所】&#10;有形固定資産減価償却率"/>
        <xdr:cNvSpPr txBox="1"/>
      </xdr:nvSpPr>
      <xdr:spPr>
        <a:xfrm>
          <a:off x="15266035" y="99847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6350</xdr:rowOff>
    </xdr:from>
    <xdr:ext cx="403225" cy="257175"/>
    <xdr:sp macro="" textlink="">
      <xdr:nvSpPr>
        <xdr:cNvPr id="653" name="n_2aveValue【保健センター・保健所】&#10;有形固定資産減価償却率"/>
        <xdr:cNvSpPr txBox="1"/>
      </xdr:nvSpPr>
      <xdr:spPr>
        <a:xfrm>
          <a:off x="14389735" y="99504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152400</xdr:rowOff>
    </xdr:from>
    <xdr:ext cx="403225" cy="259080"/>
    <xdr:sp macro="" textlink="">
      <xdr:nvSpPr>
        <xdr:cNvPr id="654" name="n_3aveValue【保健センター・保健所】&#10;有形固定資産減価償却率"/>
        <xdr:cNvSpPr txBox="1"/>
      </xdr:nvSpPr>
      <xdr:spPr>
        <a:xfrm>
          <a:off x="13500735" y="9925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143510</xdr:rowOff>
    </xdr:from>
    <xdr:ext cx="403225" cy="257175"/>
    <xdr:sp macro="" textlink="">
      <xdr:nvSpPr>
        <xdr:cNvPr id="655" name="n_4aveValue【保健センター・保健所】&#10;有形固定資産減価償却率"/>
        <xdr:cNvSpPr txBox="1"/>
      </xdr:nvSpPr>
      <xdr:spPr>
        <a:xfrm>
          <a:off x="1261173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162560</xdr:rowOff>
    </xdr:from>
    <xdr:ext cx="405130" cy="259080"/>
    <xdr:sp macro="" textlink="">
      <xdr:nvSpPr>
        <xdr:cNvPr id="656" name="n_1mainValue【保健センター・保健所】&#10;有形固定資産減価償却率"/>
        <xdr:cNvSpPr txBox="1"/>
      </xdr:nvSpPr>
      <xdr:spPr>
        <a:xfrm>
          <a:off x="15266035" y="959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124460</xdr:rowOff>
    </xdr:from>
    <xdr:ext cx="403225" cy="259080"/>
    <xdr:sp macro="" textlink="">
      <xdr:nvSpPr>
        <xdr:cNvPr id="657" name="n_2mainValue【保健センター・保健所】&#10;有形固定資産減価償却率"/>
        <xdr:cNvSpPr txBox="1"/>
      </xdr:nvSpPr>
      <xdr:spPr>
        <a:xfrm>
          <a:off x="14389735" y="9554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55</xdr:row>
      <xdr:rowOff>86360</xdr:rowOff>
    </xdr:from>
    <xdr:ext cx="403225" cy="257175"/>
    <xdr:sp macro="" textlink="">
      <xdr:nvSpPr>
        <xdr:cNvPr id="658" name="n_3mainValue【保健センター・保健所】&#10;有形固定資産減価償却率"/>
        <xdr:cNvSpPr txBox="1"/>
      </xdr:nvSpPr>
      <xdr:spPr>
        <a:xfrm>
          <a:off x="13500735" y="95161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48260</xdr:rowOff>
    </xdr:from>
    <xdr:ext cx="403225" cy="259080"/>
    <xdr:sp macro="" textlink="">
      <xdr:nvSpPr>
        <xdr:cNvPr id="659" name="n_4mainValue【保健センター・保健所】&#10;有形固定資産減価償却率"/>
        <xdr:cNvSpPr txBox="1"/>
      </xdr:nvSpPr>
      <xdr:spPr>
        <a:xfrm>
          <a:off x="12611735" y="9478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68" name="テキスト ボックス 667"/>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0" name="直線コネクタ 66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671" name="テキスト ボックス 670"/>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2" name="直線コネクタ 67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673" name="テキスト ボックス 672"/>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4" name="直線コネクタ 67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675" name="テキスト ボックス 674"/>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6" name="直線コネクタ 67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677" name="テキスト ボックス 676"/>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79" name="テキスト ボックス 678"/>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144145</xdr:rowOff>
    </xdr:from>
    <xdr:to>
      <xdr:col>116</xdr:col>
      <xdr:colOff>62865</xdr:colOff>
      <xdr:row>63</xdr:row>
      <xdr:rowOff>144145</xdr:rowOff>
    </xdr:to>
    <xdr:cxnSp macro="">
      <xdr:nvCxnSpPr>
        <xdr:cNvPr id="681" name="直線コネクタ 680"/>
        <xdr:cNvCxnSpPr/>
      </xdr:nvCxnSpPr>
      <xdr:spPr>
        <a:xfrm flipV="1">
          <a:off x="22160865" y="957389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147955</xdr:rowOff>
    </xdr:from>
    <xdr:ext cx="469900" cy="258445"/>
    <xdr:sp macro="" textlink="">
      <xdr:nvSpPr>
        <xdr:cNvPr id="682" name="【保健センター・保健所】&#10;一人当たり面積最小値テキスト"/>
        <xdr:cNvSpPr txBox="1"/>
      </xdr:nvSpPr>
      <xdr:spPr>
        <a:xfrm>
          <a:off x="22199600" y="10949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144145</xdr:rowOff>
    </xdr:from>
    <xdr:to>
      <xdr:col>116</xdr:col>
      <xdr:colOff>152400</xdr:colOff>
      <xdr:row>63</xdr:row>
      <xdr:rowOff>144145</xdr:rowOff>
    </xdr:to>
    <xdr:cxnSp macro="">
      <xdr:nvCxnSpPr>
        <xdr:cNvPr id="683" name="直線コネクタ 682"/>
        <xdr:cNvCxnSpPr/>
      </xdr:nvCxnSpPr>
      <xdr:spPr>
        <a:xfrm>
          <a:off x="22072600" y="1094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90805</xdr:rowOff>
    </xdr:from>
    <xdr:ext cx="469900" cy="258445"/>
    <xdr:sp macro="" textlink="">
      <xdr:nvSpPr>
        <xdr:cNvPr id="684" name="【保健センター・保健所】&#10;一人当たり面積最大値テキスト"/>
        <xdr:cNvSpPr txBox="1"/>
      </xdr:nvSpPr>
      <xdr:spPr>
        <a:xfrm>
          <a:off x="22199600" y="9349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144145</xdr:rowOff>
    </xdr:from>
    <xdr:to>
      <xdr:col>116</xdr:col>
      <xdr:colOff>152400</xdr:colOff>
      <xdr:row>55</xdr:row>
      <xdr:rowOff>144145</xdr:rowOff>
    </xdr:to>
    <xdr:cxnSp macro="">
      <xdr:nvCxnSpPr>
        <xdr:cNvPr id="685" name="直線コネクタ 684"/>
        <xdr:cNvCxnSpPr/>
      </xdr:nvCxnSpPr>
      <xdr:spPr>
        <a:xfrm>
          <a:off x="22072600" y="957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150495</xdr:rowOff>
    </xdr:from>
    <xdr:ext cx="469900" cy="259080"/>
    <xdr:sp macro="" textlink="">
      <xdr:nvSpPr>
        <xdr:cNvPr id="686" name="【保健センター・保健所】&#10;一人当たり面積平均値テキスト"/>
        <xdr:cNvSpPr txBox="1"/>
      </xdr:nvSpPr>
      <xdr:spPr>
        <a:xfrm>
          <a:off x="22199600" y="10608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127635</xdr:rowOff>
    </xdr:from>
    <xdr:to>
      <xdr:col>116</xdr:col>
      <xdr:colOff>114300</xdr:colOff>
      <xdr:row>63</xdr:row>
      <xdr:rowOff>57785</xdr:rowOff>
    </xdr:to>
    <xdr:sp macro="" textlink="">
      <xdr:nvSpPr>
        <xdr:cNvPr id="687" name="フローチャート: 判断 686"/>
        <xdr:cNvSpPr/>
      </xdr:nvSpPr>
      <xdr:spPr>
        <a:xfrm>
          <a:off x="221107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8" name="フローチャート: 判断 687"/>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9" name="フローチャート: 判断 688"/>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0" name="フローチャート: 判断 689"/>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127635</xdr:rowOff>
    </xdr:from>
    <xdr:to>
      <xdr:col>98</xdr:col>
      <xdr:colOff>38100</xdr:colOff>
      <xdr:row>63</xdr:row>
      <xdr:rowOff>57785</xdr:rowOff>
    </xdr:to>
    <xdr:sp macro="" textlink="">
      <xdr:nvSpPr>
        <xdr:cNvPr id="691" name="フローチャート: 判断 690"/>
        <xdr:cNvSpPr/>
      </xdr:nvSpPr>
      <xdr:spPr>
        <a:xfrm>
          <a:off x="18605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92" name="テキスト ボックス 691"/>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93" name="テキスト ボックス 692"/>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94" name="テキスト ボックス 693"/>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95" name="テキスト ボックス 694"/>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96" name="テキスト ボックス 695"/>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163830</xdr:rowOff>
    </xdr:from>
    <xdr:to>
      <xdr:col>116</xdr:col>
      <xdr:colOff>114300</xdr:colOff>
      <xdr:row>63</xdr:row>
      <xdr:rowOff>93980</xdr:rowOff>
    </xdr:to>
    <xdr:sp macro="" textlink="">
      <xdr:nvSpPr>
        <xdr:cNvPr id="697" name="楕円 696"/>
        <xdr:cNvSpPr/>
      </xdr:nvSpPr>
      <xdr:spPr>
        <a:xfrm>
          <a:off x="221107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106045</xdr:rowOff>
    </xdr:from>
    <xdr:ext cx="469900" cy="259080"/>
    <xdr:sp macro="" textlink="">
      <xdr:nvSpPr>
        <xdr:cNvPr id="698" name="【保健センター・保健所】&#10;一人当たり面積該当値テキスト"/>
        <xdr:cNvSpPr txBox="1"/>
      </xdr:nvSpPr>
      <xdr:spPr>
        <a:xfrm>
          <a:off x="22199600" y="10735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163830</xdr:rowOff>
    </xdr:from>
    <xdr:to>
      <xdr:col>112</xdr:col>
      <xdr:colOff>38100</xdr:colOff>
      <xdr:row>63</xdr:row>
      <xdr:rowOff>93980</xdr:rowOff>
    </xdr:to>
    <xdr:sp macro="" textlink="">
      <xdr:nvSpPr>
        <xdr:cNvPr id="699" name="楕円 698"/>
        <xdr:cNvSpPr/>
      </xdr:nvSpPr>
      <xdr:spPr>
        <a:xfrm>
          <a:off x="21272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43180</xdr:rowOff>
    </xdr:from>
    <xdr:to>
      <xdr:col>116</xdr:col>
      <xdr:colOff>63500</xdr:colOff>
      <xdr:row>63</xdr:row>
      <xdr:rowOff>43180</xdr:rowOff>
    </xdr:to>
    <xdr:cxnSp macro="">
      <xdr:nvCxnSpPr>
        <xdr:cNvPr id="700" name="直線コネクタ 699"/>
        <xdr:cNvCxnSpPr/>
      </xdr:nvCxnSpPr>
      <xdr:spPr>
        <a:xfrm>
          <a:off x="21323300" y="108445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159385</xdr:rowOff>
    </xdr:from>
    <xdr:to>
      <xdr:col>107</xdr:col>
      <xdr:colOff>101600</xdr:colOff>
      <xdr:row>63</xdr:row>
      <xdr:rowOff>89535</xdr:rowOff>
    </xdr:to>
    <xdr:sp macro="" textlink="">
      <xdr:nvSpPr>
        <xdr:cNvPr id="701" name="楕円 700"/>
        <xdr:cNvSpPr/>
      </xdr:nvSpPr>
      <xdr:spPr>
        <a:xfrm>
          <a:off x="20383500" y="107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38735</xdr:rowOff>
    </xdr:from>
    <xdr:to>
      <xdr:col>111</xdr:col>
      <xdr:colOff>177800</xdr:colOff>
      <xdr:row>63</xdr:row>
      <xdr:rowOff>43180</xdr:rowOff>
    </xdr:to>
    <xdr:cxnSp macro="">
      <xdr:nvCxnSpPr>
        <xdr:cNvPr id="702" name="直線コネクタ 701"/>
        <xdr:cNvCxnSpPr/>
      </xdr:nvCxnSpPr>
      <xdr:spPr>
        <a:xfrm>
          <a:off x="20434300" y="108400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159385</xdr:rowOff>
    </xdr:from>
    <xdr:to>
      <xdr:col>102</xdr:col>
      <xdr:colOff>165100</xdr:colOff>
      <xdr:row>63</xdr:row>
      <xdr:rowOff>89535</xdr:rowOff>
    </xdr:to>
    <xdr:sp macro="" textlink="">
      <xdr:nvSpPr>
        <xdr:cNvPr id="703" name="楕円 702"/>
        <xdr:cNvSpPr/>
      </xdr:nvSpPr>
      <xdr:spPr>
        <a:xfrm>
          <a:off x="19494500" y="107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38735</xdr:rowOff>
    </xdr:from>
    <xdr:to>
      <xdr:col>107</xdr:col>
      <xdr:colOff>50800</xdr:colOff>
      <xdr:row>63</xdr:row>
      <xdr:rowOff>38735</xdr:rowOff>
    </xdr:to>
    <xdr:cxnSp macro="">
      <xdr:nvCxnSpPr>
        <xdr:cNvPr id="704" name="直線コネクタ 703"/>
        <xdr:cNvCxnSpPr/>
      </xdr:nvCxnSpPr>
      <xdr:spPr>
        <a:xfrm>
          <a:off x="19545300" y="108400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5" name="楕円 704"/>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38735</xdr:rowOff>
    </xdr:to>
    <xdr:cxnSp macro="">
      <xdr:nvCxnSpPr>
        <xdr:cNvPr id="706" name="直線コネクタ 705"/>
        <xdr:cNvCxnSpPr/>
      </xdr:nvCxnSpPr>
      <xdr:spPr>
        <a:xfrm>
          <a:off x="18656300" y="108356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78740</xdr:rowOff>
    </xdr:from>
    <xdr:ext cx="469900" cy="259080"/>
    <xdr:sp macro="" textlink="">
      <xdr:nvSpPr>
        <xdr:cNvPr id="707" name="n_1aveValue【保健センター・保健所】&#10;一人当たり面積"/>
        <xdr:cNvSpPr txBox="1"/>
      </xdr:nvSpPr>
      <xdr:spPr>
        <a:xfrm>
          <a:off x="21075650" y="10537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78740</xdr:rowOff>
    </xdr:from>
    <xdr:ext cx="467995" cy="259080"/>
    <xdr:sp macro="" textlink="">
      <xdr:nvSpPr>
        <xdr:cNvPr id="708" name="n_2aveValue【保健センター・保健所】&#10;一人当たり面積"/>
        <xdr:cNvSpPr txBox="1"/>
      </xdr:nvSpPr>
      <xdr:spPr>
        <a:xfrm>
          <a:off x="20199350" y="10537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78740</xdr:rowOff>
    </xdr:from>
    <xdr:ext cx="467995" cy="259080"/>
    <xdr:sp macro="" textlink="">
      <xdr:nvSpPr>
        <xdr:cNvPr id="709" name="n_3aveValue【保健センター・保健所】&#10;一人当たり面積"/>
        <xdr:cNvSpPr txBox="1"/>
      </xdr:nvSpPr>
      <xdr:spPr>
        <a:xfrm>
          <a:off x="19310350" y="10537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74930</xdr:rowOff>
    </xdr:from>
    <xdr:ext cx="467995" cy="257175"/>
    <xdr:sp macro="" textlink="">
      <xdr:nvSpPr>
        <xdr:cNvPr id="710" name="n_4aveValue【保健センター・保健所】&#10;一人当たり面積"/>
        <xdr:cNvSpPr txBox="1"/>
      </xdr:nvSpPr>
      <xdr:spPr>
        <a:xfrm>
          <a:off x="18421350" y="10533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85090</xdr:rowOff>
    </xdr:from>
    <xdr:ext cx="469900" cy="259080"/>
    <xdr:sp macro="" textlink="">
      <xdr:nvSpPr>
        <xdr:cNvPr id="711" name="n_1mainValue【保健センター・保健所】&#10;一人当たり面積"/>
        <xdr:cNvSpPr txBox="1"/>
      </xdr:nvSpPr>
      <xdr:spPr>
        <a:xfrm>
          <a:off x="21075650" y="1088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80645</xdr:rowOff>
    </xdr:from>
    <xdr:ext cx="467995" cy="259080"/>
    <xdr:sp macro="" textlink="">
      <xdr:nvSpPr>
        <xdr:cNvPr id="712" name="n_2mainValue【保健センター・保健所】&#10;一人当たり面積"/>
        <xdr:cNvSpPr txBox="1"/>
      </xdr:nvSpPr>
      <xdr:spPr>
        <a:xfrm>
          <a:off x="20199350" y="10881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80645</xdr:rowOff>
    </xdr:from>
    <xdr:ext cx="467995" cy="259080"/>
    <xdr:sp macro="" textlink="">
      <xdr:nvSpPr>
        <xdr:cNvPr id="713" name="n_3mainValue【保健センター・保健所】&#10;一人当たり面積"/>
        <xdr:cNvSpPr txBox="1"/>
      </xdr:nvSpPr>
      <xdr:spPr>
        <a:xfrm>
          <a:off x="19310350" y="10881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76200</xdr:rowOff>
    </xdr:from>
    <xdr:ext cx="467995" cy="257175"/>
    <xdr:sp macro="" textlink="">
      <xdr:nvSpPr>
        <xdr:cNvPr id="714" name="n_4mainValue【保健センター・保健所】&#10;一人当たり面積"/>
        <xdr:cNvSpPr txBox="1"/>
      </xdr:nvSpPr>
      <xdr:spPr>
        <a:xfrm>
          <a:off x="18421350" y="108775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723" name="テキスト ボックス 722"/>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725" name="テキスト ボックス 724"/>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26" name="直線コネクタ 72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5455" cy="259080"/>
    <xdr:sp macro="" textlink="">
      <xdr:nvSpPr>
        <xdr:cNvPr id="727" name="テキスト ボックス 726"/>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28" name="直線コネクタ 72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729" name="テキスト ボックス 728"/>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30" name="直線コネクタ 72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31" name="テキスト ボックス 73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32" name="直線コネクタ 73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733" name="テキスト ボックス 732"/>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34" name="直線コネクタ 73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35" name="テキスト ボックス 73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36" name="直線コネクタ 73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737" name="テキスト ボックス 736"/>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1905</xdr:rowOff>
    </xdr:from>
    <xdr:to>
      <xdr:col>85</xdr:col>
      <xdr:colOff>126365</xdr:colOff>
      <xdr:row>86</xdr:row>
      <xdr:rowOff>168910</xdr:rowOff>
    </xdr:to>
    <xdr:cxnSp macro="">
      <xdr:nvCxnSpPr>
        <xdr:cNvPr id="740" name="直線コネクタ 739"/>
        <xdr:cNvCxnSpPr/>
      </xdr:nvCxnSpPr>
      <xdr:spPr>
        <a:xfrm flipV="1">
          <a:off x="16318865" y="13375005"/>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741"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742" name="直線コネクタ 74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120650</xdr:rowOff>
    </xdr:from>
    <xdr:ext cx="340360" cy="257175"/>
    <xdr:sp macro="" textlink="">
      <xdr:nvSpPr>
        <xdr:cNvPr id="743" name="【消防施設】&#10;有形固定資産減価償却率最大値テキスト"/>
        <xdr:cNvSpPr txBox="1"/>
      </xdr:nvSpPr>
      <xdr:spPr>
        <a:xfrm>
          <a:off x="16357600" y="1315085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1905</xdr:rowOff>
    </xdr:from>
    <xdr:to>
      <xdr:col>86</xdr:col>
      <xdr:colOff>25400</xdr:colOff>
      <xdr:row>78</xdr:row>
      <xdr:rowOff>1905</xdr:rowOff>
    </xdr:to>
    <xdr:cxnSp macro="">
      <xdr:nvCxnSpPr>
        <xdr:cNvPr id="744" name="直線コネクタ 743"/>
        <xdr:cNvCxnSpPr/>
      </xdr:nvCxnSpPr>
      <xdr:spPr>
        <a:xfrm>
          <a:off x="16230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118110</xdr:rowOff>
    </xdr:from>
    <xdr:ext cx="405130" cy="259080"/>
    <xdr:sp macro="" textlink="">
      <xdr:nvSpPr>
        <xdr:cNvPr id="745" name="【消防施設】&#10;有形固定資産減価償却率平均値テキスト"/>
        <xdr:cNvSpPr txBox="1"/>
      </xdr:nvSpPr>
      <xdr:spPr>
        <a:xfrm>
          <a:off x="16357600" y="14177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95250</xdr:rowOff>
    </xdr:from>
    <xdr:to>
      <xdr:col>85</xdr:col>
      <xdr:colOff>177800</xdr:colOff>
      <xdr:row>84</xdr:row>
      <xdr:rowOff>25400</xdr:rowOff>
    </xdr:to>
    <xdr:sp macro="" textlink="">
      <xdr:nvSpPr>
        <xdr:cNvPr id="746" name="フローチャート: 判断 745"/>
        <xdr:cNvSpPr/>
      </xdr:nvSpPr>
      <xdr:spPr>
        <a:xfrm>
          <a:off x="16268700" y="143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85090</xdr:rowOff>
    </xdr:from>
    <xdr:to>
      <xdr:col>81</xdr:col>
      <xdr:colOff>101600</xdr:colOff>
      <xdr:row>84</xdr:row>
      <xdr:rowOff>15240</xdr:rowOff>
    </xdr:to>
    <xdr:sp macro="" textlink="">
      <xdr:nvSpPr>
        <xdr:cNvPr id="747" name="フローチャート: 判断 746"/>
        <xdr:cNvSpPr/>
      </xdr:nvSpPr>
      <xdr:spPr>
        <a:xfrm>
          <a:off x="15430500" y="1431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67310</xdr:rowOff>
    </xdr:from>
    <xdr:to>
      <xdr:col>76</xdr:col>
      <xdr:colOff>165100</xdr:colOff>
      <xdr:row>83</xdr:row>
      <xdr:rowOff>168910</xdr:rowOff>
    </xdr:to>
    <xdr:sp macro="" textlink="">
      <xdr:nvSpPr>
        <xdr:cNvPr id="748" name="フローチャート: 判断 747"/>
        <xdr:cNvSpPr/>
      </xdr:nvSpPr>
      <xdr:spPr>
        <a:xfrm>
          <a:off x="14541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57785</xdr:rowOff>
    </xdr:from>
    <xdr:to>
      <xdr:col>72</xdr:col>
      <xdr:colOff>38100</xdr:colOff>
      <xdr:row>83</xdr:row>
      <xdr:rowOff>159385</xdr:rowOff>
    </xdr:to>
    <xdr:sp macro="" textlink="">
      <xdr:nvSpPr>
        <xdr:cNvPr id="749" name="フローチャート: 判断 748"/>
        <xdr:cNvSpPr/>
      </xdr:nvSpPr>
      <xdr:spPr>
        <a:xfrm>
          <a:off x="136525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50" name="フローチャート: 判断 749"/>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1" name="テキスト ボックス 75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2" name="テキスト ボックス 75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3" name="テキスト ボックス 75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4" name="テキスト ボックス 75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5" name="テキスト ボックス 75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86</xdr:row>
      <xdr:rowOff>118110</xdr:rowOff>
    </xdr:from>
    <xdr:to>
      <xdr:col>85</xdr:col>
      <xdr:colOff>177800</xdr:colOff>
      <xdr:row>87</xdr:row>
      <xdr:rowOff>48260</xdr:rowOff>
    </xdr:to>
    <xdr:sp macro="" textlink="">
      <xdr:nvSpPr>
        <xdr:cNvPr id="756" name="楕円 755"/>
        <xdr:cNvSpPr/>
      </xdr:nvSpPr>
      <xdr:spPr>
        <a:xfrm>
          <a:off x="162687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33020</xdr:rowOff>
    </xdr:from>
    <xdr:ext cx="469900" cy="259080"/>
    <xdr:sp macro="" textlink="">
      <xdr:nvSpPr>
        <xdr:cNvPr id="757" name="【消防施設】&#10;有形固定資産減価償却率該当値テキスト"/>
        <xdr:cNvSpPr txBox="1"/>
      </xdr:nvSpPr>
      <xdr:spPr>
        <a:xfrm>
          <a:off x="16357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60960</xdr:rowOff>
    </xdr:from>
    <xdr:to>
      <xdr:col>81</xdr:col>
      <xdr:colOff>101600</xdr:colOff>
      <xdr:row>82</xdr:row>
      <xdr:rowOff>162560</xdr:rowOff>
    </xdr:to>
    <xdr:sp macro="" textlink="">
      <xdr:nvSpPr>
        <xdr:cNvPr id="758" name="楕円 757"/>
        <xdr:cNvSpPr/>
      </xdr:nvSpPr>
      <xdr:spPr>
        <a:xfrm>
          <a:off x="1543050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111760</xdr:rowOff>
    </xdr:from>
    <xdr:to>
      <xdr:col>85</xdr:col>
      <xdr:colOff>127000</xdr:colOff>
      <xdr:row>86</xdr:row>
      <xdr:rowOff>168910</xdr:rowOff>
    </xdr:to>
    <xdr:cxnSp macro="">
      <xdr:nvCxnSpPr>
        <xdr:cNvPr id="759" name="直線コネクタ 758"/>
        <xdr:cNvCxnSpPr/>
      </xdr:nvCxnSpPr>
      <xdr:spPr>
        <a:xfrm>
          <a:off x="15481300" y="14170660"/>
          <a:ext cx="838200" cy="742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5080</xdr:rowOff>
    </xdr:from>
    <xdr:to>
      <xdr:col>76</xdr:col>
      <xdr:colOff>165100</xdr:colOff>
      <xdr:row>82</xdr:row>
      <xdr:rowOff>106680</xdr:rowOff>
    </xdr:to>
    <xdr:sp macro="" textlink="">
      <xdr:nvSpPr>
        <xdr:cNvPr id="760" name="楕円 759"/>
        <xdr:cNvSpPr/>
      </xdr:nvSpPr>
      <xdr:spPr>
        <a:xfrm>
          <a:off x="14541500" y="140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55880</xdr:rowOff>
    </xdr:from>
    <xdr:to>
      <xdr:col>81</xdr:col>
      <xdr:colOff>50800</xdr:colOff>
      <xdr:row>82</xdr:row>
      <xdr:rowOff>111760</xdr:rowOff>
    </xdr:to>
    <xdr:cxnSp macro="">
      <xdr:nvCxnSpPr>
        <xdr:cNvPr id="761" name="直線コネクタ 760"/>
        <xdr:cNvCxnSpPr/>
      </xdr:nvCxnSpPr>
      <xdr:spPr>
        <a:xfrm>
          <a:off x="14592300" y="141147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78740</xdr:rowOff>
    </xdr:from>
    <xdr:to>
      <xdr:col>72</xdr:col>
      <xdr:colOff>38100</xdr:colOff>
      <xdr:row>84</xdr:row>
      <xdr:rowOff>8890</xdr:rowOff>
    </xdr:to>
    <xdr:sp macro="" textlink="">
      <xdr:nvSpPr>
        <xdr:cNvPr id="762" name="楕円 761"/>
        <xdr:cNvSpPr/>
      </xdr:nvSpPr>
      <xdr:spPr>
        <a:xfrm>
          <a:off x="136525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55880</xdr:rowOff>
    </xdr:from>
    <xdr:to>
      <xdr:col>76</xdr:col>
      <xdr:colOff>114300</xdr:colOff>
      <xdr:row>83</xdr:row>
      <xdr:rowOff>129540</xdr:rowOff>
    </xdr:to>
    <xdr:cxnSp macro="">
      <xdr:nvCxnSpPr>
        <xdr:cNvPr id="763" name="直線コネクタ 762"/>
        <xdr:cNvCxnSpPr/>
      </xdr:nvCxnSpPr>
      <xdr:spPr>
        <a:xfrm flipV="1">
          <a:off x="13703300" y="14114780"/>
          <a:ext cx="8890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69215</xdr:rowOff>
    </xdr:from>
    <xdr:to>
      <xdr:col>67</xdr:col>
      <xdr:colOff>101600</xdr:colOff>
      <xdr:row>83</xdr:row>
      <xdr:rowOff>170815</xdr:rowOff>
    </xdr:to>
    <xdr:sp macro="" textlink="">
      <xdr:nvSpPr>
        <xdr:cNvPr id="764" name="楕円 763"/>
        <xdr:cNvSpPr/>
      </xdr:nvSpPr>
      <xdr:spPr>
        <a:xfrm>
          <a:off x="12763500" y="142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120650</xdr:rowOff>
    </xdr:from>
    <xdr:to>
      <xdr:col>71</xdr:col>
      <xdr:colOff>177800</xdr:colOff>
      <xdr:row>83</xdr:row>
      <xdr:rowOff>129540</xdr:rowOff>
    </xdr:to>
    <xdr:cxnSp macro="">
      <xdr:nvCxnSpPr>
        <xdr:cNvPr id="765" name="直線コネクタ 764"/>
        <xdr:cNvCxnSpPr/>
      </xdr:nvCxnSpPr>
      <xdr:spPr>
        <a:xfrm>
          <a:off x="12814300" y="143510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84</xdr:row>
      <xdr:rowOff>6350</xdr:rowOff>
    </xdr:from>
    <xdr:ext cx="405130" cy="257175"/>
    <xdr:sp macro="" textlink="">
      <xdr:nvSpPr>
        <xdr:cNvPr id="766" name="n_1aveValue【消防施設】&#10;有形固定資産減価償却率"/>
        <xdr:cNvSpPr txBox="1"/>
      </xdr:nvSpPr>
      <xdr:spPr>
        <a:xfrm>
          <a:off x="15266035" y="14408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160020</xdr:rowOff>
    </xdr:from>
    <xdr:ext cx="403225" cy="259080"/>
    <xdr:sp macro="" textlink="">
      <xdr:nvSpPr>
        <xdr:cNvPr id="767" name="n_2aveValue【消防施設】&#10;有形固定資産減価償却率"/>
        <xdr:cNvSpPr txBox="1"/>
      </xdr:nvSpPr>
      <xdr:spPr>
        <a:xfrm>
          <a:off x="14389735" y="14390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4445</xdr:rowOff>
    </xdr:from>
    <xdr:ext cx="403225" cy="259080"/>
    <xdr:sp macro="" textlink="">
      <xdr:nvSpPr>
        <xdr:cNvPr id="768" name="n_3aveValue【消防施設】&#10;有形固定資産減価償却率"/>
        <xdr:cNvSpPr txBox="1"/>
      </xdr:nvSpPr>
      <xdr:spPr>
        <a:xfrm>
          <a:off x="13500735" y="14063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2540</xdr:rowOff>
    </xdr:from>
    <xdr:ext cx="403225" cy="259080"/>
    <xdr:sp macro="" textlink="">
      <xdr:nvSpPr>
        <xdr:cNvPr id="769" name="n_4aveValue【消防施設】&#10;有形固定資産減価償却率"/>
        <xdr:cNvSpPr txBox="1"/>
      </xdr:nvSpPr>
      <xdr:spPr>
        <a:xfrm>
          <a:off x="12611735" y="140614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81</xdr:row>
      <xdr:rowOff>7620</xdr:rowOff>
    </xdr:from>
    <xdr:ext cx="405130" cy="257175"/>
    <xdr:sp macro="" textlink="">
      <xdr:nvSpPr>
        <xdr:cNvPr id="770" name="n_1mainValue【消防施設】&#10;有形固定資産減価償却率"/>
        <xdr:cNvSpPr txBox="1"/>
      </xdr:nvSpPr>
      <xdr:spPr>
        <a:xfrm>
          <a:off x="15266035" y="138950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80</xdr:row>
      <xdr:rowOff>123190</xdr:rowOff>
    </xdr:from>
    <xdr:ext cx="403225" cy="257175"/>
    <xdr:sp macro="" textlink="">
      <xdr:nvSpPr>
        <xdr:cNvPr id="771" name="n_2mainValue【消防施設】&#10;有形固定資産減価償却率"/>
        <xdr:cNvSpPr txBox="1"/>
      </xdr:nvSpPr>
      <xdr:spPr>
        <a:xfrm>
          <a:off x="14389735" y="13839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0</xdr:rowOff>
    </xdr:from>
    <xdr:ext cx="403225" cy="259080"/>
    <xdr:sp macro="" textlink="">
      <xdr:nvSpPr>
        <xdr:cNvPr id="772" name="n_3mainValue【消防施設】&#10;有形固定資産減価償却率"/>
        <xdr:cNvSpPr txBox="1"/>
      </xdr:nvSpPr>
      <xdr:spPr>
        <a:xfrm>
          <a:off x="13500735" y="14401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161925</xdr:rowOff>
    </xdr:from>
    <xdr:ext cx="403225" cy="259080"/>
    <xdr:sp macro="" textlink="">
      <xdr:nvSpPr>
        <xdr:cNvPr id="773" name="n_4mainValue【消防施設】&#10;有形固定資産減価償却率"/>
        <xdr:cNvSpPr txBox="1"/>
      </xdr:nvSpPr>
      <xdr:spPr>
        <a:xfrm>
          <a:off x="12611735" y="14392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782" name="テキスト ボックス 781"/>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785" name="テキスト ボックス 784"/>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787" name="テキスト ボックス 786"/>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789" name="テキスト ボックス 788"/>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791" name="テキスト ボックス 790"/>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93" name="テキスト ボックス 792"/>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113665</xdr:rowOff>
    </xdr:from>
    <xdr:to>
      <xdr:col>116</xdr:col>
      <xdr:colOff>62865</xdr:colOff>
      <xdr:row>86</xdr:row>
      <xdr:rowOff>24130</xdr:rowOff>
    </xdr:to>
    <xdr:cxnSp macro="">
      <xdr:nvCxnSpPr>
        <xdr:cNvPr id="795" name="直線コネクタ 794"/>
        <xdr:cNvCxnSpPr/>
      </xdr:nvCxnSpPr>
      <xdr:spPr>
        <a:xfrm flipV="1">
          <a:off x="22160865" y="13658215"/>
          <a:ext cx="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96"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97" name="直線コネクタ 796"/>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60325</xdr:rowOff>
    </xdr:from>
    <xdr:ext cx="469900" cy="259080"/>
    <xdr:sp macro="" textlink="">
      <xdr:nvSpPr>
        <xdr:cNvPr id="798" name="【消防施設】&#10;一人当たり面積最大値テキスト"/>
        <xdr:cNvSpPr txBox="1"/>
      </xdr:nvSpPr>
      <xdr:spPr>
        <a:xfrm>
          <a:off x="22199600" y="13433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113665</xdr:rowOff>
    </xdr:from>
    <xdr:to>
      <xdr:col>116</xdr:col>
      <xdr:colOff>152400</xdr:colOff>
      <xdr:row>79</xdr:row>
      <xdr:rowOff>113665</xdr:rowOff>
    </xdr:to>
    <xdr:cxnSp macro="">
      <xdr:nvCxnSpPr>
        <xdr:cNvPr id="799" name="直線コネクタ 798"/>
        <xdr:cNvCxnSpPr/>
      </xdr:nvCxnSpPr>
      <xdr:spPr>
        <a:xfrm>
          <a:off x="22072600" y="13658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60325</xdr:rowOff>
    </xdr:from>
    <xdr:ext cx="469900" cy="259080"/>
    <xdr:sp macro="" textlink="">
      <xdr:nvSpPr>
        <xdr:cNvPr id="800" name="【消防施設】&#10;一人当たり面積平均値テキスト"/>
        <xdr:cNvSpPr txBox="1"/>
      </xdr:nvSpPr>
      <xdr:spPr>
        <a:xfrm>
          <a:off x="22199600" y="14290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37465</xdr:rowOff>
    </xdr:from>
    <xdr:to>
      <xdr:col>116</xdr:col>
      <xdr:colOff>114300</xdr:colOff>
      <xdr:row>84</xdr:row>
      <xdr:rowOff>139065</xdr:rowOff>
    </xdr:to>
    <xdr:sp macro="" textlink="">
      <xdr:nvSpPr>
        <xdr:cNvPr id="801" name="フローチャート: 判断 800"/>
        <xdr:cNvSpPr/>
      </xdr:nvSpPr>
      <xdr:spPr>
        <a:xfrm>
          <a:off x="22110700" y="1443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52070</xdr:rowOff>
    </xdr:from>
    <xdr:to>
      <xdr:col>112</xdr:col>
      <xdr:colOff>38100</xdr:colOff>
      <xdr:row>84</xdr:row>
      <xdr:rowOff>153035</xdr:rowOff>
    </xdr:to>
    <xdr:sp macro="" textlink="">
      <xdr:nvSpPr>
        <xdr:cNvPr id="802" name="フローチャート: 判断 801"/>
        <xdr:cNvSpPr/>
      </xdr:nvSpPr>
      <xdr:spPr>
        <a:xfrm>
          <a:off x="21272500" y="14453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46990</xdr:rowOff>
    </xdr:from>
    <xdr:to>
      <xdr:col>107</xdr:col>
      <xdr:colOff>101600</xdr:colOff>
      <xdr:row>84</xdr:row>
      <xdr:rowOff>148590</xdr:rowOff>
    </xdr:to>
    <xdr:sp macro="" textlink="">
      <xdr:nvSpPr>
        <xdr:cNvPr id="803" name="フローチャート: 判断 802"/>
        <xdr:cNvSpPr/>
      </xdr:nvSpPr>
      <xdr:spPr>
        <a:xfrm>
          <a:off x="203835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64770</xdr:rowOff>
    </xdr:from>
    <xdr:to>
      <xdr:col>102</xdr:col>
      <xdr:colOff>165100</xdr:colOff>
      <xdr:row>84</xdr:row>
      <xdr:rowOff>166370</xdr:rowOff>
    </xdr:to>
    <xdr:sp macro="" textlink="">
      <xdr:nvSpPr>
        <xdr:cNvPr id="804" name="フローチャート: 判断 803"/>
        <xdr:cNvSpPr/>
      </xdr:nvSpPr>
      <xdr:spPr>
        <a:xfrm>
          <a:off x="19494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69850</xdr:rowOff>
    </xdr:from>
    <xdr:to>
      <xdr:col>98</xdr:col>
      <xdr:colOff>38100</xdr:colOff>
      <xdr:row>84</xdr:row>
      <xdr:rowOff>171450</xdr:rowOff>
    </xdr:to>
    <xdr:sp macro="" textlink="">
      <xdr:nvSpPr>
        <xdr:cNvPr id="805" name="フローチャート: 判断 804"/>
        <xdr:cNvSpPr/>
      </xdr:nvSpPr>
      <xdr:spPr>
        <a:xfrm>
          <a:off x="18605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06" name="テキスト ボックス 80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07" name="テキスト ボックス 80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08" name="テキスト ボックス 80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09" name="テキスト ボックス 80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0" name="テキスト ボックス 80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127000</xdr:rowOff>
    </xdr:from>
    <xdr:to>
      <xdr:col>116</xdr:col>
      <xdr:colOff>114300</xdr:colOff>
      <xdr:row>86</xdr:row>
      <xdr:rowOff>57150</xdr:rowOff>
    </xdr:to>
    <xdr:sp macro="" textlink="">
      <xdr:nvSpPr>
        <xdr:cNvPr id="811" name="楕円 810"/>
        <xdr:cNvSpPr/>
      </xdr:nvSpPr>
      <xdr:spPr>
        <a:xfrm>
          <a:off x="221107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41910</xdr:rowOff>
    </xdr:from>
    <xdr:ext cx="469900" cy="257175"/>
    <xdr:sp macro="" textlink="">
      <xdr:nvSpPr>
        <xdr:cNvPr id="812" name="【消防施設】&#10;一人当たり面積該当値テキスト"/>
        <xdr:cNvSpPr txBox="1"/>
      </xdr:nvSpPr>
      <xdr:spPr>
        <a:xfrm>
          <a:off x="22199600" y="146151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138430</xdr:rowOff>
    </xdr:from>
    <xdr:to>
      <xdr:col>112</xdr:col>
      <xdr:colOff>38100</xdr:colOff>
      <xdr:row>85</xdr:row>
      <xdr:rowOff>68580</xdr:rowOff>
    </xdr:to>
    <xdr:sp macro="" textlink="">
      <xdr:nvSpPr>
        <xdr:cNvPr id="813" name="楕円 812"/>
        <xdr:cNvSpPr/>
      </xdr:nvSpPr>
      <xdr:spPr>
        <a:xfrm>
          <a:off x="212725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17780</xdr:rowOff>
    </xdr:from>
    <xdr:to>
      <xdr:col>116</xdr:col>
      <xdr:colOff>63500</xdr:colOff>
      <xdr:row>86</xdr:row>
      <xdr:rowOff>6350</xdr:rowOff>
    </xdr:to>
    <xdr:cxnSp macro="">
      <xdr:nvCxnSpPr>
        <xdr:cNvPr id="814" name="直線コネクタ 813"/>
        <xdr:cNvCxnSpPr/>
      </xdr:nvCxnSpPr>
      <xdr:spPr>
        <a:xfrm>
          <a:off x="21323300" y="1459103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133350</xdr:rowOff>
    </xdr:from>
    <xdr:to>
      <xdr:col>107</xdr:col>
      <xdr:colOff>101600</xdr:colOff>
      <xdr:row>85</xdr:row>
      <xdr:rowOff>63500</xdr:rowOff>
    </xdr:to>
    <xdr:sp macro="" textlink="">
      <xdr:nvSpPr>
        <xdr:cNvPr id="815" name="楕円 814"/>
        <xdr:cNvSpPr/>
      </xdr:nvSpPr>
      <xdr:spPr>
        <a:xfrm>
          <a:off x="203835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12700</xdr:rowOff>
    </xdr:from>
    <xdr:to>
      <xdr:col>111</xdr:col>
      <xdr:colOff>177800</xdr:colOff>
      <xdr:row>85</xdr:row>
      <xdr:rowOff>17780</xdr:rowOff>
    </xdr:to>
    <xdr:cxnSp macro="">
      <xdr:nvCxnSpPr>
        <xdr:cNvPr id="816" name="直線コネクタ 815"/>
        <xdr:cNvCxnSpPr/>
      </xdr:nvCxnSpPr>
      <xdr:spPr>
        <a:xfrm>
          <a:off x="20434300" y="14585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110490</xdr:rowOff>
    </xdr:from>
    <xdr:to>
      <xdr:col>102</xdr:col>
      <xdr:colOff>165100</xdr:colOff>
      <xdr:row>85</xdr:row>
      <xdr:rowOff>40640</xdr:rowOff>
    </xdr:to>
    <xdr:sp macro="" textlink="">
      <xdr:nvSpPr>
        <xdr:cNvPr id="817" name="楕円 816"/>
        <xdr:cNvSpPr/>
      </xdr:nvSpPr>
      <xdr:spPr>
        <a:xfrm>
          <a:off x="19494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161290</xdr:rowOff>
    </xdr:from>
    <xdr:to>
      <xdr:col>107</xdr:col>
      <xdr:colOff>50800</xdr:colOff>
      <xdr:row>85</xdr:row>
      <xdr:rowOff>12700</xdr:rowOff>
    </xdr:to>
    <xdr:cxnSp macro="">
      <xdr:nvCxnSpPr>
        <xdr:cNvPr id="818" name="直線コネクタ 817"/>
        <xdr:cNvCxnSpPr/>
      </xdr:nvCxnSpPr>
      <xdr:spPr>
        <a:xfrm>
          <a:off x="19545300" y="145630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110490</xdr:rowOff>
    </xdr:from>
    <xdr:to>
      <xdr:col>98</xdr:col>
      <xdr:colOff>38100</xdr:colOff>
      <xdr:row>85</xdr:row>
      <xdr:rowOff>40640</xdr:rowOff>
    </xdr:to>
    <xdr:sp macro="" textlink="">
      <xdr:nvSpPr>
        <xdr:cNvPr id="819" name="楕円 818"/>
        <xdr:cNvSpPr/>
      </xdr:nvSpPr>
      <xdr:spPr>
        <a:xfrm>
          <a:off x="18605500" y="1451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161290</xdr:rowOff>
    </xdr:from>
    <xdr:to>
      <xdr:col>102</xdr:col>
      <xdr:colOff>114300</xdr:colOff>
      <xdr:row>84</xdr:row>
      <xdr:rowOff>161290</xdr:rowOff>
    </xdr:to>
    <xdr:cxnSp macro="">
      <xdr:nvCxnSpPr>
        <xdr:cNvPr id="820" name="直線コネクタ 819"/>
        <xdr:cNvCxnSpPr/>
      </xdr:nvCxnSpPr>
      <xdr:spPr>
        <a:xfrm>
          <a:off x="18656300" y="14563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169545</xdr:rowOff>
    </xdr:from>
    <xdr:ext cx="469900" cy="257175"/>
    <xdr:sp macro="" textlink="">
      <xdr:nvSpPr>
        <xdr:cNvPr id="821" name="n_1aveValue【消防施設】&#10;一人当たり面積"/>
        <xdr:cNvSpPr txBox="1"/>
      </xdr:nvSpPr>
      <xdr:spPr>
        <a:xfrm>
          <a:off x="21075650" y="142284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165100</xdr:rowOff>
    </xdr:from>
    <xdr:ext cx="467995" cy="259080"/>
    <xdr:sp macro="" textlink="">
      <xdr:nvSpPr>
        <xdr:cNvPr id="822" name="n_2aveValue【消防施設】&#10;一人当たり面積"/>
        <xdr:cNvSpPr txBox="1"/>
      </xdr:nvSpPr>
      <xdr:spPr>
        <a:xfrm>
          <a:off x="20199350" y="14224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11430</xdr:rowOff>
    </xdr:from>
    <xdr:ext cx="467995" cy="259080"/>
    <xdr:sp macro="" textlink="">
      <xdr:nvSpPr>
        <xdr:cNvPr id="823" name="n_3aveValue【消防施設】&#10;一人当たり面積"/>
        <xdr:cNvSpPr txBox="1"/>
      </xdr:nvSpPr>
      <xdr:spPr>
        <a:xfrm>
          <a:off x="19310350" y="14241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16510</xdr:rowOff>
    </xdr:from>
    <xdr:ext cx="467995" cy="259080"/>
    <xdr:sp macro="" textlink="">
      <xdr:nvSpPr>
        <xdr:cNvPr id="824" name="n_4aveValue【消防施設】&#10;一人当たり面積"/>
        <xdr:cNvSpPr txBox="1"/>
      </xdr:nvSpPr>
      <xdr:spPr>
        <a:xfrm>
          <a:off x="18421350" y="14246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59690</xdr:rowOff>
    </xdr:from>
    <xdr:ext cx="469900" cy="259080"/>
    <xdr:sp macro="" textlink="">
      <xdr:nvSpPr>
        <xdr:cNvPr id="825" name="n_1mainValue【消防施設】&#10;一人当たり面積"/>
        <xdr:cNvSpPr txBox="1"/>
      </xdr:nvSpPr>
      <xdr:spPr>
        <a:xfrm>
          <a:off x="21075650" y="14632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54610</xdr:rowOff>
    </xdr:from>
    <xdr:ext cx="467995" cy="257175"/>
    <xdr:sp macro="" textlink="">
      <xdr:nvSpPr>
        <xdr:cNvPr id="826" name="n_2mainValue【消防施設】&#10;一人当たり面積"/>
        <xdr:cNvSpPr txBox="1"/>
      </xdr:nvSpPr>
      <xdr:spPr>
        <a:xfrm>
          <a:off x="20199350" y="146278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31750</xdr:rowOff>
    </xdr:from>
    <xdr:ext cx="467995" cy="257175"/>
    <xdr:sp macro="" textlink="">
      <xdr:nvSpPr>
        <xdr:cNvPr id="827" name="n_3mainValue【消防施設】&#10;一人当たり面積"/>
        <xdr:cNvSpPr txBox="1"/>
      </xdr:nvSpPr>
      <xdr:spPr>
        <a:xfrm>
          <a:off x="19310350" y="14605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31750</xdr:rowOff>
    </xdr:from>
    <xdr:ext cx="467995" cy="257175"/>
    <xdr:sp macro="" textlink="">
      <xdr:nvSpPr>
        <xdr:cNvPr id="828" name="n_4mainValue【消防施設】&#10;一人当たり面積"/>
        <xdr:cNvSpPr txBox="1"/>
      </xdr:nvSpPr>
      <xdr:spPr>
        <a:xfrm>
          <a:off x="18421350" y="14605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837" name="テキスト ボックス 836"/>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839" name="テキスト ボックス 838"/>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0" name="直線コネクタ 83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841" name="テキスト ボックス 840"/>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2" name="直線コネクタ 84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3" name="テキスト ボックス 84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4" name="直線コネクタ 84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845" name="テキスト ボックス 844"/>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46" name="直線コネクタ 84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47" name="テキスト ボックス 84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48" name="直線コネクタ 84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49" name="テキスト ボックス 84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0" name="直線コネクタ 84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851" name="テキスト ボックス 850"/>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110490</xdr:rowOff>
    </xdr:from>
    <xdr:to>
      <xdr:col>85</xdr:col>
      <xdr:colOff>126365</xdr:colOff>
      <xdr:row>108</xdr:row>
      <xdr:rowOff>169545</xdr:rowOff>
    </xdr:to>
    <xdr:cxnSp macro="">
      <xdr:nvCxnSpPr>
        <xdr:cNvPr id="854" name="直線コネクタ 853"/>
        <xdr:cNvCxnSpPr/>
      </xdr:nvCxnSpPr>
      <xdr:spPr>
        <a:xfrm flipV="1">
          <a:off x="16318865" y="1725549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1905</xdr:rowOff>
    </xdr:from>
    <xdr:ext cx="405130" cy="259080"/>
    <xdr:sp macro="" textlink="">
      <xdr:nvSpPr>
        <xdr:cNvPr id="855" name="【庁舎】&#10;有形固定資産減価償却率最小値テキスト"/>
        <xdr:cNvSpPr txBox="1"/>
      </xdr:nvSpPr>
      <xdr:spPr>
        <a:xfrm>
          <a:off x="16357600" y="18689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169545</xdr:rowOff>
    </xdr:from>
    <xdr:to>
      <xdr:col>86</xdr:col>
      <xdr:colOff>25400</xdr:colOff>
      <xdr:row>108</xdr:row>
      <xdr:rowOff>169545</xdr:rowOff>
    </xdr:to>
    <xdr:cxnSp macro="">
      <xdr:nvCxnSpPr>
        <xdr:cNvPr id="856" name="直線コネクタ 855"/>
        <xdr:cNvCxnSpPr/>
      </xdr:nvCxnSpPr>
      <xdr:spPr>
        <a:xfrm>
          <a:off x="16230600" y="1868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57150</xdr:rowOff>
    </xdr:from>
    <xdr:ext cx="405130" cy="259080"/>
    <xdr:sp macro="" textlink="">
      <xdr:nvSpPr>
        <xdr:cNvPr id="857" name="【庁舎】&#10;有形固定資産減価償却率最大値テキスト"/>
        <xdr:cNvSpPr txBox="1"/>
      </xdr:nvSpPr>
      <xdr:spPr>
        <a:xfrm>
          <a:off x="16357600" y="1703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110490</xdr:rowOff>
    </xdr:from>
    <xdr:to>
      <xdr:col>86</xdr:col>
      <xdr:colOff>25400</xdr:colOff>
      <xdr:row>100</xdr:row>
      <xdr:rowOff>110490</xdr:rowOff>
    </xdr:to>
    <xdr:cxnSp macro="">
      <xdr:nvCxnSpPr>
        <xdr:cNvPr id="858" name="直線コネクタ 857"/>
        <xdr:cNvCxnSpPr/>
      </xdr:nvCxnSpPr>
      <xdr:spPr>
        <a:xfrm>
          <a:off x="16230600" y="1725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120650</xdr:rowOff>
    </xdr:from>
    <xdr:ext cx="405130" cy="257175"/>
    <xdr:sp macro="" textlink="">
      <xdr:nvSpPr>
        <xdr:cNvPr id="859" name="【庁舎】&#10;有形固定資産減価償却率平均値テキスト"/>
        <xdr:cNvSpPr txBox="1"/>
      </xdr:nvSpPr>
      <xdr:spPr>
        <a:xfrm>
          <a:off x="16357600" y="177800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97790</xdr:rowOff>
    </xdr:from>
    <xdr:to>
      <xdr:col>85</xdr:col>
      <xdr:colOff>177800</xdr:colOff>
      <xdr:row>105</xdr:row>
      <xdr:rowOff>27305</xdr:rowOff>
    </xdr:to>
    <xdr:sp macro="" textlink="">
      <xdr:nvSpPr>
        <xdr:cNvPr id="860" name="フローチャート: 判断 859"/>
        <xdr:cNvSpPr/>
      </xdr:nvSpPr>
      <xdr:spPr>
        <a:xfrm>
          <a:off x="16268700" y="1792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90805</xdr:rowOff>
    </xdr:from>
    <xdr:to>
      <xdr:col>81</xdr:col>
      <xdr:colOff>101600</xdr:colOff>
      <xdr:row>105</xdr:row>
      <xdr:rowOff>20955</xdr:rowOff>
    </xdr:to>
    <xdr:sp macro="" textlink="">
      <xdr:nvSpPr>
        <xdr:cNvPr id="861" name="フローチャート: 判断 860"/>
        <xdr:cNvSpPr/>
      </xdr:nvSpPr>
      <xdr:spPr>
        <a:xfrm>
          <a:off x="15430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79375</xdr:rowOff>
    </xdr:from>
    <xdr:to>
      <xdr:col>76</xdr:col>
      <xdr:colOff>165100</xdr:colOff>
      <xdr:row>105</xdr:row>
      <xdr:rowOff>9525</xdr:rowOff>
    </xdr:to>
    <xdr:sp macro="" textlink="">
      <xdr:nvSpPr>
        <xdr:cNvPr id="862" name="フローチャート: 判断 861"/>
        <xdr:cNvSpPr/>
      </xdr:nvSpPr>
      <xdr:spPr>
        <a:xfrm>
          <a:off x="14541500" y="179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863" name="フローチャート: 判断 862"/>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90805</xdr:rowOff>
    </xdr:from>
    <xdr:to>
      <xdr:col>67</xdr:col>
      <xdr:colOff>101600</xdr:colOff>
      <xdr:row>105</xdr:row>
      <xdr:rowOff>20955</xdr:rowOff>
    </xdr:to>
    <xdr:sp macro="" textlink="">
      <xdr:nvSpPr>
        <xdr:cNvPr id="864" name="フローチャート: 判断 863"/>
        <xdr:cNvSpPr/>
      </xdr:nvSpPr>
      <xdr:spPr>
        <a:xfrm>
          <a:off x="12763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65" name="テキスト ボックス 86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66" name="テキスト ボックス 86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67" name="テキスト ボックス 86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68" name="テキスト ボックス 86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69" name="テキスト ボックス 86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114935</xdr:rowOff>
    </xdr:from>
    <xdr:to>
      <xdr:col>85</xdr:col>
      <xdr:colOff>177800</xdr:colOff>
      <xdr:row>106</xdr:row>
      <xdr:rowOff>45085</xdr:rowOff>
    </xdr:to>
    <xdr:sp macro="" textlink="">
      <xdr:nvSpPr>
        <xdr:cNvPr id="870" name="楕円 869"/>
        <xdr:cNvSpPr/>
      </xdr:nvSpPr>
      <xdr:spPr>
        <a:xfrm>
          <a:off x="16268700" y="181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93345</xdr:rowOff>
    </xdr:from>
    <xdr:ext cx="405130" cy="259080"/>
    <xdr:sp macro="" textlink="">
      <xdr:nvSpPr>
        <xdr:cNvPr id="871" name="【庁舎】&#10;有形固定資産減価償却率該当値テキスト"/>
        <xdr:cNvSpPr txBox="1"/>
      </xdr:nvSpPr>
      <xdr:spPr>
        <a:xfrm>
          <a:off x="16357600" y="1809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132080</xdr:rowOff>
    </xdr:from>
    <xdr:to>
      <xdr:col>81</xdr:col>
      <xdr:colOff>101600</xdr:colOff>
      <xdr:row>106</xdr:row>
      <xdr:rowOff>61595</xdr:rowOff>
    </xdr:to>
    <xdr:sp macro="" textlink="">
      <xdr:nvSpPr>
        <xdr:cNvPr id="872" name="楕円 871"/>
        <xdr:cNvSpPr/>
      </xdr:nvSpPr>
      <xdr:spPr>
        <a:xfrm>
          <a:off x="15430500" y="1813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166370</xdr:rowOff>
    </xdr:from>
    <xdr:to>
      <xdr:col>85</xdr:col>
      <xdr:colOff>127000</xdr:colOff>
      <xdr:row>106</xdr:row>
      <xdr:rowOff>10795</xdr:rowOff>
    </xdr:to>
    <xdr:cxnSp macro="">
      <xdr:nvCxnSpPr>
        <xdr:cNvPr id="873" name="直線コネクタ 872"/>
        <xdr:cNvCxnSpPr/>
      </xdr:nvCxnSpPr>
      <xdr:spPr>
        <a:xfrm flipV="1">
          <a:off x="15481300" y="1816862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103505</xdr:rowOff>
    </xdr:from>
    <xdr:to>
      <xdr:col>76</xdr:col>
      <xdr:colOff>165100</xdr:colOff>
      <xdr:row>106</xdr:row>
      <xdr:rowOff>33655</xdr:rowOff>
    </xdr:to>
    <xdr:sp macro="" textlink="">
      <xdr:nvSpPr>
        <xdr:cNvPr id="874" name="楕円 873"/>
        <xdr:cNvSpPr/>
      </xdr:nvSpPr>
      <xdr:spPr>
        <a:xfrm>
          <a:off x="14541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154940</xdr:rowOff>
    </xdr:from>
    <xdr:to>
      <xdr:col>81</xdr:col>
      <xdr:colOff>50800</xdr:colOff>
      <xdr:row>106</xdr:row>
      <xdr:rowOff>10795</xdr:rowOff>
    </xdr:to>
    <xdr:cxnSp macro="">
      <xdr:nvCxnSpPr>
        <xdr:cNvPr id="875" name="直線コネクタ 874"/>
        <xdr:cNvCxnSpPr/>
      </xdr:nvCxnSpPr>
      <xdr:spPr>
        <a:xfrm>
          <a:off x="14592300" y="181571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69215</xdr:rowOff>
    </xdr:from>
    <xdr:to>
      <xdr:col>72</xdr:col>
      <xdr:colOff>38100</xdr:colOff>
      <xdr:row>105</xdr:row>
      <xdr:rowOff>170815</xdr:rowOff>
    </xdr:to>
    <xdr:sp macro="" textlink="">
      <xdr:nvSpPr>
        <xdr:cNvPr id="876" name="楕円 875"/>
        <xdr:cNvSpPr/>
      </xdr:nvSpPr>
      <xdr:spPr>
        <a:xfrm>
          <a:off x="13652500" y="180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120650</xdr:rowOff>
    </xdr:from>
    <xdr:to>
      <xdr:col>76</xdr:col>
      <xdr:colOff>114300</xdr:colOff>
      <xdr:row>105</xdr:row>
      <xdr:rowOff>154940</xdr:rowOff>
    </xdr:to>
    <xdr:cxnSp macro="">
      <xdr:nvCxnSpPr>
        <xdr:cNvPr id="877" name="直線コネクタ 876"/>
        <xdr:cNvCxnSpPr/>
      </xdr:nvCxnSpPr>
      <xdr:spPr>
        <a:xfrm>
          <a:off x="13703300" y="181229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33655</xdr:rowOff>
    </xdr:from>
    <xdr:to>
      <xdr:col>67</xdr:col>
      <xdr:colOff>101600</xdr:colOff>
      <xdr:row>105</xdr:row>
      <xdr:rowOff>135255</xdr:rowOff>
    </xdr:to>
    <xdr:sp macro="" textlink="">
      <xdr:nvSpPr>
        <xdr:cNvPr id="878" name="楕円 877"/>
        <xdr:cNvSpPr/>
      </xdr:nvSpPr>
      <xdr:spPr>
        <a:xfrm>
          <a:off x="12763500" y="180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84455</xdr:rowOff>
    </xdr:from>
    <xdr:to>
      <xdr:col>71</xdr:col>
      <xdr:colOff>177800</xdr:colOff>
      <xdr:row>105</xdr:row>
      <xdr:rowOff>120650</xdr:rowOff>
    </xdr:to>
    <xdr:cxnSp macro="">
      <xdr:nvCxnSpPr>
        <xdr:cNvPr id="879" name="直線コネクタ 878"/>
        <xdr:cNvCxnSpPr/>
      </xdr:nvCxnSpPr>
      <xdr:spPr>
        <a:xfrm>
          <a:off x="12814300" y="180867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37465</xdr:rowOff>
    </xdr:from>
    <xdr:ext cx="405130" cy="259080"/>
    <xdr:sp macro="" textlink="">
      <xdr:nvSpPr>
        <xdr:cNvPr id="880" name="n_1aveValue【庁舎】&#10;有形固定資産減価償却率"/>
        <xdr:cNvSpPr txBox="1"/>
      </xdr:nvSpPr>
      <xdr:spPr>
        <a:xfrm>
          <a:off x="15266035" y="17696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26035</xdr:rowOff>
    </xdr:from>
    <xdr:ext cx="403225" cy="259080"/>
    <xdr:sp macro="" textlink="">
      <xdr:nvSpPr>
        <xdr:cNvPr id="881" name="n_2aveValue【庁舎】&#10;有形固定資産減価償却率"/>
        <xdr:cNvSpPr txBox="1"/>
      </xdr:nvSpPr>
      <xdr:spPr>
        <a:xfrm>
          <a:off x="14389735" y="17685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31115</xdr:rowOff>
    </xdr:from>
    <xdr:ext cx="403225" cy="257175"/>
    <xdr:sp macro="" textlink="">
      <xdr:nvSpPr>
        <xdr:cNvPr id="882" name="n_3aveValue【庁舎】&#10;有形固定資産減価償却率"/>
        <xdr:cNvSpPr txBox="1"/>
      </xdr:nvSpPr>
      <xdr:spPr>
        <a:xfrm>
          <a:off x="13500735" y="176904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37465</xdr:rowOff>
    </xdr:from>
    <xdr:ext cx="403225" cy="259080"/>
    <xdr:sp macro="" textlink="">
      <xdr:nvSpPr>
        <xdr:cNvPr id="883" name="n_4aveValue【庁舎】&#10;有形固定資産減価償却率"/>
        <xdr:cNvSpPr txBox="1"/>
      </xdr:nvSpPr>
      <xdr:spPr>
        <a:xfrm>
          <a:off x="12611735" y="17696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52705</xdr:rowOff>
    </xdr:from>
    <xdr:ext cx="405130" cy="257175"/>
    <xdr:sp macro="" textlink="">
      <xdr:nvSpPr>
        <xdr:cNvPr id="884" name="n_1mainValue【庁舎】&#10;有形固定資産減価償却率"/>
        <xdr:cNvSpPr txBox="1"/>
      </xdr:nvSpPr>
      <xdr:spPr>
        <a:xfrm>
          <a:off x="15266035" y="182264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24765</xdr:rowOff>
    </xdr:from>
    <xdr:ext cx="403225" cy="259080"/>
    <xdr:sp macro="" textlink="">
      <xdr:nvSpPr>
        <xdr:cNvPr id="885" name="n_2mainValue【庁舎】&#10;有形固定資産減価償却率"/>
        <xdr:cNvSpPr txBox="1"/>
      </xdr:nvSpPr>
      <xdr:spPr>
        <a:xfrm>
          <a:off x="14389735" y="181984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161925</xdr:rowOff>
    </xdr:from>
    <xdr:ext cx="403225" cy="259080"/>
    <xdr:sp macro="" textlink="">
      <xdr:nvSpPr>
        <xdr:cNvPr id="886" name="n_3mainValue【庁舎】&#10;有形固定資産減価償却率"/>
        <xdr:cNvSpPr txBox="1"/>
      </xdr:nvSpPr>
      <xdr:spPr>
        <a:xfrm>
          <a:off x="13500735" y="18164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126365</xdr:rowOff>
    </xdr:from>
    <xdr:ext cx="403225" cy="259080"/>
    <xdr:sp macro="" textlink="">
      <xdr:nvSpPr>
        <xdr:cNvPr id="887" name="n_4mainValue【庁舎】&#10;有形固定資産減価償却率"/>
        <xdr:cNvSpPr txBox="1"/>
      </xdr:nvSpPr>
      <xdr:spPr>
        <a:xfrm>
          <a:off x="12611735" y="18128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96" name="テキスト ボックス 89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8" name="直線コネクタ 897"/>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105410</xdr:rowOff>
    </xdr:from>
    <xdr:ext cx="465455" cy="259080"/>
    <xdr:sp macro="" textlink="">
      <xdr:nvSpPr>
        <xdr:cNvPr id="899" name="テキスト ボックス 898"/>
        <xdr:cNvSpPr txBox="1"/>
      </xdr:nvSpPr>
      <xdr:spPr>
        <a:xfrm>
          <a:off x="17820640" y="18622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00" name="直線コネクタ 899"/>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162560</xdr:rowOff>
    </xdr:from>
    <xdr:ext cx="465455" cy="259080"/>
    <xdr:sp macro="" textlink="">
      <xdr:nvSpPr>
        <xdr:cNvPr id="901" name="テキスト ボックス 900"/>
        <xdr:cNvSpPr txBox="1"/>
      </xdr:nvSpPr>
      <xdr:spPr>
        <a:xfrm>
          <a:off x="1782064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2" name="直線コネクタ 901"/>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48260</xdr:rowOff>
    </xdr:from>
    <xdr:ext cx="465455" cy="259080"/>
    <xdr:sp macro="" textlink="">
      <xdr:nvSpPr>
        <xdr:cNvPr id="903" name="テキスト ボックス 902"/>
        <xdr:cNvSpPr txBox="1"/>
      </xdr:nvSpPr>
      <xdr:spPr>
        <a:xfrm>
          <a:off x="17820640" y="18050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4" name="直線コネクタ 90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905" name="テキスト ボックス 904"/>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6" name="直線コネクタ 905"/>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162560</xdr:rowOff>
    </xdr:from>
    <xdr:ext cx="465455" cy="259080"/>
    <xdr:sp macro="" textlink="">
      <xdr:nvSpPr>
        <xdr:cNvPr id="907" name="テキスト ボックス 906"/>
        <xdr:cNvSpPr txBox="1"/>
      </xdr:nvSpPr>
      <xdr:spPr>
        <a:xfrm>
          <a:off x="17820640" y="17479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8" name="直線コネクタ 907"/>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48260</xdr:rowOff>
    </xdr:from>
    <xdr:ext cx="465455" cy="259080"/>
    <xdr:sp macro="" textlink="">
      <xdr:nvSpPr>
        <xdr:cNvPr id="909" name="テキスト ボックス 908"/>
        <xdr:cNvSpPr txBox="1"/>
      </xdr:nvSpPr>
      <xdr:spPr>
        <a:xfrm>
          <a:off x="17820640"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10" name="直線コネクタ 909"/>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105410</xdr:rowOff>
    </xdr:from>
    <xdr:ext cx="465455" cy="259080"/>
    <xdr:sp macro="" textlink="">
      <xdr:nvSpPr>
        <xdr:cNvPr id="911" name="テキスト ボックス 910"/>
        <xdr:cNvSpPr txBox="1"/>
      </xdr:nvSpPr>
      <xdr:spPr>
        <a:xfrm>
          <a:off x="17820640" y="1690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913" name="テキスト ボックス 912"/>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27940</xdr:rowOff>
    </xdr:from>
    <xdr:to>
      <xdr:col>116</xdr:col>
      <xdr:colOff>62865</xdr:colOff>
      <xdr:row>108</xdr:row>
      <xdr:rowOff>45085</xdr:rowOff>
    </xdr:to>
    <xdr:cxnSp macro="">
      <xdr:nvCxnSpPr>
        <xdr:cNvPr id="915" name="直線コネクタ 914"/>
        <xdr:cNvCxnSpPr/>
      </xdr:nvCxnSpPr>
      <xdr:spPr>
        <a:xfrm flipV="1">
          <a:off x="22160865" y="1717294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48895</xdr:rowOff>
    </xdr:from>
    <xdr:ext cx="469900" cy="259080"/>
    <xdr:sp macro="" textlink="">
      <xdr:nvSpPr>
        <xdr:cNvPr id="916" name="【庁舎】&#10;一人当たり面積最小値テキスト"/>
        <xdr:cNvSpPr txBox="1"/>
      </xdr:nvSpPr>
      <xdr:spPr>
        <a:xfrm>
          <a:off x="22199600" y="18565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45085</xdr:rowOff>
    </xdr:from>
    <xdr:to>
      <xdr:col>116</xdr:col>
      <xdr:colOff>152400</xdr:colOff>
      <xdr:row>108</xdr:row>
      <xdr:rowOff>45085</xdr:rowOff>
    </xdr:to>
    <xdr:cxnSp macro="">
      <xdr:nvCxnSpPr>
        <xdr:cNvPr id="917" name="直線コネクタ 916"/>
        <xdr:cNvCxnSpPr/>
      </xdr:nvCxnSpPr>
      <xdr:spPr>
        <a:xfrm>
          <a:off x="22072600" y="1856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146050</xdr:rowOff>
    </xdr:from>
    <xdr:ext cx="469900" cy="257175"/>
    <xdr:sp macro="" textlink="">
      <xdr:nvSpPr>
        <xdr:cNvPr id="918" name="【庁舎】&#10;一人当たり面積最大値テキスト"/>
        <xdr:cNvSpPr txBox="1"/>
      </xdr:nvSpPr>
      <xdr:spPr>
        <a:xfrm>
          <a:off x="22199600" y="169481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0.557</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27940</xdr:rowOff>
    </xdr:from>
    <xdr:to>
      <xdr:col>116</xdr:col>
      <xdr:colOff>152400</xdr:colOff>
      <xdr:row>100</xdr:row>
      <xdr:rowOff>27940</xdr:rowOff>
    </xdr:to>
    <xdr:cxnSp macro="">
      <xdr:nvCxnSpPr>
        <xdr:cNvPr id="919" name="直線コネクタ 918"/>
        <xdr:cNvCxnSpPr/>
      </xdr:nvCxnSpPr>
      <xdr:spPr>
        <a:xfrm>
          <a:off x="22072600" y="1717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34290</xdr:rowOff>
    </xdr:from>
    <xdr:ext cx="469900" cy="259080"/>
    <xdr:sp macro="" textlink="">
      <xdr:nvSpPr>
        <xdr:cNvPr id="920" name="【庁舎】&#10;一人当たり面積平均値テキスト"/>
        <xdr:cNvSpPr txBox="1"/>
      </xdr:nvSpPr>
      <xdr:spPr>
        <a:xfrm>
          <a:off x="22199600" y="180365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11430</xdr:rowOff>
    </xdr:from>
    <xdr:to>
      <xdr:col>116</xdr:col>
      <xdr:colOff>114300</xdr:colOff>
      <xdr:row>106</xdr:row>
      <xdr:rowOff>113030</xdr:rowOff>
    </xdr:to>
    <xdr:sp macro="" textlink="">
      <xdr:nvSpPr>
        <xdr:cNvPr id="921" name="フローチャート: 判断 920"/>
        <xdr:cNvSpPr/>
      </xdr:nvSpPr>
      <xdr:spPr>
        <a:xfrm>
          <a:off x="221107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2" name="フローチャート: 判断 921"/>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3" name="フローチャート: 判断 922"/>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48260</xdr:rowOff>
    </xdr:from>
    <xdr:to>
      <xdr:col>102</xdr:col>
      <xdr:colOff>165100</xdr:colOff>
      <xdr:row>106</xdr:row>
      <xdr:rowOff>149860</xdr:rowOff>
    </xdr:to>
    <xdr:sp macro="" textlink="">
      <xdr:nvSpPr>
        <xdr:cNvPr id="924" name="フローチャート: 判断 923"/>
        <xdr:cNvSpPr/>
      </xdr:nvSpPr>
      <xdr:spPr>
        <a:xfrm>
          <a:off x="19494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5" name="フローチャート: 判断 924"/>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6" name="テキスト ボックス 92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7" name="テキスト ボックス 92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8" name="テキスト ボックス 92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29" name="テキスト ボックス 92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0" name="テキスト ボックス 92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59690</xdr:rowOff>
    </xdr:from>
    <xdr:to>
      <xdr:col>116</xdr:col>
      <xdr:colOff>114300</xdr:colOff>
      <xdr:row>107</xdr:row>
      <xdr:rowOff>161290</xdr:rowOff>
    </xdr:to>
    <xdr:sp macro="" textlink="">
      <xdr:nvSpPr>
        <xdr:cNvPr id="931" name="楕円 930"/>
        <xdr:cNvSpPr/>
      </xdr:nvSpPr>
      <xdr:spPr>
        <a:xfrm>
          <a:off x="22110700" y="18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146050</xdr:rowOff>
    </xdr:from>
    <xdr:ext cx="469900" cy="257175"/>
    <xdr:sp macro="" textlink="">
      <xdr:nvSpPr>
        <xdr:cNvPr id="932" name="【庁舎】&#10;一人当たり面積該当値テキスト"/>
        <xdr:cNvSpPr txBox="1"/>
      </xdr:nvSpPr>
      <xdr:spPr>
        <a:xfrm>
          <a:off x="22199600" y="183197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52070</xdr:rowOff>
    </xdr:from>
    <xdr:to>
      <xdr:col>112</xdr:col>
      <xdr:colOff>38100</xdr:colOff>
      <xdr:row>107</xdr:row>
      <xdr:rowOff>153035</xdr:rowOff>
    </xdr:to>
    <xdr:sp macro="" textlink="">
      <xdr:nvSpPr>
        <xdr:cNvPr id="933" name="楕円 932"/>
        <xdr:cNvSpPr/>
      </xdr:nvSpPr>
      <xdr:spPr>
        <a:xfrm>
          <a:off x="21272500" y="18397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102235</xdr:rowOff>
    </xdr:from>
    <xdr:to>
      <xdr:col>116</xdr:col>
      <xdr:colOff>63500</xdr:colOff>
      <xdr:row>107</xdr:row>
      <xdr:rowOff>110490</xdr:rowOff>
    </xdr:to>
    <xdr:cxnSp macro="">
      <xdr:nvCxnSpPr>
        <xdr:cNvPr id="934" name="直線コネクタ 933"/>
        <xdr:cNvCxnSpPr/>
      </xdr:nvCxnSpPr>
      <xdr:spPr>
        <a:xfrm>
          <a:off x="21323300" y="1844738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45085</xdr:rowOff>
    </xdr:from>
    <xdr:to>
      <xdr:col>107</xdr:col>
      <xdr:colOff>101600</xdr:colOff>
      <xdr:row>107</xdr:row>
      <xdr:rowOff>146685</xdr:rowOff>
    </xdr:to>
    <xdr:sp macro="" textlink="">
      <xdr:nvSpPr>
        <xdr:cNvPr id="935" name="楕円 934"/>
        <xdr:cNvSpPr/>
      </xdr:nvSpPr>
      <xdr:spPr>
        <a:xfrm>
          <a:off x="20383500" y="183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95885</xdr:rowOff>
    </xdr:from>
    <xdr:to>
      <xdr:col>111</xdr:col>
      <xdr:colOff>177800</xdr:colOff>
      <xdr:row>107</xdr:row>
      <xdr:rowOff>102235</xdr:rowOff>
    </xdr:to>
    <xdr:cxnSp macro="">
      <xdr:nvCxnSpPr>
        <xdr:cNvPr id="936" name="直線コネクタ 935"/>
        <xdr:cNvCxnSpPr/>
      </xdr:nvCxnSpPr>
      <xdr:spPr>
        <a:xfrm>
          <a:off x="20434300" y="184410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40640</xdr:rowOff>
    </xdr:from>
    <xdr:to>
      <xdr:col>102</xdr:col>
      <xdr:colOff>165100</xdr:colOff>
      <xdr:row>107</xdr:row>
      <xdr:rowOff>141605</xdr:rowOff>
    </xdr:to>
    <xdr:sp macro="" textlink="">
      <xdr:nvSpPr>
        <xdr:cNvPr id="937" name="楕円 936"/>
        <xdr:cNvSpPr/>
      </xdr:nvSpPr>
      <xdr:spPr>
        <a:xfrm>
          <a:off x="19494500" y="18385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90805</xdr:rowOff>
    </xdr:from>
    <xdr:to>
      <xdr:col>107</xdr:col>
      <xdr:colOff>50800</xdr:colOff>
      <xdr:row>107</xdr:row>
      <xdr:rowOff>95885</xdr:rowOff>
    </xdr:to>
    <xdr:cxnSp macro="">
      <xdr:nvCxnSpPr>
        <xdr:cNvPr id="938" name="直線コネクタ 937"/>
        <xdr:cNvCxnSpPr/>
      </xdr:nvCxnSpPr>
      <xdr:spPr>
        <a:xfrm>
          <a:off x="19545300" y="184359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34290</xdr:rowOff>
    </xdr:from>
    <xdr:to>
      <xdr:col>98</xdr:col>
      <xdr:colOff>38100</xdr:colOff>
      <xdr:row>107</xdr:row>
      <xdr:rowOff>135890</xdr:rowOff>
    </xdr:to>
    <xdr:sp macro="" textlink="">
      <xdr:nvSpPr>
        <xdr:cNvPr id="939" name="楕円 938"/>
        <xdr:cNvSpPr/>
      </xdr:nvSpPr>
      <xdr:spPr>
        <a:xfrm>
          <a:off x="18605500" y="183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85090</xdr:rowOff>
    </xdr:from>
    <xdr:to>
      <xdr:col>102</xdr:col>
      <xdr:colOff>114300</xdr:colOff>
      <xdr:row>107</xdr:row>
      <xdr:rowOff>90805</xdr:rowOff>
    </xdr:to>
    <xdr:cxnSp macro="">
      <xdr:nvCxnSpPr>
        <xdr:cNvPr id="940" name="直線コネクタ 939"/>
        <xdr:cNvCxnSpPr/>
      </xdr:nvCxnSpPr>
      <xdr:spPr>
        <a:xfrm>
          <a:off x="18656300" y="184302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154940</xdr:rowOff>
    </xdr:from>
    <xdr:ext cx="469900" cy="257175"/>
    <xdr:sp macro="" textlink="">
      <xdr:nvSpPr>
        <xdr:cNvPr id="941" name="n_1aveValue【庁舎】&#10;一人当たり面積"/>
        <xdr:cNvSpPr txBox="1"/>
      </xdr:nvSpPr>
      <xdr:spPr>
        <a:xfrm>
          <a:off x="21075650" y="179857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154940</xdr:rowOff>
    </xdr:from>
    <xdr:ext cx="467995" cy="257175"/>
    <xdr:sp macro="" textlink="">
      <xdr:nvSpPr>
        <xdr:cNvPr id="942" name="n_2aveValue【庁舎】&#10;一人当たり面積"/>
        <xdr:cNvSpPr txBox="1"/>
      </xdr:nvSpPr>
      <xdr:spPr>
        <a:xfrm>
          <a:off x="20199350" y="179857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166370</xdr:rowOff>
    </xdr:from>
    <xdr:ext cx="467995" cy="257175"/>
    <xdr:sp macro="" textlink="">
      <xdr:nvSpPr>
        <xdr:cNvPr id="943" name="n_3aveValue【庁舎】&#10;一人当たり面積"/>
        <xdr:cNvSpPr txBox="1"/>
      </xdr:nvSpPr>
      <xdr:spPr>
        <a:xfrm>
          <a:off x="19310350" y="179971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635</xdr:rowOff>
    </xdr:from>
    <xdr:ext cx="467995" cy="259080"/>
    <xdr:sp macro="" textlink="">
      <xdr:nvSpPr>
        <xdr:cNvPr id="944" name="n_4aveValue【庁舎】&#10;一人当たり面積"/>
        <xdr:cNvSpPr txBox="1"/>
      </xdr:nvSpPr>
      <xdr:spPr>
        <a:xfrm>
          <a:off x="18421350" y="180028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144145</xdr:rowOff>
    </xdr:from>
    <xdr:ext cx="469900" cy="257175"/>
    <xdr:sp macro="" textlink="">
      <xdr:nvSpPr>
        <xdr:cNvPr id="945" name="n_1mainValue【庁舎】&#10;一人当たり面積"/>
        <xdr:cNvSpPr txBox="1"/>
      </xdr:nvSpPr>
      <xdr:spPr>
        <a:xfrm>
          <a:off x="21075650" y="184892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138430</xdr:rowOff>
    </xdr:from>
    <xdr:ext cx="467995" cy="259080"/>
    <xdr:sp macro="" textlink="">
      <xdr:nvSpPr>
        <xdr:cNvPr id="946" name="n_2mainValue【庁舎】&#10;一人当たり面積"/>
        <xdr:cNvSpPr txBox="1"/>
      </xdr:nvSpPr>
      <xdr:spPr>
        <a:xfrm>
          <a:off x="20199350" y="18483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132715</xdr:rowOff>
    </xdr:from>
    <xdr:ext cx="467995" cy="257175"/>
    <xdr:sp macro="" textlink="">
      <xdr:nvSpPr>
        <xdr:cNvPr id="947" name="n_3mainValue【庁舎】&#10;一人当たり面積"/>
        <xdr:cNvSpPr txBox="1"/>
      </xdr:nvSpPr>
      <xdr:spPr>
        <a:xfrm>
          <a:off x="19310350" y="184778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127000</xdr:rowOff>
    </xdr:from>
    <xdr:ext cx="467995" cy="259080"/>
    <xdr:sp macro="" textlink="">
      <xdr:nvSpPr>
        <xdr:cNvPr id="948" name="n_4mainValue【庁舎】&#10;一人当たり面積"/>
        <xdr:cNvSpPr txBox="1"/>
      </xdr:nvSpPr>
      <xdr:spPr>
        <a:xfrm>
          <a:off x="18421350" y="18472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tx1"/>
              </a:solidFill>
              <a:latin typeface="+mn-lt"/>
              <a:ea typeface="+mn-ea"/>
              <a:cs typeface="+mn-cs"/>
            </a:rPr>
            <a:t>本市の公共施設は、全体的には減価償却率が類似団体や国、県平均に比べて低い数値となっている。これは、本市は</a:t>
          </a:r>
          <a:r>
            <a:rPr kumimoji="1" lang="en-US" altLang="ja-JP" sz="1100">
              <a:solidFill>
                <a:schemeClr val="tx1"/>
              </a:solidFill>
              <a:latin typeface="+mn-lt"/>
              <a:ea typeface="+mn-ea"/>
              <a:cs typeface="+mn-cs"/>
            </a:rPr>
            <a:t>1970</a:t>
          </a:r>
          <a:r>
            <a:rPr kumimoji="1" lang="ja-JP" altLang="ja-JP" sz="1100">
              <a:solidFill>
                <a:schemeClr val="tx1"/>
              </a:solidFill>
              <a:latin typeface="+mn-lt"/>
              <a:ea typeface="+mn-ea"/>
              <a:cs typeface="+mn-cs"/>
            </a:rPr>
            <a:t>年代以降今なお続く人口急増に伴い、特に</a:t>
          </a:r>
          <a:r>
            <a:rPr kumimoji="1" lang="en-US" altLang="ja-JP" sz="1100">
              <a:solidFill>
                <a:schemeClr val="tx1"/>
              </a:solidFill>
              <a:latin typeface="+mn-lt"/>
              <a:ea typeface="+mn-ea"/>
              <a:cs typeface="+mn-cs"/>
            </a:rPr>
            <a:t>1980</a:t>
          </a:r>
          <a:r>
            <a:rPr kumimoji="1" lang="ja-JP" altLang="ja-JP" sz="1100">
              <a:solidFill>
                <a:schemeClr val="tx1"/>
              </a:solidFill>
              <a:latin typeface="+mn-lt"/>
              <a:ea typeface="+mn-ea"/>
              <a:cs typeface="+mn-cs"/>
            </a:rPr>
            <a:t>年代後半以降、施設需要に応じて体育施設、図書館、文化施設等一定規模の施設建設を進めてきた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kumimoji="1" lang="en-US" altLang="ja-JP" sz="1100">
            <a:solidFill>
              <a:schemeClr val="tx1"/>
            </a:solidFill>
            <a:latin typeface="+mn-lt"/>
            <a:ea typeface="+mn-ea"/>
            <a:cs typeface="+mn-cs"/>
          </a:endParaRPr>
        </a:p>
        <a:p>
          <a:pPr eaLnBrk="1" fontAlgn="auto" latinLnBrk="0" hangingPunct="1"/>
          <a:r>
            <a:rPr kumimoji="1" lang="ja-JP" altLang="en-US" sz="1100">
              <a:solidFill>
                <a:schemeClr val="tx1"/>
              </a:solidFill>
              <a:latin typeface="+mn-lt"/>
              <a:ea typeface="+mn-ea"/>
              <a:cs typeface="+mn-cs"/>
            </a:rPr>
            <a:t>福祉施設について類似団体平均と乖離する要因は、平成14年に福祉の家（歩行浴などの温浴施設）を整備したことによる。また、市民会館については、平成9年に文化の家を整備したことによる。</a:t>
          </a:r>
          <a:endParaRPr kumimoji="1" lang="en-US" altLang="ja-JP" sz="1100">
            <a:solidFill>
              <a:schemeClr val="tx1"/>
            </a:solidFill>
            <a:latin typeface="+mn-lt"/>
            <a:ea typeface="+mn-ea"/>
            <a:cs typeface="+mn-cs"/>
          </a:endParaRPr>
        </a:p>
        <a:p>
          <a:pPr eaLnBrk="1" fontAlgn="auto" latinLnBrk="0" hangingPunct="1"/>
          <a:r>
            <a:rPr kumimoji="1" lang="ja-JP" altLang="en-US" sz="1100">
              <a:solidFill>
                <a:schemeClr val="tx1"/>
              </a:solidFill>
              <a:latin typeface="+mn-lt"/>
              <a:ea typeface="+mn-ea"/>
              <a:cs typeface="+mn-cs"/>
            </a:rPr>
            <a:t>消防施設にについては、消防業務の広域化に伴い、関連施設等の移管を行い消防団関係施設のみの集計となったため、大きく変動している。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庁舎については、築</a:t>
          </a:r>
          <a:r>
            <a:rPr kumimoji="1" lang="en-US" altLang="ja-JP" sz="1100">
              <a:solidFill>
                <a:schemeClr val="tx1"/>
              </a:solidFill>
              <a:latin typeface="+mn-lt"/>
              <a:ea typeface="+mn-ea"/>
              <a:cs typeface="+mn-cs"/>
            </a:rPr>
            <a:t>50</a:t>
          </a:r>
          <a:r>
            <a:rPr kumimoji="1" lang="ja-JP" altLang="ja-JP" sz="1100">
              <a:solidFill>
                <a:schemeClr val="tx1"/>
              </a:solidFill>
              <a:latin typeface="+mn-lt"/>
              <a:ea typeface="+mn-ea"/>
              <a:cs typeface="+mn-cs"/>
            </a:rPr>
            <a:t>年が経過しており、類似団体や国、県平均に比べて有形固定資産減価償却率が高くなり、また、人口一人あたりの面積も小さくなっていることから、再整備に向けた検討が必要である。</a:t>
          </a:r>
          <a:endParaRPr kumimoji="1" lang="ja-JP" altLang="en-US" sz="1300">
            <a:solidFill>
              <a:schemeClr val="tx1"/>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60,183
59,091
21.55
28,244,916
27,695,238
376,696
12,660,447
11,228,916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口増加による市民税の増加や、土地区画整理事業や民間開発に伴う宅地整備等による固定資産税の増加等により基準財政収入額は堅調に伸びています。また、人口増加等により、基準財政需要額が伸びていますが、それ以上に基準財政収入額が伸びており、土地区画整理事業等の宅地整備が収束するまでの間はこの傾向が続くものと見込まれます。</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114300</xdr:rowOff>
    </xdr:to>
    <xdr:cxnSp macro="">
      <xdr:nvCxnSpPr>
        <xdr:cNvPr id="64" name="直線コネクタ 63"/>
        <xdr:cNvCxnSpPr/>
      </xdr:nvCxnSpPr>
      <xdr:spPr>
        <a:xfrm flipV="1">
          <a:off x="4953000" y="640207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4635"/>
    <xdr:sp macro="" textlink="">
      <xdr:nvSpPr>
        <xdr:cNvPr id="65" name="財政力最小値テキスト"/>
        <xdr:cNvSpPr txBox="1"/>
      </xdr:nvSpPr>
      <xdr:spPr>
        <a:xfrm>
          <a:off x="5041900" y="78016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0.38</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4635"/>
    <xdr:sp macro="" textlink="">
      <xdr:nvSpPr>
        <xdr:cNvPr id="67" name="財政力最大値テキスト"/>
        <xdr:cNvSpPr txBox="1"/>
      </xdr:nvSpPr>
      <xdr:spPr>
        <a:xfrm>
          <a:off x="5041900" y="61455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58420</xdr:rowOff>
    </xdr:from>
    <xdr:to>
      <xdr:col>23</xdr:col>
      <xdr:colOff>133350</xdr:colOff>
      <xdr:row>37</xdr:row>
      <xdr:rowOff>58420</xdr:rowOff>
    </xdr:to>
    <xdr:cxnSp macro="">
      <xdr:nvCxnSpPr>
        <xdr:cNvPr id="69" name="直線コネクタ 68"/>
        <xdr:cNvCxnSpPr/>
      </xdr:nvCxnSpPr>
      <xdr:spPr>
        <a:xfrm>
          <a:off x="4114800" y="64020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37465</xdr:rowOff>
    </xdr:from>
    <xdr:ext cx="762000" cy="259080"/>
    <xdr:sp macro="" textlink="">
      <xdr:nvSpPr>
        <xdr:cNvPr id="70" name="財政力平均値テキスト"/>
        <xdr:cNvSpPr txBox="1"/>
      </xdr:nvSpPr>
      <xdr:spPr>
        <a:xfrm>
          <a:off x="5041900" y="7066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65405</xdr:rowOff>
    </xdr:from>
    <xdr:to>
      <xdr:col>23</xdr:col>
      <xdr:colOff>184150</xdr:colOff>
      <xdr:row>41</xdr:row>
      <xdr:rowOff>167005</xdr:rowOff>
    </xdr:to>
    <xdr:sp macro="" textlink="">
      <xdr:nvSpPr>
        <xdr:cNvPr id="71" name="フローチャート: 判断 70"/>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58420</xdr:rowOff>
    </xdr:from>
    <xdr:to>
      <xdr:col>19</xdr:col>
      <xdr:colOff>133350</xdr:colOff>
      <xdr:row>37</xdr:row>
      <xdr:rowOff>78105</xdr:rowOff>
    </xdr:to>
    <xdr:cxnSp macro="">
      <xdr:nvCxnSpPr>
        <xdr:cNvPr id="72" name="直線コネクタ 71"/>
        <xdr:cNvCxnSpPr/>
      </xdr:nvCxnSpPr>
      <xdr:spPr>
        <a:xfrm flipV="1">
          <a:off x="3225800" y="64020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111760</xdr:rowOff>
    </xdr:from>
    <xdr:ext cx="736600" cy="254635"/>
    <xdr:sp macro="" textlink="">
      <xdr:nvSpPr>
        <xdr:cNvPr id="74" name="テキスト ボックス 73"/>
        <xdr:cNvSpPr txBox="1"/>
      </xdr:nvSpPr>
      <xdr:spPr>
        <a:xfrm>
          <a:off x="3733800" y="71412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37</xdr:row>
      <xdr:rowOff>78105</xdr:rowOff>
    </xdr:from>
    <xdr:to>
      <xdr:col>15</xdr:col>
      <xdr:colOff>82550</xdr:colOff>
      <xdr:row>37</xdr:row>
      <xdr:rowOff>98425</xdr:rowOff>
    </xdr:to>
    <xdr:cxnSp macro="">
      <xdr:nvCxnSpPr>
        <xdr:cNvPr id="75" name="直線コネクタ 74"/>
        <xdr:cNvCxnSpPr/>
      </xdr:nvCxnSpPr>
      <xdr:spPr>
        <a:xfrm flipV="1">
          <a:off x="2336800" y="64217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111760</xdr:rowOff>
    </xdr:from>
    <xdr:ext cx="762000" cy="254635"/>
    <xdr:sp macro="" textlink="">
      <xdr:nvSpPr>
        <xdr:cNvPr id="77" name="テキスト ボックス 76"/>
        <xdr:cNvSpPr txBox="1"/>
      </xdr:nvSpPr>
      <xdr:spPr>
        <a:xfrm>
          <a:off x="2844800" y="7141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98425</xdr:rowOff>
    </xdr:from>
    <xdr:to>
      <xdr:col>11</xdr:col>
      <xdr:colOff>31750</xdr:colOff>
      <xdr:row>37</xdr:row>
      <xdr:rowOff>118745</xdr:rowOff>
    </xdr:to>
    <xdr:cxnSp macro="">
      <xdr:nvCxnSpPr>
        <xdr:cNvPr id="78" name="直線コネクタ 77"/>
        <xdr:cNvCxnSpPr/>
      </xdr:nvCxnSpPr>
      <xdr:spPr>
        <a:xfrm flipV="1">
          <a:off x="1447800" y="64420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45720</xdr:rowOff>
    </xdr:from>
    <xdr:to>
      <xdr:col>11</xdr:col>
      <xdr:colOff>82550</xdr:colOff>
      <xdr:row>41</xdr:row>
      <xdr:rowOff>147320</xdr:rowOff>
    </xdr:to>
    <xdr:sp macro="" textlink="">
      <xdr:nvSpPr>
        <xdr:cNvPr id="79" name="フローチャート: 判断 78"/>
        <xdr:cNvSpPr/>
      </xdr:nvSpPr>
      <xdr:spPr>
        <a:xfrm>
          <a:off x="2286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132080</xdr:rowOff>
    </xdr:from>
    <xdr:ext cx="762000" cy="254635"/>
    <xdr:sp macro="" textlink="">
      <xdr:nvSpPr>
        <xdr:cNvPr id="80" name="テキスト ボックス 79"/>
        <xdr:cNvSpPr txBox="1"/>
      </xdr:nvSpPr>
      <xdr:spPr>
        <a:xfrm>
          <a:off x="1955800" y="71615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65405</xdr:rowOff>
    </xdr:from>
    <xdr:to>
      <xdr:col>7</xdr:col>
      <xdr:colOff>31750</xdr:colOff>
      <xdr:row>41</xdr:row>
      <xdr:rowOff>167005</xdr:rowOff>
    </xdr:to>
    <xdr:sp macro="" textlink="">
      <xdr:nvSpPr>
        <xdr:cNvPr id="81" name="フローチャート: 判断 80"/>
        <xdr:cNvSpPr/>
      </xdr:nvSpPr>
      <xdr:spPr>
        <a:xfrm>
          <a:off x="1397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151765</xdr:rowOff>
    </xdr:from>
    <xdr:ext cx="762000" cy="259080"/>
    <xdr:sp macro="" textlink="">
      <xdr:nvSpPr>
        <xdr:cNvPr id="82" name="テキスト ボックス 81"/>
        <xdr:cNvSpPr txBox="1"/>
      </xdr:nvSpPr>
      <xdr:spPr>
        <a:xfrm>
          <a:off x="1066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37</xdr:row>
      <xdr:rowOff>7620</xdr:rowOff>
    </xdr:from>
    <xdr:to>
      <xdr:col>23</xdr:col>
      <xdr:colOff>184150</xdr:colOff>
      <xdr:row>37</xdr:row>
      <xdr:rowOff>109220</xdr:rowOff>
    </xdr:to>
    <xdr:sp macro="" textlink="">
      <xdr:nvSpPr>
        <xdr:cNvPr id="88" name="楕円 87"/>
        <xdr:cNvSpPr/>
      </xdr:nvSpPr>
      <xdr:spPr>
        <a:xfrm>
          <a:off x="49022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100330</xdr:rowOff>
    </xdr:from>
    <xdr:ext cx="762000" cy="254635"/>
    <xdr:sp macro="" textlink="">
      <xdr:nvSpPr>
        <xdr:cNvPr id="89" name="財政力該当値テキスト"/>
        <xdr:cNvSpPr txBox="1"/>
      </xdr:nvSpPr>
      <xdr:spPr>
        <a:xfrm>
          <a:off x="5041900" y="62725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7620</xdr:rowOff>
    </xdr:from>
    <xdr:to>
      <xdr:col>19</xdr:col>
      <xdr:colOff>184150</xdr:colOff>
      <xdr:row>37</xdr:row>
      <xdr:rowOff>109220</xdr:rowOff>
    </xdr:to>
    <xdr:sp macro="" textlink="">
      <xdr:nvSpPr>
        <xdr:cNvPr id="90" name="楕円 89"/>
        <xdr:cNvSpPr/>
      </xdr:nvSpPr>
      <xdr:spPr>
        <a:xfrm>
          <a:off x="4064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119380</xdr:rowOff>
    </xdr:from>
    <xdr:ext cx="736600" cy="259080"/>
    <xdr:sp macro="" textlink="">
      <xdr:nvSpPr>
        <xdr:cNvPr id="91" name="テキスト ボックス 90"/>
        <xdr:cNvSpPr txBox="1"/>
      </xdr:nvSpPr>
      <xdr:spPr>
        <a:xfrm>
          <a:off x="3733800" y="6120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27305</xdr:rowOff>
    </xdr:from>
    <xdr:to>
      <xdr:col>15</xdr:col>
      <xdr:colOff>133350</xdr:colOff>
      <xdr:row>37</xdr:row>
      <xdr:rowOff>128905</xdr:rowOff>
    </xdr:to>
    <xdr:sp macro="" textlink="">
      <xdr:nvSpPr>
        <xdr:cNvPr id="92" name="楕円 91"/>
        <xdr:cNvSpPr/>
      </xdr:nvSpPr>
      <xdr:spPr>
        <a:xfrm>
          <a:off x="31750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139065</xdr:rowOff>
    </xdr:from>
    <xdr:ext cx="762000" cy="259080"/>
    <xdr:sp macro="" textlink="">
      <xdr:nvSpPr>
        <xdr:cNvPr id="93" name="テキスト ボックス 92"/>
        <xdr:cNvSpPr txBox="1"/>
      </xdr:nvSpPr>
      <xdr:spPr>
        <a:xfrm>
          <a:off x="2844800" y="6139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47625</xdr:rowOff>
    </xdr:from>
    <xdr:to>
      <xdr:col>11</xdr:col>
      <xdr:colOff>82550</xdr:colOff>
      <xdr:row>37</xdr:row>
      <xdr:rowOff>149225</xdr:rowOff>
    </xdr:to>
    <xdr:sp macro="" textlink="">
      <xdr:nvSpPr>
        <xdr:cNvPr id="94" name="楕円 93"/>
        <xdr:cNvSpPr/>
      </xdr:nvSpPr>
      <xdr:spPr>
        <a:xfrm>
          <a:off x="2286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159385</xdr:rowOff>
    </xdr:from>
    <xdr:ext cx="762000" cy="258445"/>
    <xdr:sp macro="" textlink="">
      <xdr:nvSpPr>
        <xdr:cNvPr id="95" name="テキスト ボックス 94"/>
        <xdr:cNvSpPr txBox="1"/>
      </xdr:nvSpPr>
      <xdr:spPr>
        <a:xfrm>
          <a:off x="1955800" y="616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67945</xdr:rowOff>
    </xdr:from>
    <xdr:to>
      <xdr:col>7</xdr:col>
      <xdr:colOff>31750</xdr:colOff>
      <xdr:row>37</xdr:row>
      <xdr:rowOff>169545</xdr:rowOff>
    </xdr:to>
    <xdr:sp macro="" textlink="">
      <xdr:nvSpPr>
        <xdr:cNvPr id="96" name="楕円 95"/>
        <xdr:cNvSpPr/>
      </xdr:nvSpPr>
      <xdr:spPr>
        <a:xfrm>
          <a:off x="1397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8255</xdr:rowOff>
    </xdr:from>
    <xdr:ext cx="762000" cy="254635"/>
    <xdr:sp macro="" textlink="">
      <xdr:nvSpPr>
        <xdr:cNvPr id="97" name="テキスト ボックス 96"/>
        <xdr:cNvSpPr txBox="1"/>
      </xdr:nvSpPr>
      <xdr:spPr>
        <a:xfrm>
          <a:off x="1066800" y="6180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税収などの安定的な収入に支えられ、毎年一定の経常一般財源が確保されていますが、近年、扶助費、人件費、公債費といった義務的経費を始めとした経</a:t>
          </a:r>
          <a:r>
            <a:rPr lang="ja-JP" altLang="en-US" sz="1100">
              <a:solidFill>
                <a:schemeClr val="dk1"/>
              </a:solidFill>
              <a:effectLst/>
              <a:latin typeface="+mn-lt"/>
              <a:ea typeface="+mn-ea"/>
              <a:cs typeface="+mn-cs"/>
            </a:rPr>
            <a:t>常</a:t>
          </a:r>
          <a:r>
            <a:rPr lang="ja-JP" altLang="ja-JP" sz="1100">
              <a:solidFill>
                <a:schemeClr val="dk1"/>
              </a:solidFill>
              <a:effectLst/>
              <a:latin typeface="+mn-lt"/>
              <a:ea typeface="+mn-ea"/>
              <a:cs typeface="+mn-cs"/>
            </a:rPr>
            <a:t>経費が増加傾向にあるため、今後より一層の経常経費の削減に努めます。</a:t>
          </a:r>
          <a:endParaRPr lang="ja-JP" altLang="ja-JP" sz="1400">
            <a:effectLst/>
          </a:endParaRPr>
        </a:p>
        <a:p>
          <a:r>
            <a:rPr lang="ja-JP" altLang="ja-JP" sz="1100">
              <a:solidFill>
                <a:schemeClr val="dk1"/>
              </a:solidFill>
              <a:effectLst/>
              <a:latin typeface="+mn-lt"/>
              <a:ea typeface="+mn-ea"/>
              <a:cs typeface="+mn-cs"/>
            </a:rPr>
            <a:t> </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635"/>
    <xdr:sp macro="" textlink="">
      <xdr:nvSpPr>
        <xdr:cNvPr id="121" name="テキスト ボックス 120"/>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635"/>
    <xdr:sp macro="" textlink="">
      <xdr:nvSpPr>
        <xdr:cNvPr id="123" name="テキスト ボックス 122"/>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26035</xdr:rowOff>
    </xdr:to>
    <xdr:cxnSp macro="">
      <xdr:nvCxnSpPr>
        <xdr:cNvPr id="127" name="直線コネクタ 126"/>
        <xdr:cNvCxnSpPr/>
      </xdr:nvCxnSpPr>
      <xdr:spPr>
        <a:xfrm flipV="1">
          <a:off x="4953000" y="9902190"/>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169545</xdr:rowOff>
    </xdr:from>
    <xdr:ext cx="762000" cy="254635"/>
    <xdr:sp macro="" textlink="">
      <xdr:nvSpPr>
        <xdr:cNvPr id="128" name="財政構造の弾力性最小値テキスト"/>
        <xdr:cNvSpPr txBox="1"/>
      </xdr:nvSpPr>
      <xdr:spPr>
        <a:xfrm>
          <a:off x="5041900" y="11313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26035</xdr:rowOff>
    </xdr:from>
    <xdr:to>
      <xdr:col>24</xdr:col>
      <xdr:colOff>12700</xdr:colOff>
      <xdr:row>66</xdr:row>
      <xdr:rowOff>26035</xdr:rowOff>
    </xdr:to>
    <xdr:cxnSp macro="">
      <xdr:nvCxnSpPr>
        <xdr:cNvPr id="129" name="直線コネクタ 128"/>
        <xdr:cNvCxnSpPr/>
      </xdr:nvCxnSpPr>
      <xdr:spPr>
        <a:xfrm>
          <a:off x="4864100" y="1134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44450</xdr:rowOff>
    </xdr:from>
    <xdr:ext cx="762000" cy="259080"/>
    <xdr:sp macro="" textlink="">
      <xdr:nvSpPr>
        <xdr:cNvPr id="130" name="財政構造の弾力性最大値テキスト"/>
        <xdr:cNvSpPr txBox="1"/>
      </xdr:nvSpPr>
      <xdr:spPr>
        <a:xfrm>
          <a:off x="5041900" y="964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41275</xdr:rowOff>
    </xdr:from>
    <xdr:to>
      <xdr:col>23</xdr:col>
      <xdr:colOff>133350</xdr:colOff>
      <xdr:row>61</xdr:row>
      <xdr:rowOff>14605</xdr:rowOff>
    </xdr:to>
    <xdr:cxnSp macro="">
      <xdr:nvCxnSpPr>
        <xdr:cNvPr id="132" name="直線コネクタ 131"/>
        <xdr:cNvCxnSpPr/>
      </xdr:nvCxnSpPr>
      <xdr:spPr>
        <a:xfrm>
          <a:off x="4114800" y="1032827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137160</xdr:rowOff>
    </xdr:from>
    <xdr:ext cx="762000" cy="259080"/>
    <xdr:sp macro="" textlink="">
      <xdr:nvSpPr>
        <xdr:cNvPr id="133" name="財政構造の弾力性平均値テキスト"/>
        <xdr:cNvSpPr txBox="1"/>
      </xdr:nvSpPr>
      <xdr:spPr>
        <a:xfrm>
          <a:off x="5041900" y="10595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43815</xdr:rowOff>
    </xdr:from>
    <xdr:to>
      <xdr:col>19</xdr:col>
      <xdr:colOff>133350</xdr:colOff>
      <xdr:row>60</xdr:row>
      <xdr:rowOff>41275</xdr:rowOff>
    </xdr:to>
    <xdr:cxnSp macro="">
      <xdr:nvCxnSpPr>
        <xdr:cNvPr id="135" name="直線コネクタ 134"/>
        <xdr:cNvCxnSpPr/>
      </xdr:nvCxnSpPr>
      <xdr:spPr>
        <a:xfrm>
          <a:off x="3225800" y="1015936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26035</xdr:rowOff>
    </xdr:from>
    <xdr:to>
      <xdr:col>19</xdr:col>
      <xdr:colOff>184150</xdr:colOff>
      <xdr:row>62</xdr:row>
      <xdr:rowOff>127635</xdr:rowOff>
    </xdr:to>
    <xdr:sp macro="" textlink="">
      <xdr:nvSpPr>
        <xdr:cNvPr id="136" name="フローチャート: 判断 135"/>
        <xdr:cNvSpPr/>
      </xdr:nvSpPr>
      <xdr:spPr>
        <a:xfrm>
          <a:off x="4064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112395</xdr:rowOff>
    </xdr:from>
    <xdr:ext cx="736600" cy="254635"/>
    <xdr:sp macro="" textlink="">
      <xdr:nvSpPr>
        <xdr:cNvPr id="137" name="テキスト ボックス 136"/>
        <xdr:cNvSpPr txBox="1"/>
      </xdr:nvSpPr>
      <xdr:spPr>
        <a:xfrm>
          <a:off x="3733800" y="107422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27940</xdr:rowOff>
    </xdr:from>
    <xdr:to>
      <xdr:col>15</xdr:col>
      <xdr:colOff>82550</xdr:colOff>
      <xdr:row>59</xdr:row>
      <xdr:rowOff>43815</xdr:rowOff>
    </xdr:to>
    <xdr:cxnSp macro="">
      <xdr:nvCxnSpPr>
        <xdr:cNvPr id="138" name="直線コネクタ 137"/>
        <xdr:cNvCxnSpPr/>
      </xdr:nvCxnSpPr>
      <xdr:spPr>
        <a:xfrm>
          <a:off x="2336800" y="101434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9525</xdr:rowOff>
    </xdr:from>
    <xdr:to>
      <xdr:col>15</xdr:col>
      <xdr:colOff>133350</xdr:colOff>
      <xdr:row>62</xdr:row>
      <xdr:rowOff>111125</xdr:rowOff>
    </xdr:to>
    <xdr:sp macro="" textlink="">
      <xdr:nvSpPr>
        <xdr:cNvPr id="139" name="フローチャート: 判断 138"/>
        <xdr:cNvSpPr/>
      </xdr:nvSpPr>
      <xdr:spPr>
        <a:xfrm>
          <a:off x="31750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95885</xdr:rowOff>
    </xdr:from>
    <xdr:ext cx="762000" cy="259080"/>
    <xdr:sp macro="" textlink="">
      <xdr:nvSpPr>
        <xdr:cNvPr id="140" name="テキスト ボックス 139"/>
        <xdr:cNvSpPr txBox="1"/>
      </xdr:nvSpPr>
      <xdr:spPr>
        <a:xfrm>
          <a:off x="2844800" y="1072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19685</xdr:rowOff>
    </xdr:from>
    <xdr:to>
      <xdr:col>11</xdr:col>
      <xdr:colOff>31750</xdr:colOff>
      <xdr:row>59</xdr:row>
      <xdr:rowOff>27940</xdr:rowOff>
    </xdr:to>
    <xdr:cxnSp macro="">
      <xdr:nvCxnSpPr>
        <xdr:cNvPr id="141" name="直線コネクタ 140"/>
        <xdr:cNvCxnSpPr/>
      </xdr:nvCxnSpPr>
      <xdr:spPr>
        <a:xfrm>
          <a:off x="1447800" y="101352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33655</xdr:rowOff>
    </xdr:from>
    <xdr:to>
      <xdr:col>11</xdr:col>
      <xdr:colOff>82550</xdr:colOff>
      <xdr:row>62</xdr:row>
      <xdr:rowOff>135255</xdr:rowOff>
    </xdr:to>
    <xdr:sp macro="" textlink="">
      <xdr:nvSpPr>
        <xdr:cNvPr id="142" name="フローチャート: 判断 141"/>
        <xdr:cNvSpPr/>
      </xdr:nvSpPr>
      <xdr:spPr>
        <a:xfrm>
          <a:off x="22860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120650</xdr:rowOff>
    </xdr:from>
    <xdr:ext cx="762000" cy="254635"/>
    <xdr:sp macro="" textlink="">
      <xdr:nvSpPr>
        <xdr:cNvPr id="143" name="テキスト ボックス 142"/>
        <xdr:cNvSpPr txBox="1"/>
      </xdr:nvSpPr>
      <xdr:spPr>
        <a:xfrm>
          <a:off x="1955800" y="107505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104140</xdr:rowOff>
    </xdr:from>
    <xdr:ext cx="762000" cy="259080"/>
    <xdr:sp macro="" textlink="">
      <xdr:nvSpPr>
        <xdr:cNvPr id="145" name="テキスト ボックス 144"/>
        <xdr:cNvSpPr txBox="1"/>
      </xdr:nvSpPr>
      <xdr:spPr>
        <a:xfrm>
          <a:off x="1066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6" name="テキスト ボックス 145"/>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7" name="テキスト ボックス 146"/>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8" name="テキスト ボックス 147"/>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9" name="テキスト ボックス 148"/>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0" name="テキスト ボックス 149"/>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135255</xdr:rowOff>
    </xdr:from>
    <xdr:to>
      <xdr:col>23</xdr:col>
      <xdr:colOff>184150</xdr:colOff>
      <xdr:row>61</xdr:row>
      <xdr:rowOff>65405</xdr:rowOff>
    </xdr:to>
    <xdr:sp macro="" textlink="">
      <xdr:nvSpPr>
        <xdr:cNvPr id="151" name="楕円 150"/>
        <xdr:cNvSpPr/>
      </xdr:nvSpPr>
      <xdr:spPr>
        <a:xfrm>
          <a:off x="4902200" y="104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151765</xdr:rowOff>
    </xdr:from>
    <xdr:ext cx="762000" cy="259080"/>
    <xdr:sp macro="" textlink="">
      <xdr:nvSpPr>
        <xdr:cNvPr id="152" name="財政構造の弾力性該当値テキスト"/>
        <xdr:cNvSpPr txBox="1"/>
      </xdr:nvSpPr>
      <xdr:spPr>
        <a:xfrm>
          <a:off x="5041900" y="10267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161925</xdr:rowOff>
    </xdr:from>
    <xdr:to>
      <xdr:col>19</xdr:col>
      <xdr:colOff>184150</xdr:colOff>
      <xdr:row>60</xdr:row>
      <xdr:rowOff>92075</xdr:rowOff>
    </xdr:to>
    <xdr:sp macro="" textlink="">
      <xdr:nvSpPr>
        <xdr:cNvPr id="153" name="楕円 152"/>
        <xdr:cNvSpPr/>
      </xdr:nvSpPr>
      <xdr:spPr>
        <a:xfrm>
          <a:off x="4064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102235</xdr:rowOff>
    </xdr:from>
    <xdr:ext cx="736600" cy="258445"/>
    <xdr:sp macro="" textlink="">
      <xdr:nvSpPr>
        <xdr:cNvPr id="154" name="テキスト ボックス 153"/>
        <xdr:cNvSpPr txBox="1"/>
      </xdr:nvSpPr>
      <xdr:spPr>
        <a:xfrm>
          <a:off x="3733800" y="10046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58</xdr:row>
      <xdr:rowOff>164465</xdr:rowOff>
    </xdr:from>
    <xdr:to>
      <xdr:col>15</xdr:col>
      <xdr:colOff>133350</xdr:colOff>
      <xdr:row>59</xdr:row>
      <xdr:rowOff>94615</xdr:rowOff>
    </xdr:to>
    <xdr:sp macro="" textlink="">
      <xdr:nvSpPr>
        <xdr:cNvPr id="155" name="楕円 154"/>
        <xdr:cNvSpPr/>
      </xdr:nvSpPr>
      <xdr:spPr>
        <a:xfrm>
          <a:off x="31750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104775</xdr:rowOff>
    </xdr:from>
    <xdr:ext cx="762000" cy="259080"/>
    <xdr:sp macro="" textlink="">
      <xdr:nvSpPr>
        <xdr:cNvPr id="156" name="テキスト ボックス 155"/>
        <xdr:cNvSpPr txBox="1"/>
      </xdr:nvSpPr>
      <xdr:spPr>
        <a:xfrm>
          <a:off x="2844800" y="9877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7" name="楕円 156"/>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88900</xdr:rowOff>
    </xdr:from>
    <xdr:ext cx="762000" cy="254635"/>
    <xdr:sp macro="" textlink="">
      <xdr:nvSpPr>
        <xdr:cNvPr id="158" name="テキスト ボックス 157"/>
        <xdr:cNvSpPr txBox="1"/>
      </xdr:nvSpPr>
      <xdr:spPr>
        <a:xfrm>
          <a:off x="1955800" y="98615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140335</xdr:rowOff>
    </xdr:from>
    <xdr:to>
      <xdr:col>7</xdr:col>
      <xdr:colOff>31750</xdr:colOff>
      <xdr:row>59</xdr:row>
      <xdr:rowOff>70485</xdr:rowOff>
    </xdr:to>
    <xdr:sp macro="" textlink="">
      <xdr:nvSpPr>
        <xdr:cNvPr id="159" name="楕円 158"/>
        <xdr:cNvSpPr/>
      </xdr:nvSpPr>
      <xdr:spPr>
        <a:xfrm>
          <a:off x="13970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80645</xdr:rowOff>
    </xdr:from>
    <xdr:ext cx="762000" cy="259080"/>
    <xdr:sp macro="" textlink="">
      <xdr:nvSpPr>
        <xdr:cNvPr id="160" name="テキスト ボックス 159"/>
        <xdr:cNvSpPr txBox="1"/>
      </xdr:nvSpPr>
      <xdr:spPr>
        <a:xfrm>
          <a:off x="10668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3" name="テキスト ボックス 162"/>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[131,027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138,307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消防が広域化されたため人件費が減少（減少分は補助費等に移転）したものの、依然として類似団体と比較し、高い水準にあります。人件費が高い要因として、保育園や文化の家、体育館等の施設を指定管理ではなく、市で運営していることが挙げられますので、今後民営化等を検討するなど削減に努めていきます。また、物件費についても他団体と比較するなどし、より効率的に運営できるよう検討していく必要があります。</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4" name="テキスト ボックス 173"/>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4635"/>
    <xdr:sp macro="" textlink="">
      <xdr:nvSpPr>
        <xdr:cNvPr id="178" name="テキスト ボックス 177"/>
        <xdr:cNvSpPr txBox="1"/>
      </xdr:nvSpPr>
      <xdr:spPr>
        <a:xfrm>
          <a:off x="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4635"/>
    <xdr:sp macro="" textlink="">
      <xdr:nvSpPr>
        <xdr:cNvPr id="180" name="テキスト ボックス 179"/>
        <xdr:cNvSpPr txBox="1"/>
      </xdr:nvSpPr>
      <xdr:spPr>
        <a:xfrm>
          <a:off x="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90" name="テキスト ボックス 189"/>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156210</xdr:rowOff>
    </xdr:from>
    <xdr:to>
      <xdr:col>23</xdr:col>
      <xdr:colOff>133350</xdr:colOff>
      <xdr:row>89</xdr:row>
      <xdr:rowOff>135255</xdr:rowOff>
    </xdr:to>
    <xdr:cxnSp macro="">
      <xdr:nvCxnSpPr>
        <xdr:cNvPr id="192" name="直線コネクタ 191"/>
        <xdr:cNvCxnSpPr/>
      </xdr:nvCxnSpPr>
      <xdr:spPr>
        <a:xfrm flipV="1">
          <a:off x="4953000" y="13700760"/>
          <a:ext cx="0" cy="1693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107315</xdr:rowOff>
    </xdr:from>
    <xdr:ext cx="762000" cy="259080"/>
    <xdr:sp macro="" textlink="">
      <xdr:nvSpPr>
        <xdr:cNvPr id="193" name="人件費・物件費等の状況最小値テキスト"/>
        <xdr:cNvSpPr txBox="1"/>
      </xdr:nvSpPr>
      <xdr:spPr>
        <a:xfrm>
          <a:off x="5041900" y="1536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195,801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135255</xdr:rowOff>
    </xdr:from>
    <xdr:to>
      <xdr:col>24</xdr:col>
      <xdr:colOff>12700</xdr:colOff>
      <xdr:row>89</xdr:row>
      <xdr:rowOff>135255</xdr:rowOff>
    </xdr:to>
    <xdr:cxnSp macro="">
      <xdr:nvCxnSpPr>
        <xdr:cNvPr id="194" name="直線コネクタ 193"/>
        <xdr:cNvCxnSpPr/>
      </xdr:nvCxnSpPr>
      <xdr:spPr>
        <a:xfrm>
          <a:off x="4864100" y="1539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71120</xdr:rowOff>
    </xdr:from>
    <xdr:ext cx="762000" cy="259080"/>
    <xdr:sp macro="" textlink="">
      <xdr:nvSpPr>
        <xdr:cNvPr id="195" name="人件費・物件費等の状況最大値テキスト"/>
        <xdr:cNvSpPr txBox="1"/>
      </xdr:nvSpPr>
      <xdr:spPr>
        <a:xfrm>
          <a:off x="50419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97,535</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156210</xdr:rowOff>
    </xdr:from>
    <xdr:to>
      <xdr:col>24</xdr:col>
      <xdr:colOff>12700</xdr:colOff>
      <xdr:row>79</xdr:row>
      <xdr:rowOff>156210</xdr:rowOff>
    </xdr:to>
    <xdr:cxnSp macro="">
      <xdr:nvCxnSpPr>
        <xdr:cNvPr id="196" name="直線コネクタ 195"/>
        <xdr:cNvCxnSpPr/>
      </xdr:nvCxnSpPr>
      <xdr:spPr>
        <a:xfrm>
          <a:off x="4864100" y="13700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142240</xdr:rowOff>
    </xdr:from>
    <xdr:to>
      <xdr:col>23</xdr:col>
      <xdr:colOff>133350</xdr:colOff>
      <xdr:row>83</xdr:row>
      <xdr:rowOff>47625</xdr:rowOff>
    </xdr:to>
    <xdr:cxnSp macro="">
      <xdr:nvCxnSpPr>
        <xdr:cNvPr id="197" name="直線コネクタ 196"/>
        <xdr:cNvCxnSpPr/>
      </xdr:nvCxnSpPr>
      <xdr:spPr>
        <a:xfrm>
          <a:off x="4114800" y="1420114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73025</xdr:rowOff>
    </xdr:from>
    <xdr:ext cx="762000" cy="259080"/>
    <xdr:sp macro="" textlink="">
      <xdr:nvSpPr>
        <xdr:cNvPr id="198" name="人件費・物件費等の状況平均値テキスト"/>
        <xdr:cNvSpPr txBox="1"/>
      </xdr:nvSpPr>
      <xdr:spPr>
        <a:xfrm>
          <a:off x="5041900" y="13960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56515</xdr:rowOff>
    </xdr:from>
    <xdr:to>
      <xdr:col>23</xdr:col>
      <xdr:colOff>184150</xdr:colOff>
      <xdr:row>82</xdr:row>
      <xdr:rowOff>158115</xdr:rowOff>
    </xdr:to>
    <xdr:sp macro="" textlink="">
      <xdr:nvSpPr>
        <xdr:cNvPr id="199" name="フローチャート: 判断 198"/>
        <xdr:cNvSpPr/>
      </xdr:nvSpPr>
      <xdr:spPr>
        <a:xfrm>
          <a:off x="4902200" y="1411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142240</xdr:rowOff>
    </xdr:from>
    <xdr:to>
      <xdr:col>19</xdr:col>
      <xdr:colOff>133350</xdr:colOff>
      <xdr:row>83</xdr:row>
      <xdr:rowOff>35560</xdr:rowOff>
    </xdr:to>
    <xdr:cxnSp macro="">
      <xdr:nvCxnSpPr>
        <xdr:cNvPr id="200" name="直線コネクタ 199"/>
        <xdr:cNvCxnSpPr/>
      </xdr:nvCxnSpPr>
      <xdr:spPr>
        <a:xfrm flipV="1">
          <a:off x="3225800" y="142011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32385</xdr:rowOff>
    </xdr:from>
    <xdr:to>
      <xdr:col>19</xdr:col>
      <xdr:colOff>184150</xdr:colOff>
      <xdr:row>81</xdr:row>
      <xdr:rowOff>133985</xdr:rowOff>
    </xdr:to>
    <xdr:sp macro="" textlink="">
      <xdr:nvSpPr>
        <xdr:cNvPr id="201" name="フローチャート: 判断 200"/>
        <xdr:cNvSpPr/>
      </xdr:nvSpPr>
      <xdr:spPr>
        <a:xfrm>
          <a:off x="4064000" y="1391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144145</xdr:rowOff>
    </xdr:from>
    <xdr:ext cx="736600" cy="254635"/>
    <xdr:sp macro="" textlink="">
      <xdr:nvSpPr>
        <xdr:cNvPr id="202" name="テキスト ボックス 201"/>
        <xdr:cNvSpPr txBox="1"/>
      </xdr:nvSpPr>
      <xdr:spPr>
        <a:xfrm>
          <a:off x="3733800" y="136886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35560</xdr:rowOff>
    </xdr:from>
    <xdr:to>
      <xdr:col>15</xdr:col>
      <xdr:colOff>82550</xdr:colOff>
      <xdr:row>83</xdr:row>
      <xdr:rowOff>88265</xdr:rowOff>
    </xdr:to>
    <xdr:cxnSp macro="">
      <xdr:nvCxnSpPr>
        <xdr:cNvPr id="203" name="直線コネクタ 202"/>
        <xdr:cNvCxnSpPr/>
      </xdr:nvCxnSpPr>
      <xdr:spPr>
        <a:xfrm flipV="1">
          <a:off x="2336800" y="142659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139065</xdr:rowOff>
    </xdr:from>
    <xdr:to>
      <xdr:col>15</xdr:col>
      <xdr:colOff>133350</xdr:colOff>
      <xdr:row>81</xdr:row>
      <xdr:rowOff>69215</xdr:rowOff>
    </xdr:to>
    <xdr:sp macro="" textlink="">
      <xdr:nvSpPr>
        <xdr:cNvPr id="204" name="フローチャート: 判断 203"/>
        <xdr:cNvSpPr/>
      </xdr:nvSpPr>
      <xdr:spPr>
        <a:xfrm>
          <a:off x="3175000" y="1385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79375</xdr:rowOff>
    </xdr:from>
    <xdr:ext cx="762000" cy="258445"/>
    <xdr:sp macro="" textlink="">
      <xdr:nvSpPr>
        <xdr:cNvPr id="205" name="テキスト ボックス 204"/>
        <xdr:cNvSpPr txBox="1"/>
      </xdr:nvSpPr>
      <xdr:spPr>
        <a:xfrm>
          <a:off x="2844800" y="1362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29210</xdr:rowOff>
    </xdr:from>
    <xdr:to>
      <xdr:col>11</xdr:col>
      <xdr:colOff>31750</xdr:colOff>
      <xdr:row>83</xdr:row>
      <xdr:rowOff>88265</xdr:rowOff>
    </xdr:to>
    <xdr:cxnSp macro="">
      <xdr:nvCxnSpPr>
        <xdr:cNvPr id="206" name="直線コネクタ 205"/>
        <xdr:cNvCxnSpPr/>
      </xdr:nvCxnSpPr>
      <xdr:spPr>
        <a:xfrm>
          <a:off x="1447800" y="142595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121285</xdr:rowOff>
    </xdr:from>
    <xdr:to>
      <xdr:col>11</xdr:col>
      <xdr:colOff>82550</xdr:colOff>
      <xdr:row>81</xdr:row>
      <xdr:rowOff>52070</xdr:rowOff>
    </xdr:to>
    <xdr:sp macro="" textlink="">
      <xdr:nvSpPr>
        <xdr:cNvPr id="207" name="フローチャート: 判断 206"/>
        <xdr:cNvSpPr/>
      </xdr:nvSpPr>
      <xdr:spPr>
        <a:xfrm>
          <a:off x="2286000" y="13837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61595</xdr:rowOff>
    </xdr:from>
    <xdr:ext cx="762000" cy="259080"/>
    <xdr:sp macro="" textlink="">
      <xdr:nvSpPr>
        <xdr:cNvPr id="208" name="テキスト ボックス 207"/>
        <xdr:cNvSpPr txBox="1"/>
      </xdr:nvSpPr>
      <xdr:spPr>
        <a:xfrm>
          <a:off x="1955800" y="1360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112395</xdr:rowOff>
    </xdr:from>
    <xdr:to>
      <xdr:col>7</xdr:col>
      <xdr:colOff>31750</xdr:colOff>
      <xdr:row>81</xdr:row>
      <xdr:rowOff>42545</xdr:rowOff>
    </xdr:to>
    <xdr:sp macro="" textlink="">
      <xdr:nvSpPr>
        <xdr:cNvPr id="209" name="フローチャート: 判断 208"/>
        <xdr:cNvSpPr/>
      </xdr:nvSpPr>
      <xdr:spPr>
        <a:xfrm>
          <a:off x="1397000" y="1382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52705</xdr:rowOff>
    </xdr:from>
    <xdr:ext cx="762000" cy="254635"/>
    <xdr:sp macro="" textlink="">
      <xdr:nvSpPr>
        <xdr:cNvPr id="210" name="テキスト ボックス 209"/>
        <xdr:cNvSpPr txBox="1"/>
      </xdr:nvSpPr>
      <xdr:spPr>
        <a:xfrm>
          <a:off x="1066800" y="135972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107,902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168275</xdr:rowOff>
    </xdr:from>
    <xdr:to>
      <xdr:col>23</xdr:col>
      <xdr:colOff>184150</xdr:colOff>
      <xdr:row>83</xdr:row>
      <xdr:rowOff>98425</xdr:rowOff>
    </xdr:to>
    <xdr:sp macro="" textlink="">
      <xdr:nvSpPr>
        <xdr:cNvPr id="216" name="楕円 215"/>
        <xdr:cNvSpPr/>
      </xdr:nvSpPr>
      <xdr:spPr>
        <a:xfrm>
          <a:off x="49022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140335</xdr:rowOff>
    </xdr:from>
    <xdr:ext cx="762000" cy="259080"/>
    <xdr:sp macro="" textlink="">
      <xdr:nvSpPr>
        <xdr:cNvPr id="217" name="人件費・物件費等の状況該当値テキスト"/>
        <xdr:cNvSpPr txBox="1"/>
      </xdr:nvSpPr>
      <xdr:spPr>
        <a:xfrm>
          <a:off x="5041900" y="14199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131,027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91440</xdr:rowOff>
    </xdr:from>
    <xdr:to>
      <xdr:col>19</xdr:col>
      <xdr:colOff>184150</xdr:colOff>
      <xdr:row>83</xdr:row>
      <xdr:rowOff>21590</xdr:rowOff>
    </xdr:to>
    <xdr:sp macro="" textlink="">
      <xdr:nvSpPr>
        <xdr:cNvPr id="218" name="楕円 217"/>
        <xdr:cNvSpPr/>
      </xdr:nvSpPr>
      <xdr:spPr>
        <a:xfrm>
          <a:off x="4064000" y="141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6350</xdr:rowOff>
    </xdr:from>
    <xdr:ext cx="736600" cy="254635"/>
    <xdr:sp macro="" textlink="">
      <xdr:nvSpPr>
        <xdr:cNvPr id="219" name="テキスト ボックス 218"/>
        <xdr:cNvSpPr txBox="1"/>
      </xdr:nvSpPr>
      <xdr:spPr>
        <a:xfrm>
          <a:off x="3733800" y="142367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156210</xdr:rowOff>
    </xdr:from>
    <xdr:to>
      <xdr:col>15</xdr:col>
      <xdr:colOff>133350</xdr:colOff>
      <xdr:row>83</xdr:row>
      <xdr:rowOff>86360</xdr:rowOff>
    </xdr:to>
    <xdr:sp macro="" textlink="">
      <xdr:nvSpPr>
        <xdr:cNvPr id="220" name="楕円 219"/>
        <xdr:cNvSpPr/>
      </xdr:nvSpPr>
      <xdr:spPr>
        <a:xfrm>
          <a:off x="3175000" y="1421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71120</xdr:rowOff>
    </xdr:from>
    <xdr:ext cx="762000" cy="259080"/>
    <xdr:sp macro="" textlink="">
      <xdr:nvSpPr>
        <xdr:cNvPr id="221" name="テキスト ボックス 220"/>
        <xdr:cNvSpPr txBox="1"/>
      </xdr:nvSpPr>
      <xdr:spPr>
        <a:xfrm>
          <a:off x="2844800" y="1430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130,333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37465</xdr:rowOff>
    </xdr:from>
    <xdr:to>
      <xdr:col>11</xdr:col>
      <xdr:colOff>82550</xdr:colOff>
      <xdr:row>83</xdr:row>
      <xdr:rowOff>139065</xdr:rowOff>
    </xdr:to>
    <xdr:sp macro="" textlink="">
      <xdr:nvSpPr>
        <xdr:cNvPr id="222" name="楕円 221"/>
        <xdr:cNvSpPr/>
      </xdr:nvSpPr>
      <xdr:spPr>
        <a:xfrm>
          <a:off x="228600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124460</xdr:rowOff>
    </xdr:from>
    <xdr:ext cx="762000" cy="259080"/>
    <xdr:sp macro="" textlink="">
      <xdr:nvSpPr>
        <xdr:cNvPr id="223" name="テキスト ボックス 222"/>
        <xdr:cNvSpPr txBox="1"/>
      </xdr:nvSpPr>
      <xdr:spPr>
        <a:xfrm>
          <a:off x="1955800" y="1435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133,402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149225</xdr:rowOff>
    </xdr:from>
    <xdr:to>
      <xdr:col>7</xdr:col>
      <xdr:colOff>31750</xdr:colOff>
      <xdr:row>83</xdr:row>
      <xdr:rowOff>79375</xdr:rowOff>
    </xdr:to>
    <xdr:sp macro="" textlink="">
      <xdr:nvSpPr>
        <xdr:cNvPr id="224" name="楕円 223"/>
        <xdr:cNvSpPr/>
      </xdr:nvSpPr>
      <xdr:spPr>
        <a:xfrm>
          <a:off x="13970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64135</xdr:rowOff>
    </xdr:from>
    <xdr:ext cx="762000" cy="254635"/>
    <xdr:sp macro="" textlink="">
      <xdr:nvSpPr>
        <xdr:cNvPr id="225" name="テキスト ボックス 224"/>
        <xdr:cNvSpPr txBox="1"/>
      </xdr:nvSpPr>
      <xdr:spPr>
        <a:xfrm>
          <a:off x="1066800" y="14294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129,918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8" name="テキスト ボックス 227"/>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類似団体等の平均値をわずかに上回る年もあれば下回る年もあります。本市は、正職員数が少ない団体であるため、経験年数階層の変動に起因するものでありますが、今後も給与の適正化に努めていきます。</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42" name="テキスト ボックス 241"/>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44" name="テキスト ボックス 243"/>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4" name="テキスト ボックス 253"/>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89</xdr:row>
      <xdr:rowOff>86995</xdr:rowOff>
    </xdr:to>
    <xdr:cxnSp macro="">
      <xdr:nvCxnSpPr>
        <xdr:cNvPr id="256" name="直線コネクタ 255"/>
        <xdr:cNvCxnSpPr/>
      </xdr:nvCxnSpPr>
      <xdr:spPr>
        <a:xfrm flipV="1">
          <a:off x="17018000" y="1382966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59055</xdr:rowOff>
    </xdr:from>
    <xdr:ext cx="762000" cy="259080"/>
    <xdr:sp macro="" textlink="">
      <xdr:nvSpPr>
        <xdr:cNvPr id="257" name="給与水準   （国との比較）最小値テキスト"/>
        <xdr:cNvSpPr txBox="1"/>
      </xdr:nvSpPr>
      <xdr:spPr>
        <a:xfrm>
          <a:off x="17106900" y="1531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86995</xdr:rowOff>
    </xdr:from>
    <xdr:to>
      <xdr:col>81</xdr:col>
      <xdr:colOff>133350</xdr:colOff>
      <xdr:row>89</xdr:row>
      <xdr:rowOff>86995</xdr:rowOff>
    </xdr:to>
    <xdr:cxnSp macro="">
      <xdr:nvCxnSpPr>
        <xdr:cNvPr id="258" name="直線コネクタ 257"/>
        <xdr:cNvCxnSpPr/>
      </xdr:nvCxnSpPr>
      <xdr:spPr>
        <a:xfrm>
          <a:off x="16929100" y="1534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4635"/>
    <xdr:sp macro="" textlink="">
      <xdr:nvSpPr>
        <xdr:cNvPr id="259" name="給与水準   （国との比較）最大値テキスト"/>
        <xdr:cNvSpPr txBox="1"/>
      </xdr:nvSpPr>
      <xdr:spPr>
        <a:xfrm>
          <a:off x="17106900" y="13573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60" name="直線コネクタ 259"/>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118745</xdr:rowOff>
    </xdr:from>
    <xdr:to>
      <xdr:col>81</xdr:col>
      <xdr:colOff>44450</xdr:colOff>
      <xdr:row>87</xdr:row>
      <xdr:rowOff>50800</xdr:rowOff>
    </xdr:to>
    <xdr:cxnSp macro="">
      <xdr:nvCxnSpPr>
        <xdr:cNvPr id="261" name="直線コネクタ 260"/>
        <xdr:cNvCxnSpPr/>
      </xdr:nvCxnSpPr>
      <xdr:spPr>
        <a:xfrm flipV="1">
          <a:off x="16179800" y="1486344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33020</xdr:rowOff>
    </xdr:from>
    <xdr:ext cx="762000" cy="259080"/>
    <xdr:sp macro="" textlink="">
      <xdr:nvSpPr>
        <xdr:cNvPr id="262" name="給与水準   （国との比較）平均値テキスト"/>
        <xdr:cNvSpPr txBox="1"/>
      </xdr:nvSpPr>
      <xdr:spPr>
        <a:xfrm>
          <a:off x="17106900" y="14606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16510</xdr:rowOff>
    </xdr:from>
    <xdr:to>
      <xdr:col>81</xdr:col>
      <xdr:colOff>95250</xdr:colOff>
      <xdr:row>86</xdr:row>
      <xdr:rowOff>118110</xdr:rowOff>
    </xdr:to>
    <xdr:sp macro="" textlink="">
      <xdr:nvSpPr>
        <xdr:cNvPr id="263" name="フローチャート: 判断 262"/>
        <xdr:cNvSpPr/>
      </xdr:nvSpPr>
      <xdr:spPr>
        <a:xfrm>
          <a:off x="169672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153035</xdr:rowOff>
    </xdr:from>
    <xdr:to>
      <xdr:col>77</xdr:col>
      <xdr:colOff>44450</xdr:colOff>
      <xdr:row>87</xdr:row>
      <xdr:rowOff>50800</xdr:rowOff>
    </xdr:to>
    <xdr:cxnSp macro="">
      <xdr:nvCxnSpPr>
        <xdr:cNvPr id="264" name="直線コネクタ 263"/>
        <xdr:cNvCxnSpPr/>
      </xdr:nvCxnSpPr>
      <xdr:spPr>
        <a:xfrm>
          <a:off x="15290800" y="148977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162560</xdr:rowOff>
    </xdr:from>
    <xdr:ext cx="736600" cy="259080"/>
    <xdr:sp macro="" textlink="">
      <xdr:nvSpPr>
        <xdr:cNvPr id="266" name="テキスト ボックス 265"/>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118745</xdr:rowOff>
    </xdr:from>
    <xdr:to>
      <xdr:col>72</xdr:col>
      <xdr:colOff>203200</xdr:colOff>
      <xdr:row>86</xdr:row>
      <xdr:rowOff>153035</xdr:rowOff>
    </xdr:to>
    <xdr:cxnSp macro="">
      <xdr:nvCxnSpPr>
        <xdr:cNvPr id="267" name="直線コネクタ 266"/>
        <xdr:cNvCxnSpPr/>
      </xdr:nvCxnSpPr>
      <xdr:spPr>
        <a:xfrm>
          <a:off x="14401800" y="148634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67945</xdr:rowOff>
    </xdr:from>
    <xdr:to>
      <xdr:col>73</xdr:col>
      <xdr:colOff>44450</xdr:colOff>
      <xdr:row>86</xdr:row>
      <xdr:rowOff>169545</xdr:rowOff>
    </xdr:to>
    <xdr:sp macro="" textlink="">
      <xdr:nvSpPr>
        <xdr:cNvPr id="268" name="フローチャート: 判断 267"/>
        <xdr:cNvSpPr/>
      </xdr:nvSpPr>
      <xdr:spPr>
        <a:xfrm>
          <a:off x="15240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8255</xdr:rowOff>
    </xdr:from>
    <xdr:ext cx="762000" cy="254635"/>
    <xdr:sp macro="" textlink="">
      <xdr:nvSpPr>
        <xdr:cNvPr id="269" name="テキスト ボックス 268"/>
        <xdr:cNvSpPr txBox="1"/>
      </xdr:nvSpPr>
      <xdr:spPr>
        <a:xfrm>
          <a:off x="14909800" y="145815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118745</xdr:rowOff>
    </xdr:from>
    <xdr:to>
      <xdr:col>68</xdr:col>
      <xdr:colOff>152400</xdr:colOff>
      <xdr:row>87</xdr:row>
      <xdr:rowOff>67945</xdr:rowOff>
    </xdr:to>
    <xdr:cxnSp macro="">
      <xdr:nvCxnSpPr>
        <xdr:cNvPr id="270" name="直線コネクタ 269"/>
        <xdr:cNvCxnSpPr/>
      </xdr:nvCxnSpPr>
      <xdr:spPr>
        <a:xfrm flipV="1">
          <a:off x="13512800" y="1486344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102235</xdr:rowOff>
    </xdr:from>
    <xdr:to>
      <xdr:col>68</xdr:col>
      <xdr:colOff>203200</xdr:colOff>
      <xdr:row>87</xdr:row>
      <xdr:rowOff>32385</xdr:rowOff>
    </xdr:to>
    <xdr:sp macro="" textlink="">
      <xdr:nvSpPr>
        <xdr:cNvPr id="271" name="フローチャート: 判断 270"/>
        <xdr:cNvSpPr/>
      </xdr:nvSpPr>
      <xdr:spPr>
        <a:xfrm>
          <a:off x="14351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17780</xdr:rowOff>
    </xdr:from>
    <xdr:ext cx="762000" cy="254635"/>
    <xdr:sp macro="" textlink="">
      <xdr:nvSpPr>
        <xdr:cNvPr id="272" name="テキスト ボックス 271"/>
        <xdr:cNvSpPr txBox="1"/>
      </xdr:nvSpPr>
      <xdr:spPr>
        <a:xfrm>
          <a:off x="14020800" y="14933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73" name="フローチャート: 判断 272"/>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42545</xdr:rowOff>
    </xdr:from>
    <xdr:ext cx="762000" cy="254635"/>
    <xdr:sp macro="" textlink="">
      <xdr:nvSpPr>
        <xdr:cNvPr id="274" name="テキスト ボックス 273"/>
        <xdr:cNvSpPr txBox="1"/>
      </xdr:nvSpPr>
      <xdr:spPr>
        <a:xfrm>
          <a:off x="13131800" y="14615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67945</xdr:rowOff>
    </xdr:from>
    <xdr:to>
      <xdr:col>81</xdr:col>
      <xdr:colOff>95250</xdr:colOff>
      <xdr:row>86</xdr:row>
      <xdr:rowOff>169545</xdr:rowOff>
    </xdr:to>
    <xdr:sp macro="" textlink="">
      <xdr:nvSpPr>
        <xdr:cNvPr id="280" name="楕円 279"/>
        <xdr:cNvSpPr/>
      </xdr:nvSpPr>
      <xdr:spPr>
        <a:xfrm>
          <a:off x="169672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40640</xdr:rowOff>
    </xdr:from>
    <xdr:ext cx="762000" cy="254635"/>
    <xdr:sp macro="" textlink="">
      <xdr:nvSpPr>
        <xdr:cNvPr id="281" name="給与水準   （国との比較）該当値テキスト"/>
        <xdr:cNvSpPr txBox="1"/>
      </xdr:nvSpPr>
      <xdr:spPr>
        <a:xfrm>
          <a:off x="17106900" y="147853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86360</xdr:rowOff>
    </xdr:from>
    <xdr:ext cx="736600" cy="254635"/>
    <xdr:sp macro="" textlink="">
      <xdr:nvSpPr>
        <xdr:cNvPr id="283" name="テキスト ボックス 282"/>
        <xdr:cNvSpPr txBox="1"/>
      </xdr:nvSpPr>
      <xdr:spPr>
        <a:xfrm>
          <a:off x="15798800" y="150025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102235</xdr:rowOff>
    </xdr:from>
    <xdr:to>
      <xdr:col>73</xdr:col>
      <xdr:colOff>44450</xdr:colOff>
      <xdr:row>87</xdr:row>
      <xdr:rowOff>32385</xdr:rowOff>
    </xdr:to>
    <xdr:sp macro="" textlink="">
      <xdr:nvSpPr>
        <xdr:cNvPr id="284" name="楕円 283"/>
        <xdr:cNvSpPr/>
      </xdr:nvSpPr>
      <xdr:spPr>
        <a:xfrm>
          <a:off x="15240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17780</xdr:rowOff>
    </xdr:from>
    <xdr:ext cx="762000" cy="254635"/>
    <xdr:sp macro="" textlink="">
      <xdr:nvSpPr>
        <xdr:cNvPr id="285" name="テキスト ボックス 284"/>
        <xdr:cNvSpPr txBox="1"/>
      </xdr:nvSpPr>
      <xdr:spPr>
        <a:xfrm>
          <a:off x="14909800" y="14933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67945</xdr:rowOff>
    </xdr:from>
    <xdr:to>
      <xdr:col>68</xdr:col>
      <xdr:colOff>203200</xdr:colOff>
      <xdr:row>86</xdr:row>
      <xdr:rowOff>169545</xdr:rowOff>
    </xdr:to>
    <xdr:sp macro="" textlink="">
      <xdr:nvSpPr>
        <xdr:cNvPr id="286" name="楕円 285"/>
        <xdr:cNvSpPr/>
      </xdr:nvSpPr>
      <xdr:spPr>
        <a:xfrm>
          <a:off x="14351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8255</xdr:rowOff>
    </xdr:from>
    <xdr:ext cx="762000" cy="254635"/>
    <xdr:sp macro="" textlink="">
      <xdr:nvSpPr>
        <xdr:cNvPr id="287" name="テキスト ボックス 286"/>
        <xdr:cNvSpPr txBox="1"/>
      </xdr:nvSpPr>
      <xdr:spPr>
        <a:xfrm>
          <a:off x="14020800" y="145815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17780</xdr:rowOff>
    </xdr:from>
    <xdr:to>
      <xdr:col>64</xdr:col>
      <xdr:colOff>152400</xdr:colOff>
      <xdr:row>87</xdr:row>
      <xdr:rowOff>118745</xdr:rowOff>
    </xdr:to>
    <xdr:sp macro="" textlink="">
      <xdr:nvSpPr>
        <xdr:cNvPr id="288" name="楕円 287"/>
        <xdr:cNvSpPr/>
      </xdr:nvSpPr>
      <xdr:spPr>
        <a:xfrm>
          <a:off x="134620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103505</xdr:rowOff>
    </xdr:from>
    <xdr:ext cx="762000" cy="259080"/>
    <xdr:sp macro="" textlink="">
      <xdr:nvSpPr>
        <xdr:cNvPr id="289" name="テキスト ボックス 288"/>
        <xdr:cNvSpPr txBox="1"/>
      </xdr:nvSpPr>
      <xdr:spPr>
        <a:xfrm>
          <a:off x="13131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92" name="テキスト ボックス 291"/>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本市は人口増加が続いており、特に子育て世代の流入が多い状況にあります。そのため、事務職員を増員するとともに、子育て世代の増加に対応するため、保育園・小中学校の増改築などを行っており、技師及び保育士の採用を増やしている状況です。</a:t>
          </a:r>
          <a:endParaRPr lang="ja-JP" altLang="ja-JP" sz="1400">
            <a:effectLst/>
          </a:endParaRPr>
        </a:p>
        <a:p>
          <a:r>
            <a:rPr kumimoji="1" lang="ja-JP" altLang="ja-JP" sz="1100">
              <a:solidFill>
                <a:schemeClr val="dk1"/>
              </a:solidFill>
              <a:effectLst/>
              <a:latin typeface="+mn-lt"/>
              <a:ea typeface="+mn-ea"/>
              <a:cs typeface="+mn-cs"/>
            </a:rPr>
            <a:t>　引き続き、民間委託なども検討しながら、職員数が過剰に増加することがないよう計画的な人事管理に努めていきます。</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5" name="テキスト ボックス 304"/>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4635"/>
    <xdr:sp macro="" textlink="">
      <xdr:nvSpPr>
        <xdr:cNvPr id="313" name="テキスト ボックス 312"/>
        <xdr:cNvSpPr txBox="1"/>
      </xdr:nvSpPr>
      <xdr:spPr>
        <a:xfrm>
          <a:off x="1206500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4635"/>
    <xdr:sp macro="" textlink="">
      <xdr:nvSpPr>
        <xdr:cNvPr id="315" name="テキスト ボックス 314"/>
        <xdr:cNvSpPr txBox="1"/>
      </xdr:nvSpPr>
      <xdr:spPr>
        <a:xfrm>
          <a:off x="1206500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169545</xdr:rowOff>
    </xdr:from>
    <xdr:to>
      <xdr:col>81</xdr:col>
      <xdr:colOff>44450</xdr:colOff>
      <xdr:row>67</xdr:row>
      <xdr:rowOff>9525</xdr:rowOff>
    </xdr:to>
    <xdr:cxnSp macro="">
      <xdr:nvCxnSpPr>
        <xdr:cNvPr id="319" name="直線コネクタ 318"/>
        <xdr:cNvCxnSpPr/>
      </xdr:nvCxnSpPr>
      <xdr:spPr>
        <a:xfrm flipV="1">
          <a:off x="17018000" y="994219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153035</xdr:rowOff>
    </xdr:from>
    <xdr:ext cx="762000" cy="259080"/>
    <xdr:sp macro="" textlink="">
      <xdr:nvSpPr>
        <xdr:cNvPr id="320" name="定員管理の状況最小値テキスト"/>
        <xdr:cNvSpPr txBox="1"/>
      </xdr:nvSpPr>
      <xdr:spPr>
        <a:xfrm>
          <a:off x="17106900" y="1146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9525</xdr:rowOff>
    </xdr:from>
    <xdr:to>
      <xdr:col>81</xdr:col>
      <xdr:colOff>133350</xdr:colOff>
      <xdr:row>67</xdr:row>
      <xdr:rowOff>9525</xdr:rowOff>
    </xdr:to>
    <xdr:cxnSp macro="">
      <xdr:nvCxnSpPr>
        <xdr:cNvPr id="321" name="直線コネクタ 320"/>
        <xdr:cNvCxnSpPr/>
      </xdr:nvCxnSpPr>
      <xdr:spPr>
        <a:xfrm>
          <a:off x="16929100" y="1149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84455</xdr:rowOff>
    </xdr:from>
    <xdr:ext cx="762000" cy="259080"/>
    <xdr:sp macro="" textlink="">
      <xdr:nvSpPr>
        <xdr:cNvPr id="322" name="定員管理の状況最大値テキスト"/>
        <xdr:cNvSpPr txBox="1"/>
      </xdr:nvSpPr>
      <xdr:spPr>
        <a:xfrm>
          <a:off x="17106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169545</xdr:rowOff>
    </xdr:from>
    <xdr:to>
      <xdr:col>81</xdr:col>
      <xdr:colOff>133350</xdr:colOff>
      <xdr:row>57</xdr:row>
      <xdr:rowOff>169545</xdr:rowOff>
    </xdr:to>
    <xdr:cxnSp macro="">
      <xdr:nvCxnSpPr>
        <xdr:cNvPr id="323" name="直線コネクタ 322"/>
        <xdr:cNvCxnSpPr/>
      </xdr:nvCxnSpPr>
      <xdr:spPr>
        <a:xfrm>
          <a:off x="16929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69215</xdr:rowOff>
    </xdr:from>
    <xdr:to>
      <xdr:col>81</xdr:col>
      <xdr:colOff>44450</xdr:colOff>
      <xdr:row>61</xdr:row>
      <xdr:rowOff>74930</xdr:rowOff>
    </xdr:to>
    <xdr:cxnSp macro="">
      <xdr:nvCxnSpPr>
        <xdr:cNvPr id="324" name="直線コネクタ 323"/>
        <xdr:cNvCxnSpPr/>
      </xdr:nvCxnSpPr>
      <xdr:spPr>
        <a:xfrm>
          <a:off x="16179800" y="105276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147955</xdr:rowOff>
    </xdr:from>
    <xdr:ext cx="762000" cy="258445"/>
    <xdr:sp macro="" textlink="">
      <xdr:nvSpPr>
        <xdr:cNvPr id="325" name="定員管理の状況平均値テキスト"/>
        <xdr:cNvSpPr txBox="1"/>
      </xdr:nvSpPr>
      <xdr:spPr>
        <a:xfrm>
          <a:off x="17106900" y="102635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132080</xdr:rowOff>
    </xdr:from>
    <xdr:to>
      <xdr:col>81</xdr:col>
      <xdr:colOff>95250</xdr:colOff>
      <xdr:row>61</xdr:row>
      <xdr:rowOff>61595</xdr:rowOff>
    </xdr:to>
    <xdr:sp macro="" textlink="">
      <xdr:nvSpPr>
        <xdr:cNvPr id="326" name="フローチャート: 判断 325"/>
        <xdr:cNvSpPr/>
      </xdr:nvSpPr>
      <xdr:spPr>
        <a:xfrm>
          <a:off x="169672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52705</xdr:rowOff>
    </xdr:from>
    <xdr:to>
      <xdr:col>77</xdr:col>
      <xdr:colOff>44450</xdr:colOff>
      <xdr:row>61</xdr:row>
      <xdr:rowOff>69215</xdr:rowOff>
    </xdr:to>
    <xdr:cxnSp macro="">
      <xdr:nvCxnSpPr>
        <xdr:cNvPr id="327" name="直線コネクタ 326"/>
        <xdr:cNvCxnSpPr/>
      </xdr:nvCxnSpPr>
      <xdr:spPr>
        <a:xfrm>
          <a:off x="15290800" y="105111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117475</xdr:rowOff>
    </xdr:from>
    <xdr:to>
      <xdr:col>77</xdr:col>
      <xdr:colOff>95250</xdr:colOff>
      <xdr:row>61</xdr:row>
      <xdr:rowOff>47625</xdr:rowOff>
    </xdr:to>
    <xdr:sp macro="" textlink="">
      <xdr:nvSpPr>
        <xdr:cNvPr id="328" name="フローチャート: 判断 327"/>
        <xdr:cNvSpPr/>
      </xdr:nvSpPr>
      <xdr:spPr>
        <a:xfrm>
          <a:off x="16129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57785</xdr:rowOff>
    </xdr:from>
    <xdr:ext cx="736600" cy="259080"/>
    <xdr:sp macro="" textlink="">
      <xdr:nvSpPr>
        <xdr:cNvPr id="329" name="テキスト ボックス 328"/>
        <xdr:cNvSpPr txBox="1"/>
      </xdr:nvSpPr>
      <xdr:spPr>
        <a:xfrm>
          <a:off x="15798800" y="10173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34925</xdr:rowOff>
    </xdr:from>
    <xdr:to>
      <xdr:col>72</xdr:col>
      <xdr:colOff>203200</xdr:colOff>
      <xdr:row>61</xdr:row>
      <xdr:rowOff>52705</xdr:rowOff>
    </xdr:to>
    <xdr:cxnSp macro="">
      <xdr:nvCxnSpPr>
        <xdr:cNvPr id="330" name="直線コネクタ 329"/>
        <xdr:cNvCxnSpPr/>
      </xdr:nvCxnSpPr>
      <xdr:spPr>
        <a:xfrm>
          <a:off x="14401800" y="104933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100965</xdr:rowOff>
    </xdr:from>
    <xdr:to>
      <xdr:col>73</xdr:col>
      <xdr:colOff>44450</xdr:colOff>
      <xdr:row>61</xdr:row>
      <xdr:rowOff>31115</xdr:rowOff>
    </xdr:to>
    <xdr:sp macro="" textlink="">
      <xdr:nvSpPr>
        <xdr:cNvPr id="331" name="フローチャート: 判断 330"/>
        <xdr:cNvSpPr/>
      </xdr:nvSpPr>
      <xdr:spPr>
        <a:xfrm>
          <a:off x="15240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41910</xdr:rowOff>
    </xdr:from>
    <xdr:ext cx="762000" cy="254635"/>
    <xdr:sp macro="" textlink="">
      <xdr:nvSpPr>
        <xdr:cNvPr id="332" name="テキスト ボックス 331"/>
        <xdr:cNvSpPr txBox="1"/>
      </xdr:nvSpPr>
      <xdr:spPr>
        <a:xfrm>
          <a:off x="14909800" y="10157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34925</xdr:rowOff>
    </xdr:from>
    <xdr:to>
      <xdr:col>68</xdr:col>
      <xdr:colOff>152400</xdr:colOff>
      <xdr:row>62</xdr:row>
      <xdr:rowOff>102870</xdr:rowOff>
    </xdr:to>
    <xdr:cxnSp macro="">
      <xdr:nvCxnSpPr>
        <xdr:cNvPr id="333" name="直線コネクタ 332"/>
        <xdr:cNvCxnSpPr/>
      </xdr:nvCxnSpPr>
      <xdr:spPr>
        <a:xfrm flipV="1">
          <a:off x="13512800" y="10493375"/>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35560</xdr:rowOff>
    </xdr:from>
    <xdr:ext cx="762000" cy="259080"/>
    <xdr:sp macro="" textlink="">
      <xdr:nvSpPr>
        <xdr:cNvPr id="335" name="テキスト ボックス 334"/>
        <xdr:cNvSpPr txBox="1"/>
      </xdr:nvSpPr>
      <xdr:spPr>
        <a:xfrm>
          <a:off x="14020800" y="1015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103505</xdr:rowOff>
    </xdr:from>
    <xdr:to>
      <xdr:col>64</xdr:col>
      <xdr:colOff>152400</xdr:colOff>
      <xdr:row>61</xdr:row>
      <xdr:rowOff>33655</xdr:rowOff>
    </xdr:to>
    <xdr:sp macro="" textlink="">
      <xdr:nvSpPr>
        <xdr:cNvPr id="336" name="フローチャート: 判断 335"/>
        <xdr:cNvSpPr/>
      </xdr:nvSpPr>
      <xdr:spPr>
        <a:xfrm>
          <a:off x="13462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43815</xdr:rowOff>
    </xdr:from>
    <xdr:ext cx="762000" cy="254635"/>
    <xdr:sp macro="" textlink="">
      <xdr:nvSpPr>
        <xdr:cNvPr id="337" name="テキスト ボックス 336"/>
        <xdr:cNvSpPr txBox="1"/>
      </xdr:nvSpPr>
      <xdr:spPr>
        <a:xfrm>
          <a:off x="13131800" y="101593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8" name="テキスト ボックス 337"/>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9" name="テキスト ボックス 338"/>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40" name="テキスト ボックス 339"/>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41" name="テキスト ボックス 340"/>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2" name="テキスト ボックス 341"/>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24130</xdr:rowOff>
    </xdr:from>
    <xdr:to>
      <xdr:col>81</xdr:col>
      <xdr:colOff>95250</xdr:colOff>
      <xdr:row>61</xdr:row>
      <xdr:rowOff>125730</xdr:rowOff>
    </xdr:to>
    <xdr:sp macro="" textlink="">
      <xdr:nvSpPr>
        <xdr:cNvPr id="343" name="楕円 342"/>
        <xdr:cNvSpPr/>
      </xdr:nvSpPr>
      <xdr:spPr>
        <a:xfrm>
          <a:off x="169672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167640</xdr:rowOff>
    </xdr:from>
    <xdr:ext cx="762000" cy="254635"/>
    <xdr:sp macro="" textlink="">
      <xdr:nvSpPr>
        <xdr:cNvPr id="344" name="定員管理の状況該当値テキスト"/>
        <xdr:cNvSpPr txBox="1"/>
      </xdr:nvSpPr>
      <xdr:spPr>
        <a:xfrm>
          <a:off x="17106900" y="104546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18415</xdr:rowOff>
    </xdr:from>
    <xdr:to>
      <xdr:col>77</xdr:col>
      <xdr:colOff>95250</xdr:colOff>
      <xdr:row>61</xdr:row>
      <xdr:rowOff>120650</xdr:rowOff>
    </xdr:to>
    <xdr:sp macro="" textlink="">
      <xdr:nvSpPr>
        <xdr:cNvPr id="345" name="楕円 344"/>
        <xdr:cNvSpPr/>
      </xdr:nvSpPr>
      <xdr:spPr>
        <a:xfrm>
          <a:off x="16129000" y="10476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104775</xdr:rowOff>
    </xdr:from>
    <xdr:ext cx="736600" cy="259080"/>
    <xdr:sp macro="" textlink="">
      <xdr:nvSpPr>
        <xdr:cNvPr id="346" name="テキスト ボックス 345"/>
        <xdr:cNvSpPr txBox="1"/>
      </xdr:nvSpPr>
      <xdr:spPr>
        <a:xfrm>
          <a:off x="15798800" y="10563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1905</xdr:rowOff>
    </xdr:from>
    <xdr:to>
      <xdr:col>73</xdr:col>
      <xdr:colOff>44450</xdr:colOff>
      <xdr:row>61</xdr:row>
      <xdr:rowOff>103505</xdr:rowOff>
    </xdr:to>
    <xdr:sp macro="" textlink="">
      <xdr:nvSpPr>
        <xdr:cNvPr id="347" name="楕円 346"/>
        <xdr:cNvSpPr/>
      </xdr:nvSpPr>
      <xdr:spPr>
        <a:xfrm>
          <a:off x="15240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88900</xdr:rowOff>
    </xdr:from>
    <xdr:ext cx="762000" cy="254635"/>
    <xdr:sp macro="" textlink="">
      <xdr:nvSpPr>
        <xdr:cNvPr id="348" name="テキスト ボックス 347"/>
        <xdr:cNvSpPr txBox="1"/>
      </xdr:nvSpPr>
      <xdr:spPr>
        <a:xfrm>
          <a:off x="14909800" y="10547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155575</xdr:rowOff>
    </xdr:from>
    <xdr:to>
      <xdr:col>68</xdr:col>
      <xdr:colOff>203200</xdr:colOff>
      <xdr:row>61</xdr:row>
      <xdr:rowOff>86360</xdr:rowOff>
    </xdr:to>
    <xdr:sp macro="" textlink="">
      <xdr:nvSpPr>
        <xdr:cNvPr id="349" name="楕円 348"/>
        <xdr:cNvSpPr/>
      </xdr:nvSpPr>
      <xdr:spPr>
        <a:xfrm>
          <a:off x="14351000" y="10442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70485</xdr:rowOff>
    </xdr:from>
    <xdr:ext cx="762000" cy="259080"/>
    <xdr:sp macro="" textlink="">
      <xdr:nvSpPr>
        <xdr:cNvPr id="350" name="テキスト ボックス 349"/>
        <xdr:cNvSpPr txBox="1"/>
      </xdr:nvSpPr>
      <xdr:spPr>
        <a:xfrm>
          <a:off x="14020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52070</xdr:rowOff>
    </xdr:from>
    <xdr:to>
      <xdr:col>64</xdr:col>
      <xdr:colOff>152400</xdr:colOff>
      <xdr:row>62</xdr:row>
      <xdr:rowOff>153670</xdr:rowOff>
    </xdr:to>
    <xdr:sp macro="" textlink="">
      <xdr:nvSpPr>
        <xdr:cNvPr id="351" name="楕円 350"/>
        <xdr:cNvSpPr/>
      </xdr:nvSpPr>
      <xdr:spPr>
        <a:xfrm>
          <a:off x="134620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138430</xdr:rowOff>
    </xdr:from>
    <xdr:ext cx="762000" cy="259080"/>
    <xdr:sp macro="" textlink="">
      <xdr:nvSpPr>
        <xdr:cNvPr id="352" name="テキスト ボックス 351"/>
        <xdr:cNvSpPr txBox="1"/>
      </xdr:nvSpPr>
      <xdr:spPr>
        <a:xfrm>
          <a:off x="13131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5" name="テキスト ボックス 354"/>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1.7%]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当該指標の算出にあたっては、地方債元利償還金等の額から一定の財源を控除することとなっており、算定の結果本市は負数となり、指標上は健全な状態にあるといえます。</a:t>
          </a:r>
          <a:endParaRPr lang="ja-JP" altLang="ja-JP" sz="1400">
            <a:effectLst/>
          </a:endParaRPr>
        </a:p>
        <a:p>
          <a:r>
            <a:rPr lang="ja-JP" altLang="ja-JP" sz="1100">
              <a:solidFill>
                <a:schemeClr val="dk1"/>
              </a:solidFill>
              <a:effectLst/>
              <a:latin typeface="+mn-lt"/>
              <a:ea typeface="+mn-ea"/>
              <a:cs typeface="+mn-cs"/>
            </a:rPr>
            <a:t>　しかしながら、普通交付税不交付団体である本市の場合、算定上控除される額のうち公債費等に係る基準財政需要額算入額は、実際には交付されないため、注意が必要です。</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72" name="テキスト ボックス 371"/>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4" name="テキスト ボックス 373"/>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6" name="テキスト ボックス 375"/>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106045</xdr:rowOff>
    </xdr:to>
    <xdr:cxnSp macro="">
      <xdr:nvCxnSpPr>
        <xdr:cNvPr id="380" name="直線コネクタ 379"/>
        <xdr:cNvCxnSpPr/>
      </xdr:nvCxnSpPr>
      <xdr:spPr>
        <a:xfrm flipV="1">
          <a:off x="17018000" y="6333490"/>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78105</xdr:rowOff>
    </xdr:from>
    <xdr:ext cx="762000" cy="254635"/>
    <xdr:sp macro="" textlink="">
      <xdr:nvSpPr>
        <xdr:cNvPr id="381" name="公債費負担の状況最小値テキスト"/>
        <xdr:cNvSpPr txBox="1"/>
      </xdr:nvSpPr>
      <xdr:spPr>
        <a:xfrm>
          <a:off x="17106900" y="77933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106045</xdr:rowOff>
    </xdr:from>
    <xdr:to>
      <xdr:col>81</xdr:col>
      <xdr:colOff>133350</xdr:colOff>
      <xdr:row>45</xdr:row>
      <xdr:rowOff>106045</xdr:rowOff>
    </xdr:to>
    <xdr:cxnSp macro="">
      <xdr:nvCxnSpPr>
        <xdr:cNvPr id="382" name="直線コネクタ 381"/>
        <xdr:cNvCxnSpPr/>
      </xdr:nvCxnSpPr>
      <xdr:spPr>
        <a:xfrm>
          <a:off x="16929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76200</xdr:rowOff>
    </xdr:from>
    <xdr:ext cx="762000" cy="254635"/>
    <xdr:sp macro="" textlink="">
      <xdr:nvSpPr>
        <xdr:cNvPr id="383" name="公債費負担の状況最大値テキスト"/>
        <xdr:cNvSpPr txBox="1"/>
      </xdr:nvSpPr>
      <xdr:spPr>
        <a:xfrm>
          <a:off x="17106900" y="60769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102235</xdr:rowOff>
    </xdr:from>
    <xdr:to>
      <xdr:col>81</xdr:col>
      <xdr:colOff>44450</xdr:colOff>
      <xdr:row>37</xdr:row>
      <xdr:rowOff>102235</xdr:rowOff>
    </xdr:to>
    <xdr:cxnSp macro="">
      <xdr:nvCxnSpPr>
        <xdr:cNvPr id="385" name="直線コネクタ 384"/>
        <xdr:cNvCxnSpPr/>
      </xdr:nvCxnSpPr>
      <xdr:spPr>
        <a:xfrm>
          <a:off x="16179800" y="64458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144780</xdr:rowOff>
    </xdr:from>
    <xdr:ext cx="762000" cy="254635"/>
    <xdr:sp macro="" textlink="">
      <xdr:nvSpPr>
        <xdr:cNvPr id="386" name="公債費負担の状況平均値テキスト"/>
        <xdr:cNvSpPr txBox="1"/>
      </xdr:nvSpPr>
      <xdr:spPr>
        <a:xfrm>
          <a:off x="17106900" y="700278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94615</xdr:rowOff>
    </xdr:from>
    <xdr:to>
      <xdr:col>77</xdr:col>
      <xdr:colOff>44450</xdr:colOff>
      <xdr:row>37</xdr:row>
      <xdr:rowOff>102235</xdr:rowOff>
    </xdr:to>
    <xdr:cxnSp macro="">
      <xdr:nvCxnSpPr>
        <xdr:cNvPr id="388" name="直線コネクタ 387"/>
        <xdr:cNvCxnSpPr/>
      </xdr:nvCxnSpPr>
      <xdr:spPr>
        <a:xfrm>
          <a:off x="15290800" y="64382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9525</xdr:rowOff>
    </xdr:from>
    <xdr:to>
      <xdr:col>77</xdr:col>
      <xdr:colOff>95250</xdr:colOff>
      <xdr:row>41</xdr:row>
      <xdr:rowOff>111125</xdr:rowOff>
    </xdr:to>
    <xdr:sp macro="" textlink="">
      <xdr:nvSpPr>
        <xdr:cNvPr id="389" name="フローチャート: 判断 388"/>
        <xdr:cNvSpPr/>
      </xdr:nvSpPr>
      <xdr:spPr>
        <a:xfrm>
          <a:off x="16129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95885</xdr:rowOff>
    </xdr:from>
    <xdr:ext cx="736600" cy="259080"/>
    <xdr:sp macro="" textlink="">
      <xdr:nvSpPr>
        <xdr:cNvPr id="390" name="テキスト ボックス 389"/>
        <xdr:cNvSpPr txBox="1"/>
      </xdr:nvSpPr>
      <xdr:spPr>
        <a:xfrm>
          <a:off x="15798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94615</xdr:rowOff>
    </xdr:from>
    <xdr:to>
      <xdr:col>72</xdr:col>
      <xdr:colOff>203200</xdr:colOff>
      <xdr:row>37</xdr:row>
      <xdr:rowOff>126365</xdr:rowOff>
    </xdr:to>
    <xdr:cxnSp macro="">
      <xdr:nvCxnSpPr>
        <xdr:cNvPr id="391" name="直線コネクタ 390"/>
        <xdr:cNvCxnSpPr/>
      </xdr:nvCxnSpPr>
      <xdr:spPr>
        <a:xfrm flipV="1">
          <a:off x="14401800" y="64382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17780</xdr:rowOff>
    </xdr:from>
    <xdr:to>
      <xdr:col>73</xdr:col>
      <xdr:colOff>44450</xdr:colOff>
      <xdr:row>41</xdr:row>
      <xdr:rowOff>118745</xdr:rowOff>
    </xdr:to>
    <xdr:sp macro="" textlink="">
      <xdr:nvSpPr>
        <xdr:cNvPr id="392" name="フローチャート: 判断 391"/>
        <xdr:cNvSpPr/>
      </xdr:nvSpPr>
      <xdr:spPr>
        <a:xfrm>
          <a:off x="15240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103505</xdr:rowOff>
    </xdr:from>
    <xdr:ext cx="762000" cy="259080"/>
    <xdr:sp macro="" textlink="">
      <xdr:nvSpPr>
        <xdr:cNvPr id="393" name="テキスト ボックス 392"/>
        <xdr:cNvSpPr txBox="1"/>
      </xdr:nvSpPr>
      <xdr:spPr>
        <a:xfrm>
          <a:off x="14909800" y="7132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126365</xdr:rowOff>
    </xdr:from>
    <xdr:to>
      <xdr:col>68</xdr:col>
      <xdr:colOff>152400</xdr:colOff>
      <xdr:row>37</xdr:row>
      <xdr:rowOff>150495</xdr:rowOff>
    </xdr:to>
    <xdr:cxnSp macro="">
      <xdr:nvCxnSpPr>
        <xdr:cNvPr id="394" name="直線コネクタ 393"/>
        <xdr:cNvCxnSpPr/>
      </xdr:nvCxnSpPr>
      <xdr:spPr>
        <a:xfrm flipV="1">
          <a:off x="13512800" y="64700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33655</xdr:rowOff>
    </xdr:from>
    <xdr:to>
      <xdr:col>68</xdr:col>
      <xdr:colOff>203200</xdr:colOff>
      <xdr:row>41</xdr:row>
      <xdr:rowOff>135255</xdr:rowOff>
    </xdr:to>
    <xdr:sp macro="" textlink="">
      <xdr:nvSpPr>
        <xdr:cNvPr id="395" name="フローチャート: 判断 394"/>
        <xdr:cNvSpPr/>
      </xdr:nvSpPr>
      <xdr:spPr>
        <a:xfrm>
          <a:off x="14351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120650</xdr:rowOff>
    </xdr:from>
    <xdr:ext cx="762000" cy="254635"/>
    <xdr:sp macro="" textlink="">
      <xdr:nvSpPr>
        <xdr:cNvPr id="396" name="テキスト ボックス 395"/>
        <xdr:cNvSpPr txBox="1"/>
      </xdr:nvSpPr>
      <xdr:spPr>
        <a:xfrm>
          <a:off x="14020800" y="71501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57785</xdr:rowOff>
    </xdr:from>
    <xdr:to>
      <xdr:col>64</xdr:col>
      <xdr:colOff>152400</xdr:colOff>
      <xdr:row>41</xdr:row>
      <xdr:rowOff>159385</xdr:rowOff>
    </xdr:to>
    <xdr:sp macro="" textlink="">
      <xdr:nvSpPr>
        <xdr:cNvPr id="397" name="フローチャート: 判断 396"/>
        <xdr:cNvSpPr/>
      </xdr:nvSpPr>
      <xdr:spPr>
        <a:xfrm>
          <a:off x="13462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144145</xdr:rowOff>
    </xdr:from>
    <xdr:ext cx="762000" cy="254635"/>
    <xdr:sp macro="" textlink="">
      <xdr:nvSpPr>
        <xdr:cNvPr id="398" name="テキスト ボックス 397"/>
        <xdr:cNvSpPr txBox="1"/>
      </xdr:nvSpPr>
      <xdr:spPr>
        <a:xfrm>
          <a:off x="13131800" y="71735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52070</xdr:rowOff>
    </xdr:from>
    <xdr:to>
      <xdr:col>81</xdr:col>
      <xdr:colOff>95250</xdr:colOff>
      <xdr:row>37</xdr:row>
      <xdr:rowOff>153035</xdr:rowOff>
    </xdr:to>
    <xdr:sp macro="" textlink="">
      <xdr:nvSpPr>
        <xdr:cNvPr id="404" name="楕円 403"/>
        <xdr:cNvSpPr/>
      </xdr:nvSpPr>
      <xdr:spPr>
        <a:xfrm>
          <a:off x="169672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144145</xdr:rowOff>
    </xdr:from>
    <xdr:ext cx="762000" cy="254635"/>
    <xdr:sp macro="" textlink="">
      <xdr:nvSpPr>
        <xdr:cNvPr id="405" name="公債費負担の状況該当値テキスト"/>
        <xdr:cNvSpPr txBox="1"/>
      </xdr:nvSpPr>
      <xdr:spPr>
        <a:xfrm>
          <a:off x="17106900" y="6316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52070</xdr:rowOff>
    </xdr:from>
    <xdr:to>
      <xdr:col>77</xdr:col>
      <xdr:colOff>95250</xdr:colOff>
      <xdr:row>37</xdr:row>
      <xdr:rowOff>153035</xdr:rowOff>
    </xdr:to>
    <xdr:sp macro="" textlink="">
      <xdr:nvSpPr>
        <xdr:cNvPr id="406" name="楕円 405"/>
        <xdr:cNvSpPr/>
      </xdr:nvSpPr>
      <xdr:spPr>
        <a:xfrm>
          <a:off x="16129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163195</xdr:rowOff>
    </xdr:from>
    <xdr:ext cx="736600" cy="259080"/>
    <xdr:sp macro="" textlink="">
      <xdr:nvSpPr>
        <xdr:cNvPr id="407" name="テキスト ボックス 406"/>
        <xdr:cNvSpPr txBox="1"/>
      </xdr:nvSpPr>
      <xdr:spPr>
        <a:xfrm>
          <a:off x="15798800" y="616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43815</xdr:rowOff>
    </xdr:from>
    <xdr:to>
      <xdr:col>73</xdr:col>
      <xdr:colOff>44450</xdr:colOff>
      <xdr:row>37</xdr:row>
      <xdr:rowOff>145415</xdr:rowOff>
    </xdr:to>
    <xdr:sp macro="" textlink="">
      <xdr:nvSpPr>
        <xdr:cNvPr id="408" name="楕円 407"/>
        <xdr:cNvSpPr/>
      </xdr:nvSpPr>
      <xdr:spPr>
        <a:xfrm>
          <a:off x="152400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155575</xdr:rowOff>
    </xdr:from>
    <xdr:ext cx="762000" cy="254635"/>
    <xdr:sp macro="" textlink="">
      <xdr:nvSpPr>
        <xdr:cNvPr id="409" name="テキスト ボックス 408"/>
        <xdr:cNvSpPr txBox="1"/>
      </xdr:nvSpPr>
      <xdr:spPr>
        <a:xfrm>
          <a:off x="14909800" y="61563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75565</xdr:rowOff>
    </xdr:from>
    <xdr:to>
      <xdr:col>68</xdr:col>
      <xdr:colOff>203200</xdr:colOff>
      <xdr:row>38</xdr:row>
      <xdr:rowOff>6350</xdr:rowOff>
    </xdr:to>
    <xdr:sp macro="" textlink="">
      <xdr:nvSpPr>
        <xdr:cNvPr id="410" name="楕円 409"/>
        <xdr:cNvSpPr/>
      </xdr:nvSpPr>
      <xdr:spPr>
        <a:xfrm>
          <a:off x="143510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15875</xdr:rowOff>
    </xdr:from>
    <xdr:ext cx="762000" cy="259080"/>
    <xdr:sp macro="" textlink="">
      <xdr:nvSpPr>
        <xdr:cNvPr id="411" name="テキスト ボックス 410"/>
        <xdr:cNvSpPr txBox="1"/>
      </xdr:nvSpPr>
      <xdr:spPr>
        <a:xfrm>
          <a:off x="14020800" y="618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99695</xdr:rowOff>
    </xdr:from>
    <xdr:to>
      <xdr:col>64</xdr:col>
      <xdr:colOff>152400</xdr:colOff>
      <xdr:row>38</xdr:row>
      <xdr:rowOff>29845</xdr:rowOff>
    </xdr:to>
    <xdr:sp macro="" textlink="">
      <xdr:nvSpPr>
        <xdr:cNvPr id="412" name="楕円 411"/>
        <xdr:cNvSpPr/>
      </xdr:nvSpPr>
      <xdr:spPr>
        <a:xfrm>
          <a:off x="134620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40640</xdr:rowOff>
    </xdr:from>
    <xdr:ext cx="762000" cy="254635"/>
    <xdr:sp macro="" textlink="">
      <xdr:nvSpPr>
        <xdr:cNvPr id="413" name="テキスト ボックス 412"/>
        <xdr:cNvSpPr txBox="1"/>
      </xdr:nvSpPr>
      <xdr:spPr>
        <a:xfrm>
          <a:off x="13131800" y="62128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6" name="テキスト ボックス 415"/>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当該比率の算出にあたっては、地方債残高などの将来負担額から一定の財源を控除することとなっており、算定の結果本市は負数となり、指標上は将来負担は発生していません。</a:t>
          </a:r>
          <a:endParaRPr lang="ja-JP" altLang="ja-JP" sz="1400">
            <a:effectLst/>
          </a:endParaRPr>
        </a:p>
        <a:p>
          <a:r>
            <a:rPr kumimoji="1" lang="ja-JP" altLang="ja-JP" sz="1100">
              <a:solidFill>
                <a:schemeClr val="dk1"/>
              </a:solidFill>
              <a:effectLst/>
              <a:latin typeface="+mn-lt"/>
              <a:ea typeface="+mn-ea"/>
              <a:cs typeface="+mn-cs"/>
            </a:rPr>
            <a:t>　しかしながら、普通交付税不交付団体である本市の場合、算定上控除される額のうち地方債に係る基準財政需要額算入見込額は、実際には交付されないため、注意が必要です。</a:t>
          </a:r>
          <a:endParaRPr kumimoji="0" lang="en-US" altLang="ja-JP" sz="1400">
            <a:solidFill>
              <a:schemeClr val="dk1"/>
            </a:solidFill>
            <a:effectLst/>
            <a:latin typeface="+mn-lt"/>
            <a:ea typeface="+mn-ea"/>
            <a:cs typeface="+mn-cs"/>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0980"/>
    <xdr:sp macro="" textlink="">
      <xdr:nvSpPr>
        <xdr:cNvPr id="427" name="テキスト ボックス 426"/>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4635"/>
    <xdr:sp macro="" textlink="">
      <xdr:nvSpPr>
        <xdr:cNvPr id="431" name="テキスト ボックス 430"/>
        <xdr:cNvSpPr txBox="1"/>
      </xdr:nvSpPr>
      <xdr:spPr>
        <a:xfrm>
          <a:off x="12065000" y="389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4635"/>
    <xdr:sp macro="" textlink="">
      <xdr:nvSpPr>
        <xdr:cNvPr id="433" name="テキスト ボックス 432"/>
        <xdr:cNvSpPr txBox="1"/>
      </xdr:nvSpPr>
      <xdr:spPr>
        <a:xfrm>
          <a:off x="12065000" y="354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5" name="テキスト ボックス 43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7" name="テキスト ボックス 43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9" name="テキスト ボックス 43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1" name="テキスト ボックス 44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32385</xdr:rowOff>
    </xdr:to>
    <xdr:cxnSp macro="">
      <xdr:nvCxnSpPr>
        <xdr:cNvPr id="444" name="直線コネクタ 443"/>
        <xdr:cNvCxnSpPr/>
      </xdr:nvCxnSpPr>
      <xdr:spPr>
        <a:xfrm flipV="1">
          <a:off x="17018000" y="2313305"/>
          <a:ext cx="0" cy="16624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4445</xdr:rowOff>
    </xdr:from>
    <xdr:ext cx="762000" cy="259080"/>
    <xdr:sp macro="" textlink="">
      <xdr:nvSpPr>
        <xdr:cNvPr id="445" name="将来負担の状況最小値テキスト"/>
        <xdr:cNvSpPr txBox="1"/>
      </xdr:nvSpPr>
      <xdr:spPr>
        <a:xfrm>
          <a:off x="17106900" y="3947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144.7</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32385</xdr:rowOff>
    </xdr:from>
    <xdr:to>
      <xdr:col>81</xdr:col>
      <xdr:colOff>133350</xdr:colOff>
      <xdr:row>23</xdr:row>
      <xdr:rowOff>32385</xdr:rowOff>
    </xdr:to>
    <xdr:cxnSp macro="">
      <xdr:nvCxnSpPr>
        <xdr:cNvPr id="446" name="直線コネクタ 445"/>
        <xdr:cNvCxnSpPr/>
      </xdr:nvCxnSpPr>
      <xdr:spPr>
        <a:xfrm>
          <a:off x="16929100" y="397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7"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68580</xdr:rowOff>
    </xdr:from>
    <xdr:ext cx="762000" cy="259080"/>
    <xdr:sp macro="" textlink="">
      <xdr:nvSpPr>
        <xdr:cNvPr id="449" name="将来負担の状況平均値テキスト"/>
        <xdr:cNvSpPr txBox="1"/>
      </xdr:nvSpPr>
      <xdr:spPr>
        <a:xfrm>
          <a:off x="17106900" y="2468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116205</xdr:rowOff>
    </xdr:from>
    <xdr:to>
      <xdr:col>77</xdr:col>
      <xdr:colOff>95250</xdr:colOff>
      <xdr:row>15</xdr:row>
      <xdr:rowOff>46355</xdr:rowOff>
    </xdr:to>
    <xdr:sp macro="" textlink="">
      <xdr:nvSpPr>
        <xdr:cNvPr id="451" name="フローチャート: 判断 450"/>
        <xdr:cNvSpPr/>
      </xdr:nvSpPr>
      <xdr:spPr>
        <a:xfrm>
          <a:off x="16129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56515</xdr:rowOff>
    </xdr:from>
    <xdr:ext cx="736600" cy="258445"/>
    <xdr:sp macro="" textlink="">
      <xdr:nvSpPr>
        <xdr:cNvPr id="452" name="テキスト ボックス 451"/>
        <xdr:cNvSpPr txBox="1"/>
      </xdr:nvSpPr>
      <xdr:spPr>
        <a:xfrm>
          <a:off x="15798800" y="2285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140335</xdr:rowOff>
    </xdr:from>
    <xdr:to>
      <xdr:col>73</xdr:col>
      <xdr:colOff>44450</xdr:colOff>
      <xdr:row>15</xdr:row>
      <xdr:rowOff>70485</xdr:rowOff>
    </xdr:to>
    <xdr:sp macro="" textlink="">
      <xdr:nvSpPr>
        <xdr:cNvPr id="453" name="フローチャート: 判断 452"/>
        <xdr:cNvSpPr/>
      </xdr:nvSpPr>
      <xdr:spPr>
        <a:xfrm>
          <a:off x="15240000" y="25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80645</xdr:rowOff>
    </xdr:from>
    <xdr:ext cx="762000" cy="259080"/>
    <xdr:sp macro="" textlink="">
      <xdr:nvSpPr>
        <xdr:cNvPr id="454" name="テキスト ボックス 453"/>
        <xdr:cNvSpPr txBox="1"/>
      </xdr:nvSpPr>
      <xdr:spPr>
        <a:xfrm>
          <a:off x="14909800" y="2309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57150</xdr:rowOff>
    </xdr:from>
    <xdr:to>
      <xdr:col>68</xdr:col>
      <xdr:colOff>203200</xdr:colOff>
      <xdr:row>15</xdr:row>
      <xdr:rowOff>158750</xdr:rowOff>
    </xdr:to>
    <xdr:sp macro="" textlink="">
      <xdr:nvSpPr>
        <xdr:cNvPr id="455" name="フローチャート: 判断 454"/>
        <xdr:cNvSpPr/>
      </xdr:nvSpPr>
      <xdr:spPr>
        <a:xfrm>
          <a:off x="1435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168910</xdr:rowOff>
    </xdr:from>
    <xdr:ext cx="762000" cy="254635"/>
    <xdr:sp macro="" textlink="">
      <xdr:nvSpPr>
        <xdr:cNvPr id="456" name="テキスト ボックス 455"/>
        <xdr:cNvSpPr txBox="1"/>
      </xdr:nvSpPr>
      <xdr:spPr>
        <a:xfrm>
          <a:off x="14020800" y="2397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96520</xdr:rowOff>
    </xdr:from>
    <xdr:to>
      <xdr:col>64</xdr:col>
      <xdr:colOff>152400</xdr:colOff>
      <xdr:row>16</xdr:row>
      <xdr:rowOff>26670</xdr:rowOff>
    </xdr:to>
    <xdr:sp macro="" textlink="">
      <xdr:nvSpPr>
        <xdr:cNvPr id="457" name="フローチャート: 判断 456"/>
        <xdr:cNvSpPr/>
      </xdr:nvSpPr>
      <xdr:spPr>
        <a:xfrm>
          <a:off x="13462000" y="26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36830</xdr:rowOff>
    </xdr:from>
    <xdr:ext cx="762000" cy="259080"/>
    <xdr:sp macro="" textlink="">
      <xdr:nvSpPr>
        <xdr:cNvPr id="458" name="テキスト ボックス 457"/>
        <xdr:cNvSpPr txBox="1"/>
      </xdr:nvSpPr>
      <xdr:spPr>
        <a:xfrm>
          <a:off x="13131800" y="243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60,183
59,091
21.55
28,244,916
27,695,238
376,696
12,660,447
11,228,916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30年度から消防行政の広域化を行ったため大きく改善が見られましたが、依然として類似団体よりも高い要因としては、保育園や文化の家、体育館等の施設を指定管理ではなく、市で運営しているためです。民間委託化なども検討し、職員数が過剰に増加しないよう計画的な管理します。</a:t>
          </a:r>
          <a:endParaRPr kumimoji="1" lang="ja-JP" altLang="en-US" sz="1300">
            <a:latin typeface="ＭＳ Ｐゴシック"/>
            <a:ea typeface="ＭＳ Ｐゴシック"/>
          </a:endParaRPr>
        </a:p>
        <a:p>
          <a:r>
            <a:rPr kumimoji="1" lang="ja-JP" altLang="ja-JP" sz="1100">
              <a:solidFill>
                <a:schemeClr val="dk1"/>
              </a:solidFill>
              <a:effectLst/>
              <a:latin typeface="+mn-lt"/>
              <a:ea typeface="+mn-ea"/>
              <a:cs typeface="+mn-cs"/>
            </a:rPr>
            <a:t>　令和２年度の率の上昇については定年等による退職者が例年より少なく経験年数階層が上がった等の要因によるものです。</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3555" cy="259080"/>
    <xdr:sp macro="" textlink="">
      <xdr:nvSpPr>
        <xdr:cNvPr id="49" name="テキスト ボックス 48"/>
        <xdr:cNvSpPr txBox="1"/>
      </xdr:nvSpPr>
      <xdr:spPr>
        <a:xfrm>
          <a:off x="254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3555" cy="259080"/>
    <xdr:sp macro="" textlink="">
      <xdr:nvSpPr>
        <xdr:cNvPr id="51" name="テキスト ボックス 50"/>
        <xdr:cNvSpPr txBox="1"/>
      </xdr:nvSpPr>
      <xdr:spPr>
        <a:xfrm>
          <a:off x="254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3555" cy="254635"/>
    <xdr:sp macro="" textlink="">
      <xdr:nvSpPr>
        <xdr:cNvPr id="53" name="テキスト ボックス 52"/>
        <xdr:cNvSpPr txBox="1"/>
      </xdr:nvSpPr>
      <xdr:spPr>
        <a:xfrm>
          <a:off x="254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3555" cy="259080"/>
    <xdr:sp macro="" textlink="">
      <xdr:nvSpPr>
        <xdr:cNvPr id="55" name="テキスト ボックス 54"/>
        <xdr:cNvSpPr txBox="1"/>
      </xdr:nvSpPr>
      <xdr:spPr>
        <a:xfrm>
          <a:off x="254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3555" cy="259080"/>
    <xdr:sp macro="" textlink="">
      <xdr:nvSpPr>
        <xdr:cNvPr id="57" name="テキスト ボックス 56"/>
        <xdr:cNvSpPr txBox="1"/>
      </xdr:nvSpPr>
      <xdr:spPr>
        <a:xfrm>
          <a:off x="254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9" name="テキスト ボックス 58"/>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38100</xdr:rowOff>
    </xdr:from>
    <xdr:ext cx="762000" cy="259080"/>
    <xdr:sp macro="" textlink="">
      <xdr:nvSpPr>
        <xdr:cNvPr id="62" name="人件費最小値テキスト"/>
        <xdr:cNvSpPr txBox="1"/>
      </xdr:nvSpPr>
      <xdr:spPr>
        <a:xfrm>
          <a:off x="49149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39</xdr:row>
      <xdr:rowOff>62230</xdr:rowOff>
    </xdr:to>
    <xdr:cxnSp macro="">
      <xdr:nvCxnSpPr>
        <xdr:cNvPr id="66" name="直線コネクタ 65"/>
        <xdr:cNvCxnSpPr/>
      </xdr:nvCxnSpPr>
      <xdr:spPr>
        <a:xfrm>
          <a:off x="3987800" y="6428740"/>
          <a:ext cx="8382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12700</xdr:rowOff>
    </xdr:from>
    <xdr:ext cx="762000" cy="259080"/>
    <xdr:sp macro="" textlink="">
      <xdr:nvSpPr>
        <xdr:cNvPr id="67" name="人件費平均値テキスト"/>
        <xdr:cNvSpPr txBox="1"/>
      </xdr:nvSpPr>
      <xdr:spPr>
        <a:xfrm>
          <a:off x="4914900" y="6184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92710</xdr:rowOff>
    </xdr:to>
    <xdr:cxnSp macro="">
      <xdr:nvCxnSpPr>
        <xdr:cNvPr id="69" name="直線コネクタ 68"/>
        <xdr:cNvCxnSpPr/>
      </xdr:nvCxnSpPr>
      <xdr:spPr>
        <a:xfrm flipV="1">
          <a:off x="3098800" y="6428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16510</xdr:rowOff>
    </xdr:from>
    <xdr:ext cx="732155" cy="259080"/>
    <xdr:sp macro="" textlink="">
      <xdr:nvSpPr>
        <xdr:cNvPr id="71" name="テキスト ボックス 70"/>
        <xdr:cNvSpPr txBox="1"/>
      </xdr:nvSpPr>
      <xdr:spPr>
        <a:xfrm>
          <a:off x="3606800" y="60172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92710</xdr:rowOff>
    </xdr:from>
    <xdr:to>
      <xdr:col>15</xdr:col>
      <xdr:colOff>98425</xdr:colOff>
      <xdr:row>39</xdr:row>
      <xdr:rowOff>130810</xdr:rowOff>
    </xdr:to>
    <xdr:cxnSp macro="">
      <xdr:nvCxnSpPr>
        <xdr:cNvPr id="72" name="直線コネクタ 71"/>
        <xdr:cNvCxnSpPr/>
      </xdr:nvCxnSpPr>
      <xdr:spPr>
        <a:xfrm flipV="1">
          <a:off x="2209800" y="643636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39370</xdr:rowOff>
    </xdr:from>
    <xdr:ext cx="762000" cy="259080"/>
    <xdr:sp macro="" textlink="">
      <xdr:nvSpPr>
        <xdr:cNvPr id="74" name="テキスト ボックス 73"/>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92710</xdr:rowOff>
    </xdr:from>
    <xdr:to>
      <xdr:col>11</xdr:col>
      <xdr:colOff>9525</xdr:colOff>
      <xdr:row>39</xdr:row>
      <xdr:rowOff>130810</xdr:rowOff>
    </xdr:to>
    <xdr:cxnSp macro="">
      <xdr:nvCxnSpPr>
        <xdr:cNvPr id="75" name="直線コネクタ 74"/>
        <xdr:cNvCxnSpPr/>
      </xdr:nvCxnSpPr>
      <xdr:spPr>
        <a:xfrm>
          <a:off x="1320800" y="67792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54610</xdr:rowOff>
    </xdr:from>
    <xdr:ext cx="757555" cy="254635"/>
    <xdr:sp macro="" textlink="">
      <xdr:nvSpPr>
        <xdr:cNvPr id="77" name="テキスト ボックス 76"/>
        <xdr:cNvSpPr txBox="1"/>
      </xdr:nvSpPr>
      <xdr:spPr>
        <a:xfrm>
          <a:off x="1828800" y="60553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69850</xdr:rowOff>
    </xdr:from>
    <xdr:ext cx="757555" cy="259080"/>
    <xdr:sp macro="" textlink="">
      <xdr:nvSpPr>
        <xdr:cNvPr id="79" name="テキスト ボックス 78"/>
        <xdr:cNvSpPr txBox="1"/>
      </xdr:nvSpPr>
      <xdr:spPr>
        <a:xfrm>
          <a:off x="939800" y="60706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2" name="テキスト ボックス 81"/>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154940</xdr:rowOff>
    </xdr:from>
    <xdr:ext cx="762000" cy="254635"/>
    <xdr:sp macro="" textlink="">
      <xdr:nvSpPr>
        <xdr:cNvPr id="86" name="人件費該当値テキスト"/>
        <xdr:cNvSpPr txBox="1"/>
      </xdr:nvSpPr>
      <xdr:spPr>
        <a:xfrm>
          <a:off x="4914900" y="66700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120650</xdr:rowOff>
    </xdr:from>
    <xdr:ext cx="732155" cy="254635"/>
    <xdr:sp macro="" textlink="">
      <xdr:nvSpPr>
        <xdr:cNvPr id="88" name="テキスト ボックス 87"/>
        <xdr:cNvSpPr txBox="1"/>
      </xdr:nvSpPr>
      <xdr:spPr>
        <a:xfrm>
          <a:off x="3606800" y="646430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128270</xdr:rowOff>
    </xdr:from>
    <xdr:ext cx="762000" cy="259080"/>
    <xdr:sp macro="" textlink="">
      <xdr:nvSpPr>
        <xdr:cNvPr id="90" name="テキスト ボックス 89"/>
        <xdr:cNvSpPr txBox="1"/>
      </xdr:nvSpPr>
      <xdr:spPr>
        <a:xfrm>
          <a:off x="27178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166370</xdr:rowOff>
    </xdr:from>
    <xdr:ext cx="757555" cy="254635"/>
    <xdr:sp macro="" textlink="">
      <xdr:nvSpPr>
        <xdr:cNvPr id="92" name="テキスト ボックス 91"/>
        <xdr:cNvSpPr txBox="1"/>
      </xdr:nvSpPr>
      <xdr:spPr>
        <a:xfrm>
          <a:off x="1828800" y="685292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3" name="楕円 92"/>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128270</xdr:rowOff>
    </xdr:from>
    <xdr:ext cx="757555" cy="259080"/>
    <xdr:sp macro="" textlink="">
      <xdr:nvSpPr>
        <xdr:cNvPr id="94" name="テキスト ボックス 93"/>
        <xdr:cNvSpPr txBox="1"/>
      </xdr:nvSpPr>
      <xdr:spPr>
        <a:xfrm>
          <a:off x="939800" y="68148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物件費は委託料及び需用費がその大部分を占めており、年少者人口が増加していることによる給食センターの賄材料費や学校給食調理委託費、予防接種委託費、民間保育所保育委託費が高い水準にあります。また、文化の家や福祉の家といった大規模施設の維持管理経費等が含まれており</a:t>
          </a:r>
          <a:r>
            <a:rPr lang="ja-JP" altLang="ja-JP" sz="1100">
              <a:solidFill>
                <a:schemeClr val="dk1"/>
              </a:solidFill>
              <a:effectLst/>
              <a:latin typeface="+mn-lt"/>
              <a:ea typeface="+mn-ea"/>
              <a:cs typeface="+mn-cs"/>
            </a:rPr>
            <a:t>物件費決算額は増加傾向にあり、</a:t>
          </a:r>
          <a:r>
            <a:rPr kumimoji="1" lang="ja-JP" altLang="ja-JP" sz="1100">
              <a:solidFill>
                <a:schemeClr val="dk1"/>
              </a:solidFill>
              <a:effectLst/>
              <a:latin typeface="+mn-lt"/>
              <a:ea typeface="+mn-ea"/>
              <a:cs typeface="+mn-cs"/>
            </a:rPr>
            <a:t>効率化を図るなど、削減に努めます。</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4005" cy="225425"/>
    <xdr:sp macro="" textlink="">
      <xdr:nvSpPr>
        <xdr:cNvPr id="106" name="テキスト ボックス 105"/>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8" name="テキスト ボックス 107"/>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3555" cy="254635"/>
    <xdr:sp macro="" textlink="">
      <xdr:nvSpPr>
        <xdr:cNvPr id="110" name="テキスト ボックス 109"/>
        <xdr:cNvSpPr txBox="1"/>
      </xdr:nvSpPr>
      <xdr:spPr>
        <a:xfrm>
          <a:off x="11938000" y="3528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3555" cy="254635"/>
    <xdr:sp macro="" textlink="">
      <xdr:nvSpPr>
        <xdr:cNvPr id="112" name="テキスト ボックス 111"/>
        <xdr:cNvSpPr txBox="1"/>
      </xdr:nvSpPr>
      <xdr:spPr>
        <a:xfrm>
          <a:off x="11938000" y="3070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3555" cy="254635"/>
    <xdr:sp macro="" textlink="">
      <xdr:nvSpPr>
        <xdr:cNvPr id="114" name="テキスト ボックス 113"/>
        <xdr:cNvSpPr txBox="1"/>
      </xdr:nvSpPr>
      <xdr:spPr>
        <a:xfrm>
          <a:off x="11938000" y="2613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3555" cy="254635"/>
    <xdr:sp macro="" textlink="">
      <xdr:nvSpPr>
        <xdr:cNvPr id="116" name="テキスト ボックス 115"/>
        <xdr:cNvSpPr txBox="1"/>
      </xdr:nvSpPr>
      <xdr:spPr>
        <a:xfrm>
          <a:off x="11938000" y="2156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18" name="テキスト ボックス 117"/>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121920</xdr:rowOff>
    </xdr:from>
    <xdr:ext cx="762000" cy="254635"/>
    <xdr:sp macro="" textlink="">
      <xdr:nvSpPr>
        <xdr:cNvPr id="121" name="物件費最小値テキスト"/>
        <xdr:cNvSpPr txBox="1"/>
      </xdr:nvSpPr>
      <xdr:spPr>
        <a:xfrm>
          <a:off x="16598900" y="35509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64770</xdr:rowOff>
    </xdr:from>
    <xdr:ext cx="762000" cy="254635"/>
    <xdr:sp macro="" textlink="">
      <xdr:nvSpPr>
        <xdr:cNvPr id="123" name="物件費最大値テキスト"/>
        <xdr:cNvSpPr txBox="1"/>
      </xdr:nvSpPr>
      <xdr:spPr>
        <a:xfrm>
          <a:off x="16598900" y="19507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152400</xdr:rowOff>
    </xdr:from>
    <xdr:to>
      <xdr:col>82</xdr:col>
      <xdr:colOff>107950</xdr:colOff>
      <xdr:row>18</xdr:row>
      <xdr:rowOff>26670</xdr:rowOff>
    </xdr:to>
    <xdr:cxnSp macro="">
      <xdr:nvCxnSpPr>
        <xdr:cNvPr id="125" name="直線コネクタ 124"/>
        <xdr:cNvCxnSpPr/>
      </xdr:nvCxnSpPr>
      <xdr:spPr>
        <a:xfrm flipV="1">
          <a:off x="15671800" y="30670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24130</xdr:rowOff>
    </xdr:from>
    <xdr:ext cx="762000" cy="259080"/>
    <xdr:sp macro="" textlink="">
      <xdr:nvSpPr>
        <xdr:cNvPr id="126" name="物件費平均値テキスト"/>
        <xdr:cNvSpPr txBox="1"/>
      </xdr:nvSpPr>
      <xdr:spPr>
        <a:xfrm>
          <a:off x="16598900" y="2595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8255</xdr:rowOff>
    </xdr:from>
    <xdr:to>
      <xdr:col>78</xdr:col>
      <xdr:colOff>69850</xdr:colOff>
      <xdr:row>18</xdr:row>
      <xdr:rowOff>26670</xdr:rowOff>
    </xdr:to>
    <xdr:cxnSp macro="">
      <xdr:nvCxnSpPr>
        <xdr:cNvPr id="128" name="直線コネクタ 127"/>
        <xdr:cNvCxnSpPr/>
      </xdr:nvCxnSpPr>
      <xdr:spPr>
        <a:xfrm>
          <a:off x="14782800" y="30943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71755</xdr:rowOff>
    </xdr:from>
    <xdr:to>
      <xdr:col>78</xdr:col>
      <xdr:colOff>120650</xdr:colOff>
      <xdr:row>17</xdr:row>
      <xdr:rowOff>1905</xdr:rowOff>
    </xdr:to>
    <xdr:sp macro="" textlink="">
      <xdr:nvSpPr>
        <xdr:cNvPr id="129" name="フローチャート: 判断 128"/>
        <xdr:cNvSpPr/>
      </xdr:nvSpPr>
      <xdr:spPr>
        <a:xfrm>
          <a:off x="15621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12065</xdr:rowOff>
    </xdr:from>
    <xdr:ext cx="736600" cy="259080"/>
    <xdr:sp macro="" textlink="">
      <xdr:nvSpPr>
        <xdr:cNvPr id="130" name="テキスト ボックス 129"/>
        <xdr:cNvSpPr txBox="1"/>
      </xdr:nvSpPr>
      <xdr:spPr>
        <a:xfrm>
          <a:off x="15290800" y="2583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8255</xdr:rowOff>
    </xdr:from>
    <xdr:to>
      <xdr:col>73</xdr:col>
      <xdr:colOff>180975</xdr:colOff>
      <xdr:row>18</xdr:row>
      <xdr:rowOff>81280</xdr:rowOff>
    </xdr:to>
    <xdr:cxnSp macro="">
      <xdr:nvCxnSpPr>
        <xdr:cNvPr id="131" name="直線コネクタ 130"/>
        <xdr:cNvCxnSpPr/>
      </xdr:nvCxnSpPr>
      <xdr:spPr>
        <a:xfrm flipV="1">
          <a:off x="13893800" y="309435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62230</xdr:rowOff>
    </xdr:from>
    <xdr:to>
      <xdr:col>74</xdr:col>
      <xdr:colOff>31750</xdr:colOff>
      <xdr:row>16</xdr:row>
      <xdr:rowOff>163830</xdr:rowOff>
    </xdr:to>
    <xdr:sp macro="" textlink="">
      <xdr:nvSpPr>
        <xdr:cNvPr id="132" name="フローチャート: 判断 131"/>
        <xdr:cNvSpPr/>
      </xdr:nvSpPr>
      <xdr:spPr>
        <a:xfrm>
          <a:off x="14732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2540</xdr:rowOff>
    </xdr:from>
    <xdr:ext cx="762000" cy="259080"/>
    <xdr:sp macro="" textlink="">
      <xdr:nvSpPr>
        <xdr:cNvPr id="133" name="テキスト ボックス 132"/>
        <xdr:cNvSpPr txBox="1"/>
      </xdr:nvSpPr>
      <xdr:spPr>
        <a:xfrm>
          <a:off x="14401800" y="257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81280</xdr:rowOff>
    </xdr:from>
    <xdr:to>
      <xdr:col>69</xdr:col>
      <xdr:colOff>92075</xdr:colOff>
      <xdr:row>19</xdr:row>
      <xdr:rowOff>10160</xdr:rowOff>
    </xdr:to>
    <xdr:cxnSp macro="">
      <xdr:nvCxnSpPr>
        <xdr:cNvPr id="134" name="直線コネクタ 133"/>
        <xdr:cNvCxnSpPr/>
      </xdr:nvCxnSpPr>
      <xdr:spPr>
        <a:xfrm flipV="1">
          <a:off x="13004800" y="316738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44450</xdr:rowOff>
    </xdr:from>
    <xdr:to>
      <xdr:col>69</xdr:col>
      <xdr:colOff>142875</xdr:colOff>
      <xdr:row>16</xdr:row>
      <xdr:rowOff>146050</xdr:rowOff>
    </xdr:to>
    <xdr:sp macro="" textlink="">
      <xdr:nvSpPr>
        <xdr:cNvPr id="135" name="フローチャート: 判断 134"/>
        <xdr:cNvSpPr/>
      </xdr:nvSpPr>
      <xdr:spPr>
        <a:xfrm>
          <a:off x="13843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156210</xdr:rowOff>
    </xdr:from>
    <xdr:ext cx="757555" cy="254635"/>
    <xdr:sp macro="" textlink="">
      <xdr:nvSpPr>
        <xdr:cNvPr id="136" name="テキスト ボックス 135"/>
        <xdr:cNvSpPr txBox="1"/>
      </xdr:nvSpPr>
      <xdr:spPr>
        <a:xfrm>
          <a:off x="13512800" y="25565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34925</xdr:rowOff>
    </xdr:from>
    <xdr:to>
      <xdr:col>65</xdr:col>
      <xdr:colOff>53975</xdr:colOff>
      <xdr:row>16</xdr:row>
      <xdr:rowOff>136525</xdr:rowOff>
    </xdr:to>
    <xdr:sp macro="" textlink="">
      <xdr:nvSpPr>
        <xdr:cNvPr id="137" name="フローチャート: 判断 136"/>
        <xdr:cNvSpPr/>
      </xdr:nvSpPr>
      <xdr:spPr>
        <a:xfrm>
          <a:off x="12954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146685</xdr:rowOff>
    </xdr:from>
    <xdr:ext cx="762000" cy="254635"/>
    <xdr:sp macro="" textlink="">
      <xdr:nvSpPr>
        <xdr:cNvPr id="138" name="テキスト ボックス 137"/>
        <xdr:cNvSpPr txBox="1"/>
      </xdr:nvSpPr>
      <xdr:spPr>
        <a:xfrm>
          <a:off x="12623800" y="25469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0" name="テキスト ボックス 139"/>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1" name="テキスト ボックス 140"/>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3" name="テキスト ボックス 142"/>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101600</xdr:rowOff>
    </xdr:from>
    <xdr:to>
      <xdr:col>82</xdr:col>
      <xdr:colOff>158750</xdr:colOff>
      <xdr:row>18</xdr:row>
      <xdr:rowOff>31750</xdr:rowOff>
    </xdr:to>
    <xdr:sp macro="" textlink="">
      <xdr:nvSpPr>
        <xdr:cNvPr id="144" name="楕円 143"/>
        <xdr:cNvSpPr/>
      </xdr:nvSpPr>
      <xdr:spPr>
        <a:xfrm>
          <a:off x="16459200" y="3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73660</xdr:rowOff>
    </xdr:from>
    <xdr:ext cx="762000" cy="259080"/>
    <xdr:sp macro="" textlink="">
      <xdr:nvSpPr>
        <xdr:cNvPr id="145" name="物件費該当値テキスト"/>
        <xdr:cNvSpPr txBox="1"/>
      </xdr:nvSpPr>
      <xdr:spPr>
        <a:xfrm>
          <a:off x="165989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147320</xdr:rowOff>
    </xdr:from>
    <xdr:to>
      <xdr:col>78</xdr:col>
      <xdr:colOff>120650</xdr:colOff>
      <xdr:row>18</xdr:row>
      <xdr:rowOff>77470</xdr:rowOff>
    </xdr:to>
    <xdr:sp macro="" textlink="">
      <xdr:nvSpPr>
        <xdr:cNvPr id="146" name="楕円 145"/>
        <xdr:cNvSpPr/>
      </xdr:nvSpPr>
      <xdr:spPr>
        <a:xfrm>
          <a:off x="15621000" y="30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62230</xdr:rowOff>
    </xdr:from>
    <xdr:ext cx="736600" cy="259080"/>
    <xdr:sp macro="" textlink="">
      <xdr:nvSpPr>
        <xdr:cNvPr id="147" name="テキスト ボックス 146"/>
        <xdr:cNvSpPr txBox="1"/>
      </xdr:nvSpPr>
      <xdr:spPr>
        <a:xfrm>
          <a:off x="15290800" y="314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128905</xdr:rowOff>
    </xdr:from>
    <xdr:to>
      <xdr:col>74</xdr:col>
      <xdr:colOff>31750</xdr:colOff>
      <xdr:row>18</xdr:row>
      <xdr:rowOff>59055</xdr:rowOff>
    </xdr:to>
    <xdr:sp macro="" textlink="">
      <xdr:nvSpPr>
        <xdr:cNvPr id="148" name="楕円 147"/>
        <xdr:cNvSpPr/>
      </xdr:nvSpPr>
      <xdr:spPr>
        <a:xfrm>
          <a:off x="14732000" y="30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43815</xdr:rowOff>
    </xdr:from>
    <xdr:ext cx="762000" cy="254635"/>
    <xdr:sp macro="" textlink="">
      <xdr:nvSpPr>
        <xdr:cNvPr id="149" name="テキスト ボックス 148"/>
        <xdr:cNvSpPr txBox="1"/>
      </xdr:nvSpPr>
      <xdr:spPr>
        <a:xfrm>
          <a:off x="14401800" y="31299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116840</xdr:rowOff>
    </xdr:from>
    <xdr:ext cx="757555" cy="259080"/>
    <xdr:sp macro="" textlink="">
      <xdr:nvSpPr>
        <xdr:cNvPr id="151" name="テキスト ボックス 150"/>
        <xdr:cNvSpPr txBox="1"/>
      </xdr:nvSpPr>
      <xdr:spPr>
        <a:xfrm>
          <a:off x="13512800" y="32029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130810</xdr:rowOff>
    </xdr:from>
    <xdr:to>
      <xdr:col>65</xdr:col>
      <xdr:colOff>53975</xdr:colOff>
      <xdr:row>19</xdr:row>
      <xdr:rowOff>60960</xdr:rowOff>
    </xdr:to>
    <xdr:sp macro="" textlink="">
      <xdr:nvSpPr>
        <xdr:cNvPr id="152" name="楕円 151"/>
        <xdr:cNvSpPr/>
      </xdr:nvSpPr>
      <xdr:spPr>
        <a:xfrm>
          <a:off x="12954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45720</xdr:rowOff>
    </xdr:from>
    <xdr:ext cx="762000" cy="259080"/>
    <xdr:sp macro="" textlink="">
      <xdr:nvSpPr>
        <xdr:cNvPr id="153" name="テキスト ボックス 152"/>
        <xdr:cNvSpPr txBox="1"/>
      </xdr:nvSpPr>
      <xdr:spPr>
        <a:xfrm>
          <a:off x="12623800" y="330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子育て世帯の流入による人口増加が続いているため、保育給付費等が増加しており、また、障がい者福祉に係る給付の行政需要も増加しているため、扶助費総額は年々増加しています。</a:t>
          </a:r>
          <a:r>
            <a:rPr kumimoji="1" lang="ja-JP" altLang="en-US" sz="1100">
              <a:solidFill>
                <a:schemeClr val="dk1"/>
              </a:solidFill>
              <a:effectLst/>
              <a:latin typeface="+mn-lt"/>
              <a:ea typeface="+mn-ea"/>
              <a:cs typeface="+mn-cs"/>
            </a:rPr>
            <a:t>今後、人口増加が高止まりを迎え、税収の伸びが見込めなくなった場合に、過度な負担とならないよう、注視していく必要があります。</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4005" cy="225425"/>
    <xdr:sp macro="" textlink="">
      <xdr:nvSpPr>
        <xdr:cNvPr id="165" name="テキスト ボックス 164"/>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7" name="テキスト ボックス 166"/>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3555" cy="259080"/>
    <xdr:sp macro="" textlink="">
      <xdr:nvSpPr>
        <xdr:cNvPr id="169" name="テキスト ボックス 168"/>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3555" cy="254635"/>
    <xdr:sp macro="" textlink="">
      <xdr:nvSpPr>
        <xdr:cNvPr id="171" name="テキスト ボックス 170"/>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3555" cy="258445"/>
    <xdr:sp macro="" textlink="">
      <xdr:nvSpPr>
        <xdr:cNvPr id="173" name="テキスト ボックス 172"/>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3555" cy="259080"/>
    <xdr:sp macro="" textlink="">
      <xdr:nvSpPr>
        <xdr:cNvPr id="175" name="テキスト ボックス 174"/>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3555" cy="254635"/>
    <xdr:sp macro="" textlink="">
      <xdr:nvSpPr>
        <xdr:cNvPr id="177" name="テキスト ボックス 176"/>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3555" cy="259080"/>
    <xdr:sp macro="" textlink="">
      <xdr:nvSpPr>
        <xdr:cNvPr id="179" name="テキスト ボックス 178"/>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81" name="テキスト ボックス 180"/>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xdr:rowOff>
    </xdr:to>
    <xdr:cxnSp macro="">
      <xdr:nvCxnSpPr>
        <xdr:cNvPr id="183" name="直線コネクタ 182"/>
        <xdr:cNvCxnSpPr/>
      </xdr:nvCxnSpPr>
      <xdr:spPr>
        <a:xfrm flipV="1">
          <a:off x="4826000" y="9156700"/>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150495</xdr:rowOff>
    </xdr:from>
    <xdr:ext cx="762000" cy="259080"/>
    <xdr:sp macro="" textlink="">
      <xdr:nvSpPr>
        <xdr:cNvPr id="184" name="扶助費最小値テキスト"/>
        <xdr:cNvSpPr txBox="1"/>
      </xdr:nvSpPr>
      <xdr:spPr>
        <a:xfrm>
          <a:off x="4914900" y="1060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6985</xdr:rowOff>
    </xdr:from>
    <xdr:to>
      <xdr:col>24</xdr:col>
      <xdr:colOff>114300</xdr:colOff>
      <xdr:row>62</xdr:row>
      <xdr:rowOff>6985</xdr:rowOff>
    </xdr:to>
    <xdr:cxnSp macro="">
      <xdr:nvCxnSpPr>
        <xdr:cNvPr id="185" name="直線コネクタ 184"/>
        <xdr:cNvCxnSpPr/>
      </xdr:nvCxnSpPr>
      <xdr:spPr>
        <a:xfrm>
          <a:off x="4737100" y="1063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4635"/>
    <xdr:sp macro="" textlink="">
      <xdr:nvSpPr>
        <xdr:cNvPr id="186" name="扶助費最大値テキスト"/>
        <xdr:cNvSpPr txBox="1"/>
      </xdr:nvSpPr>
      <xdr:spPr>
        <a:xfrm>
          <a:off x="4914900" y="8900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154940</xdr:rowOff>
    </xdr:from>
    <xdr:to>
      <xdr:col>24</xdr:col>
      <xdr:colOff>25400</xdr:colOff>
      <xdr:row>58</xdr:row>
      <xdr:rowOff>6985</xdr:rowOff>
    </xdr:to>
    <xdr:cxnSp macro="">
      <xdr:nvCxnSpPr>
        <xdr:cNvPr id="188" name="直線コネクタ 187"/>
        <xdr:cNvCxnSpPr/>
      </xdr:nvCxnSpPr>
      <xdr:spPr>
        <a:xfrm flipV="1">
          <a:off x="3987800" y="9756140"/>
          <a:ext cx="8382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76200</xdr:rowOff>
    </xdr:from>
    <xdr:ext cx="762000" cy="254635"/>
    <xdr:sp macro="" textlink="">
      <xdr:nvSpPr>
        <xdr:cNvPr id="189" name="扶助費平均値テキスト"/>
        <xdr:cNvSpPr txBox="1"/>
      </xdr:nvSpPr>
      <xdr:spPr>
        <a:xfrm>
          <a:off x="4914900" y="95059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0" name="フローチャート: 判断 189"/>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58</xdr:row>
      <xdr:rowOff>6985</xdr:rowOff>
    </xdr:to>
    <xdr:cxnSp macro="">
      <xdr:nvCxnSpPr>
        <xdr:cNvPr id="191" name="直線コネクタ 190"/>
        <xdr:cNvCxnSpPr/>
      </xdr:nvCxnSpPr>
      <xdr:spPr>
        <a:xfrm>
          <a:off x="3098800" y="976630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125095</xdr:rowOff>
    </xdr:from>
    <xdr:to>
      <xdr:col>20</xdr:col>
      <xdr:colOff>38100</xdr:colOff>
      <xdr:row>57</xdr:row>
      <xdr:rowOff>55245</xdr:rowOff>
    </xdr:to>
    <xdr:sp macro="" textlink="">
      <xdr:nvSpPr>
        <xdr:cNvPr id="192" name="フローチャート: 判断 191"/>
        <xdr:cNvSpPr/>
      </xdr:nvSpPr>
      <xdr:spPr>
        <a:xfrm>
          <a:off x="3937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65405</xdr:rowOff>
    </xdr:from>
    <xdr:ext cx="732155" cy="254635"/>
    <xdr:sp macro="" textlink="">
      <xdr:nvSpPr>
        <xdr:cNvPr id="193" name="テキスト ボックス 192"/>
        <xdr:cNvSpPr txBox="1"/>
      </xdr:nvSpPr>
      <xdr:spPr>
        <a:xfrm>
          <a:off x="3606800" y="949515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165100</xdr:rowOff>
    </xdr:from>
    <xdr:to>
      <xdr:col>15</xdr:col>
      <xdr:colOff>98425</xdr:colOff>
      <xdr:row>57</xdr:row>
      <xdr:rowOff>4445</xdr:rowOff>
    </xdr:to>
    <xdr:cxnSp macro="">
      <xdr:nvCxnSpPr>
        <xdr:cNvPr id="194" name="直線コネクタ 193"/>
        <xdr:cNvCxnSpPr/>
      </xdr:nvCxnSpPr>
      <xdr:spPr>
        <a:xfrm flipV="1">
          <a:off x="2209800" y="97663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70485</xdr:rowOff>
    </xdr:from>
    <xdr:to>
      <xdr:col>15</xdr:col>
      <xdr:colOff>149225</xdr:colOff>
      <xdr:row>57</xdr:row>
      <xdr:rowOff>635</xdr:rowOff>
    </xdr:to>
    <xdr:sp macro="" textlink="">
      <xdr:nvSpPr>
        <xdr:cNvPr id="195" name="フローチャート: 判断 194"/>
        <xdr:cNvSpPr/>
      </xdr:nvSpPr>
      <xdr:spPr>
        <a:xfrm>
          <a:off x="3048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10795</xdr:rowOff>
    </xdr:from>
    <xdr:ext cx="762000" cy="258445"/>
    <xdr:sp macro="" textlink="">
      <xdr:nvSpPr>
        <xdr:cNvPr id="196" name="テキスト ボックス 195"/>
        <xdr:cNvSpPr txBox="1"/>
      </xdr:nvSpPr>
      <xdr:spPr>
        <a:xfrm>
          <a:off x="271780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132715</xdr:rowOff>
    </xdr:from>
    <xdr:to>
      <xdr:col>11</xdr:col>
      <xdr:colOff>9525</xdr:colOff>
      <xdr:row>57</xdr:row>
      <xdr:rowOff>4445</xdr:rowOff>
    </xdr:to>
    <xdr:cxnSp macro="">
      <xdr:nvCxnSpPr>
        <xdr:cNvPr id="197" name="直線コネクタ 196"/>
        <xdr:cNvCxnSpPr/>
      </xdr:nvCxnSpPr>
      <xdr:spPr>
        <a:xfrm>
          <a:off x="1320800" y="97339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81915</xdr:rowOff>
    </xdr:from>
    <xdr:to>
      <xdr:col>11</xdr:col>
      <xdr:colOff>60325</xdr:colOff>
      <xdr:row>57</xdr:row>
      <xdr:rowOff>12065</xdr:rowOff>
    </xdr:to>
    <xdr:sp macro="" textlink="">
      <xdr:nvSpPr>
        <xdr:cNvPr id="198" name="フローチャート: 判断 197"/>
        <xdr:cNvSpPr/>
      </xdr:nvSpPr>
      <xdr:spPr>
        <a:xfrm>
          <a:off x="2159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22225</xdr:rowOff>
    </xdr:from>
    <xdr:ext cx="757555" cy="258445"/>
    <xdr:sp macro="" textlink="">
      <xdr:nvSpPr>
        <xdr:cNvPr id="199" name="テキスト ボックス 198"/>
        <xdr:cNvSpPr txBox="1"/>
      </xdr:nvSpPr>
      <xdr:spPr>
        <a:xfrm>
          <a:off x="1828800" y="945197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27305</xdr:rowOff>
    </xdr:from>
    <xdr:to>
      <xdr:col>6</xdr:col>
      <xdr:colOff>171450</xdr:colOff>
      <xdr:row>56</xdr:row>
      <xdr:rowOff>128905</xdr:rowOff>
    </xdr:to>
    <xdr:sp macro="" textlink="">
      <xdr:nvSpPr>
        <xdr:cNvPr id="200" name="フローチャート: 判断 199"/>
        <xdr:cNvSpPr/>
      </xdr:nvSpPr>
      <xdr:spPr>
        <a:xfrm>
          <a:off x="1270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139065</xdr:rowOff>
    </xdr:from>
    <xdr:ext cx="757555" cy="259080"/>
    <xdr:sp macro="" textlink="">
      <xdr:nvSpPr>
        <xdr:cNvPr id="201" name="テキスト ボックス 200"/>
        <xdr:cNvSpPr txBox="1"/>
      </xdr:nvSpPr>
      <xdr:spPr>
        <a:xfrm>
          <a:off x="939800" y="939736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4" name="テキスト ボックス 203"/>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103505</xdr:rowOff>
    </xdr:from>
    <xdr:to>
      <xdr:col>24</xdr:col>
      <xdr:colOff>76200</xdr:colOff>
      <xdr:row>57</xdr:row>
      <xdr:rowOff>33655</xdr:rowOff>
    </xdr:to>
    <xdr:sp macro="" textlink="">
      <xdr:nvSpPr>
        <xdr:cNvPr id="207" name="楕円 206"/>
        <xdr:cNvSpPr/>
      </xdr:nvSpPr>
      <xdr:spPr>
        <a:xfrm>
          <a:off x="47752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75565</xdr:rowOff>
    </xdr:from>
    <xdr:ext cx="762000" cy="254635"/>
    <xdr:sp macro="" textlink="">
      <xdr:nvSpPr>
        <xdr:cNvPr id="208" name="扶助費該当値テキスト"/>
        <xdr:cNvSpPr txBox="1"/>
      </xdr:nvSpPr>
      <xdr:spPr>
        <a:xfrm>
          <a:off x="4914900" y="96767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127635</xdr:rowOff>
    </xdr:from>
    <xdr:to>
      <xdr:col>20</xdr:col>
      <xdr:colOff>38100</xdr:colOff>
      <xdr:row>58</xdr:row>
      <xdr:rowOff>57785</xdr:rowOff>
    </xdr:to>
    <xdr:sp macro="" textlink="">
      <xdr:nvSpPr>
        <xdr:cNvPr id="209" name="楕円 208"/>
        <xdr:cNvSpPr/>
      </xdr:nvSpPr>
      <xdr:spPr>
        <a:xfrm>
          <a:off x="3937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42545</xdr:rowOff>
    </xdr:from>
    <xdr:ext cx="732155" cy="254635"/>
    <xdr:sp macro="" textlink="">
      <xdr:nvSpPr>
        <xdr:cNvPr id="210" name="テキスト ボックス 209"/>
        <xdr:cNvSpPr txBox="1"/>
      </xdr:nvSpPr>
      <xdr:spPr>
        <a:xfrm>
          <a:off x="3606800" y="998664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29210</xdr:rowOff>
    </xdr:from>
    <xdr:ext cx="762000" cy="254635"/>
    <xdr:sp macro="" textlink="">
      <xdr:nvSpPr>
        <xdr:cNvPr id="212" name="テキスト ボックス 211"/>
        <xdr:cNvSpPr txBox="1"/>
      </xdr:nvSpPr>
      <xdr:spPr>
        <a:xfrm>
          <a:off x="2717800" y="9801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125095</xdr:rowOff>
    </xdr:from>
    <xdr:to>
      <xdr:col>11</xdr:col>
      <xdr:colOff>60325</xdr:colOff>
      <xdr:row>57</xdr:row>
      <xdr:rowOff>55245</xdr:rowOff>
    </xdr:to>
    <xdr:sp macro="" textlink="">
      <xdr:nvSpPr>
        <xdr:cNvPr id="213" name="楕円 212"/>
        <xdr:cNvSpPr/>
      </xdr:nvSpPr>
      <xdr:spPr>
        <a:xfrm>
          <a:off x="2159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40640</xdr:rowOff>
    </xdr:from>
    <xdr:ext cx="757555" cy="254635"/>
    <xdr:sp macro="" textlink="">
      <xdr:nvSpPr>
        <xdr:cNvPr id="214" name="テキスト ボックス 213"/>
        <xdr:cNvSpPr txBox="1"/>
      </xdr:nvSpPr>
      <xdr:spPr>
        <a:xfrm>
          <a:off x="1828800" y="98132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81915</xdr:rowOff>
    </xdr:from>
    <xdr:to>
      <xdr:col>6</xdr:col>
      <xdr:colOff>171450</xdr:colOff>
      <xdr:row>57</xdr:row>
      <xdr:rowOff>12065</xdr:rowOff>
    </xdr:to>
    <xdr:sp macro="" textlink="">
      <xdr:nvSpPr>
        <xdr:cNvPr id="215" name="楕円 214"/>
        <xdr:cNvSpPr/>
      </xdr:nvSpPr>
      <xdr:spPr>
        <a:xfrm>
          <a:off x="1270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168275</xdr:rowOff>
    </xdr:from>
    <xdr:ext cx="757555" cy="254635"/>
    <xdr:sp macro="" textlink="">
      <xdr:nvSpPr>
        <xdr:cNvPr id="216" name="テキスト ボックス 215"/>
        <xdr:cNvSpPr txBox="1"/>
      </xdr:nvSpPr>
      <xdr:spPr>
        <a:xfrm>
          <a:off x="939800" y="97694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繰出金や維持補修費について、類似団体と比較して低い数値となっています。</a:t>
          </a:r>
          <a:endParaRPr lang="ja-JP" altLang="ja-JP" sz="1400">
            <a:effectLst/>
          </a:endParaRPr>
        </a:p>
        <a:p>
          <a:r>
            <a:rPr kumimoji="1" lang="ja-JP" altLang="ja-JP" sz="1100">
              <a:solidFill>
                <a:schemeClr val="dk1"/>
              </a:solidFill>
              <a:effectLst/>
              <a:latin typeface="+mn-lt"/>
              <a:ea typeface="+mn-ea"/>
              <a:cs typeface="+mn-cs"/>
            </a:rPr>
            <a:t>平成30年度から下水道事業会計を公営企業法適用化したため、当該会計への繰出金がなくなり、その分数値は低くなりました。今後は、公共施設の老朽化などにより修繕に係る経費が増加していくことが見込まれるので、計画的な改修や経費の抑制に努めます。</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4005" cy="225425"/>
    <xdr:sp macro="" textlink="">
      <xdr:nvSpPr>
        <xdr:cNvPr id="228" name="テキスト ボックス 227"/>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0" name="テキスト ボックス 229"/>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2" name="テキスト ボックス 231"/>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4" name="テキスト ボックス 233"/>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36" name="テキスト ボックス 235"/>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38" name="テキスト ボックス 237"/>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40" name="テキスト ボックス 239"/>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2" name="テキスト ボックス 241"/>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35560</xdr:rowOff>
    </xdr:from>
    <xdr:ext cx="762000" cy="259080"/>
    <xdr:sp macro="" textlink="">
      <xdr:nvSpPr>
        <xdr:cNvPr id="245" name="その他最小値テキスト"/>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168910</xdr:rowOff>
    </xdr:from>
    <xdr:ext cx="762000" cy="254635"/>
    <xdr:sp macro="" textlink="">
      <xdr:nvSpPr>
        <xdr:cNvPr id="247" name="その他最大値テキスト"/>
        <xdr:cNvSpPr txBox="1"/>
      </xdr:nvSpPr>
      <xdr:spPr>
        <a:xfrm>
          <a:off x="16598900" y="8912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57150</xdr:rowOff>
    </xdr:from>
    <xdr:to>
      <xdr:col>82</xdr:col>
      <xdr:colOff>107950</xdr:colOff>
      <xdr:row>55</xdr:row>
      <xdr:rowOff>95250</xdr:rowOff>
    </xdr:to>
    <xdr:cxnSp macro="">
      <xdr:nvCxnSpPr>
        <xdr:cNvPr id="249" name="直線コネクタ 248"/>
        <xdr:cNvCxnSpPr/>
      </xdr:nvCxnSpPr>
      <xdr:spPr>
        <a:xfrm>
          <a:off x="15671800" y="94869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92710</xdr:rowOff>
    </xdr:from>
    <xdr:ext cx="762000" cy="259080"/>
    <xdr:sp macro="" textlink="">
      <xdr:nvSpPr>
        <xdr:cNvPr id="250" name="その他平均値テキスト"/>
        <xdr:cNvSpPr txBox="1"/>
      </xdr:nvSpPr>
      <xdr:spPr>
        <a:xfrm>
          <a:off x="16598900" y="9865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57150</xdr:rowOff>
    </xdr:from>
    <xdr:to>
      <xdr:col>78</xdr:col>
      <xdr:colOff>69850</xdr:colOff>
      <xdr:row>55</xdr:row>
      <xdr:rowOff>95250</xdr:rowOff>
    </xdr:to>
    <xdr:cxnSp macro="">
      <xdr:nvCxnSpPr>
        <xdr:cNvPr id="252" name="直線コネクタ 251"/>
        <xdr:cNvCxnSpPr/>
      </xdr:nvCxnSpPr>
      <xdr:spPr>
        <a:xfrm flipV="1">
          <a:off x="14782800" y="9486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111760</xdr:rowOff>
    </xdr:from>
    <xdr:ext cx="736600" cy="254635"/>
    <xdr:sp macro="" textlink="">
      <xdr:nvSpPr>
        <xdr:cNvPr id="254" name="テキスト ボックス 253"/>
        <xdr:cNvSpPr txBox="1"/>
      </xdr:nvSpPr>
      <xdr:spPr>
        <a:xfrm>
          <a:off x="15290800" y="100558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95250</xdr:rowOff>
    </xdr:from>
    <xdr:to>
      <xdr:col>73</xdr:col>
      <xdr:colOff>180975</xdr:colOff>
      <xdr:row>56</xdr:row>
      <xdr:rowOff>127000</xdr:rowOff>
    </xdr:to>
    <xdr:cxnSp macro="">
      <xdr:nvCxnSpPr>
        <xdr:cNvPr id="255" name="直線コネクタ 254"/>
        <xdr:cNvCxnSpPr/>
      </xdr:nvCxnSpPr>
      <xdr:spPr>
        <a:xfrm flipV="1">
          <a:off x="13893800" y="95250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3810</xdr:rowOff>
    </xdr:from>
    <xdr:ext cx="762000" cy="259080"/>
    <xdr:sp macro="" textlink="">
      <xdr:nvSpPr>
        <xdr:cNvPr id="257" name="テキスト ボックス 256"/>
        <xdr:cNvSpPr txBox="1"/>
      </xdr:nvSpPr>
      <xdr:spPr>
        <a:xfrm>
          <a:off x="144018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63500</xdr:rowOff>
    </xdr:from>
    <xdr:to>
      <xdr:col>69</xdr:col>
      <xdr:colOff>92075</xdr:colOff>
      <xdr:row>56</xdr:row>
      <xdr:rowOff>127000</xdr:rowOff>
    </xdr:to>
    <xdr:cxnSp macro="">
      <xdr:nvCxnSpPr>
        <xdr:cNvPr id="258" name="直線コネクタ 257"/>
        <xdr:cNvCxnSpPr/>
      </xdr:nvCxnSpPr>
      <xdr:spPr>
        <a:xfrm>
          <a:off x="13004800" y="9664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29210</xdr:rowOff>
    </xdr:from>
    <xdr:ext cx="757555" cy="254635"/>
    <xdr:sp macro="" textlink="">
      <xdr:nvSpPr>
        <xdr:cNvPr id="260" name="テキスト ボックス 259"/>
        <xdr:cNvSpPr txBox="1"/>
      </xdr:nvSpPr>
      <xdr:spPr>
        <a:xfrm>
          <a:off x="13512800" y="101447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29210</xdr:rowOff>
    </xdr:from>
    <xdr:ext cx="762000" cy="254635"/>
    <xdr:sp macro="" textlink="">
      <xdr:nvSpPr>
        <xdr:cNvPr id="262" name="テキスト ボックス 261"/>
        <xdr:cNvSpPr txBox="1"/>
      </xdr:nvSpPr>
      <xdr:spPr>
        <a:xfrm>
          <a:off x="12623800" y="1014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4" name="テキスト ボックス 263"/>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5" name="テキスト ボックス 264"/>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7" name="テキスト ボックス 266"/>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55</xdr:row>
      <xdr:rowOff>44450</xdr:rowOff>
    </xdr:from>
    <xdr:to>
      <xdr:col>82</xdr:col>
      <xdr:colOff>158750</xdr:colOff>
      <xdr:row>55</xdr:row>
      <xdr:rowOff>146050</xdr:rowOff>
    </xdr:to>
    <xdr:sp macro="" textlink="">
      <xdr:nvSpPr>
        <xdr:cNvPr id="268" name="楕円 267"/>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60960</xdr:rowOff>
    </xdr:from>
    <xdr:ext cx="762000" cy="259080"/>
    <xdr:sp macro="" textlink="">
      <xdr:nvSpPr>
        <xdr:cNvPr id="269" name="その他該当値テキスト"/>
        <xdr:cNvSpPr txBox="1"/>
      </xdr:nvSpPr>
      <xdr:spPr>
        <a:xfrm>
          <a:off x="1659890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6350</xdr:rowOff>
    </xdr:from>
    <xdr:to>
      <xdr:col>78</xdr:col>
      <xdr:colOff>120650</xdr:colOff>
      <xdr:row>55</xdr:row>
      <xdr:rowOff>107950</xdr:rowOff>
    </xdr:to>
    <xdr:sp macro="" textlink="">
      <xdr:nvSpPr>
        <xdr:cNvPr id="270" name="楕円 269"/>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118110</xdr:rowOff>
    </xdr:from>
    <xdr:ext cx="736600" cy="259080"/>
    <xdr:sp macro="" textlink="">
      <xdr:nvSpPr>
        <xdr:cNvPr id="271" name="テキスト ボックス 270"/>
        <xdr:cNvSpPr txBox="1"/>
      </xdr:nvSpPr>
      <xdr:spPr>
        <a:xfrm>
          <a:off x="15290800" y="9204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44450</xdr:rowOff>
    </xdr:from>
    <xdr:to>
      <xdr:col>74</xdr:col>
      <xdr:colOff>31750</xdr:colOff>
      <xdr:row>55</xdr:row>
      <xdr:rowOff>146050</xdr:rowOff>
    </xdr:to>
    <xdr:sp macro="" textlink="">
      <xdr:nvSpPr>
        <xdr:cNvPr id="272" name="楕円 271"/>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156210</xdr:rowOff>
    </xdr:from>
    <xdr:ext cx="762000" cy="254635"/>
    <xdr:sp macro="" textlink="">
      <xdr:nvSpPr>
        <xdr:cNvPr id="273" name="テキスト ボックス 272"/>
        <xdr:cNvSpPr txBox="1"/>
      </xdr:nvSpPr>
      <xdr:spPr>
        <a:xfrm>
          <a:off x="14401800" y="9243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16510</xdr:rowOff>
    </xdr:from>
    <xdr:ext cx="757555" cy="259080"/>
    <xdr:sp macro="" textlink="">
      <xdr:nvSpPr>
        <xdr:cNvPr id="275" name="テキスト ボックス 274"/>
        <xdr:cNvSpPr txBox="1"/>
      </xdr:nvSpPr>
      <xdr:spPr>
        <a:xfrm>
          <a:off x="13512800" y="9446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76" name="楕円 275"/>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124460</xdr:rowOff>
    </xdr:from>
    <xdr:ext cx="762000" cy="259080"/>
    <xdr:sp macro="" textlink="">
      <xdr:nvSpPr>
        <xdr:cNvPr id="277" name="テキスト ボックス 276"/>
        <xdr:cNvSpPr txBox="1"/>
      </xdr:nvSpPr>
      <xdr:spPr>
        <a:xfrm>
          <a:off x="12623800" y="938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29年度までは類似団体平均以下ですが、平成30年度から消防行政の広域化に伴う一部事務組合への負担金の増加及び下水道事業の公営企業法適用化による負担金の増加によって類似団体を大きく上回りました。</a:t>
          </a:r>
          <a:r>
            <a:rPr lang="ja-JP" altLang="ja-JP" sz="1100">
              <a:solidFill>
                <a:schemeClr val="dk1"/>
              </a:solidFill>
              <a:effectLst/>
              <a:latin typeface="+mn-lt"/>
              <a:ea typeface="+mn-ea"/>
              <a:cs typeface="+mn-cs"/>
            </a:rPr>
            <a:t>巡回バス運行事業や社会福祉団体への補助金などが一定額を占めるため、これらの事業等について効率化を検討していく必要があります。</a:t>
          </a:r>
          <a:endParaRPr kumimoji="1" lang="ja-JP" altLang="en-US" sz="1300">
            <a:latin typeface="ＭＳ Ｐゴシック"/>
            <a:ea typeface="ＭＳ Ｐゴシック"/>
          </a:endParaRPr>
        </a:p>
        <a:p>
          <a:r>
            <a:rPr lang="ja-JP" altLang="ja-JP" sz="1100">
              <a:solidFill>
                <a:schemeClr val="dk1"/>
              </a:solidFill>
              <a:effectLst/>
              <a:latin typeface="+mn-lt"/>
              <a:ea typeface="+mn-ea"/>
              <a:cs typeface="+mn-cs"/>
            </a:rPr>
            <a:t>　令和３年度以降、補助金の見直しを進め改善を図ります。</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4005" cy="225425"/>
    <xdr:sp macro="" textlink="">
      <xdr:nvSpPr>
        <xdr:cNvPr id="289" name="テキスト ボックス 288"/>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1" name="テキスト ボックス 290"/>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3" name="テキスト ボックス 292"/>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5" name="テキスト ボックス 294"/>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7" name="テキスト ボックス 296"/>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9" name="テキスト ボックス 298"/>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72390</xdr:rowOff>
    </xdr:to>
    <xdr:cxnSp macro="">
      <xdr:nvCxnSpPr>
        <xdr:cNvPr id="302" name="直線コネクタ 301"/>
        <xdr:cNvCxnSpPr/>
      </xdr:nvCxnSpPr>
      <xdr:spPr>
        <a:xfrm flipV="1">
          <a:off x="16510000" y="588772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44450</xdr:rowOff>
    </xdr:from>
    <xdr:ext cx="762000" cy="259080"/>
    <xdr:sp macro="" textlink="">
      <xdr:nvSpPr>
        <xdr:cNvPr id="303" name="補助費等最小値テキスト"/>
        <xdr:cNvSpPr txBox="1"/>
      </xdr:nvSpPr>
      <xdr:spPr>
        <a:xfrm>
          <a:off x="16598900" y="690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72390</xdr:rowOff>
    </xdr:from>
    <xdr:to>
      <xdr:col>82</xdr:col>
      <xdr:colOff>196850</xdr:colOff>
      <xdr:row>40</xdr:row>
      <xdr:rowOff>72390</xdr:rowOff>
    </xdr:to>
    <xdr:cxnSp macro="">
      <xdr:nvCxnSpPr>
        <xdr:cNvPr id="304" name="直線コネクタ 303"/>
        <xdr:cNvCxnSpPr/>
      </xdr:nvCxnSpPr>
      <xdr:spPr>
        <a:xfrm>
          <a:off x="16421100" y="693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144780</xdr:rowOff>
    </xdr:from>
    <xdr:ext cx="762000" cy="254635"/>
    <xdr:sp macro="" textlink="">
      <xdr:nvSpPr>
        <xdr:cNvPr id="305" name="補助費等最大値テキスト"/>
        <xdr:cNvSpPr txBox="1"/>
      </xdr:nvSpPr>
      <xdr:spPr>
        <a:xfrm>
          <a:off x="16598900" y="56311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65405</xdr:rowOff>
    </xdr:from>
    <xdr:to>
      <xdr:col>82</xdr:col>
      <xdr:colOff>107950</xdr:colOff>
      <xdr:row>37</xdr:row>
      <xdr:rowOff>124460</xdr:rowOff>
    </xdr:to>
    <xdr:cxnSp macro="">
      <xdr:nvCxnSpPr>
        <xdr:cNvPr id="307" name="直線コネクタ 306"/>
        <xdr:cNvCxnSpPr/>
      </xdr:nvCxnSpPr>
      <xdr:spPr>
        <a:xfrm flipV="1">
          <a:off x="15671800" y="640905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120650</xdr:rowOff>
    </xdr:from>
    <xdr:ext cx="762000" cy="254635"/>
    <xdr:sp macro="" textlink="">
      <xdr:nvSpPr>
        <xdr:cNvPr id="308" name="補助費等平均値テキスト"/>
        <xdr:cNvSpPr txBox="1"/>
      </xdr:nvSpPr>
      <xdr:spPr>
        <a:xfrm>
          <a:off x="16598900" y="61214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103505</xdr:rowOff>
    </xdr:from>
    <xdr:to>
      <xdr:col>82</xdr:col>
      <xdr:colOff>158750</xdr:colOff>
      <xdr:row>37</xdr:row>
      <xdr:rowOff>33655</xdr:rowOff>
    </xdr:to>
    <xdr:sp macro="" textlink="">
      <xdr:nvSpPr>
        <xdr:cNvPr id="309" name="フローチャート: 判断 308"/>
        <xdr:cNvSpPr/>
      </xdr:nvSpPr>
      <xdr:spPr>
        <a:xfrm>
          <a:off x="16459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124460</xdr:rowOff>
    </xdr:from>
    <xdr:to>
      <xdr:col>78</xdr:col>
      <xdr:colOff>69850</xdr:colOff>
      <xdr:row>37</xdr:row>
      <xdr:rowOff>166370</xdr:rowOff>
    </xdr:to>
    <xdr:cxnSp macro="">
      <xdr:nvCxnSpPr>
        <xdr:cNvPr id="310" name="直線コネクタ 309"/>
        <xdr:cNvCxnSpPr/>
      </xdr:nvCxnSpPr>
      <xdr:spPr>
        <a:xfrm flipV="1">
          <a:off x="14782800" y="64681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90170</xdr:rowOff>
    </xdr:from>
    <xdr:to>
      <xdr:col>78</xdr:col>
      <xdr:colOff>120650</xdr:colOff>
      <xdr:row>37</xdr:row>
      <xdr:rowOff>20320</xdr:rowOff>
    </xdr:to>
    <xdr:sp macro="" textlink="">
      <xdr:nvSpPr>
        <xdr:cNvPr id="311" name="フローチャート: 判断 310"/>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30480</xdr:rowOff>
    </xdr:from>
    <xdr:ext cx="736600" cy="254635"/>
    <xdr:sp macro="" textlink="">
      <xdr:nvSpPr>
        <xdr:cNvPr id="312" name="テキスト ボックス 311"/>
        <xdr:cNvSpPr txBox="1"/>
      </xdr:nvSpPr>
      <xdr:spPr>
        <a:xfrm>
          <a:off x="15290800" y="60312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97790</xdr:rowOff>
    </xdr:from>
    <xdr:to>
      <xdr:col>73</xdr:col>
      <xdr:colOff>180975</xdr:colOff>
      <xdr:row>37</xdr:row>
      <xdr:rowOff>166370</xdr:rowOff>
    </xdr:to>
    <xdr:cxnSp macro="">
      <xdr:nvCxnSpPr>
        <xdr:cNvPr id="313" name="直線コネクタ 312"/>
        <xdr:cNvCxnSpPr/>
      </xdr:nvCxnSpPr>
      <xdr:spPr>
        <a:xfrm>
          <a:off x="13893800" y="609854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62230</xdr:rowOff>
    </xdr:from>
    <xdr:to>
      <xdr:col>74</xdr:col>
      <xdr:colOff>31750</xdr:colOff>
      <xdr:row>36</xdr:row>
      <xdr:rowOff>163830</xdr:rowOff>
    </xdr:to>
    <xdr:sp macro="" textlink="">
      <xdr:nvSpPr>
        <xdr:cNvPr id="314" name="フローチャート: 判断 313"/>
        <xdr:cNvSpPr/>
      </xdr:nvSpPr>
      <xdr:spPr>
        <a:xfrm>
          <a:off x="14732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2540</xdr:rowOff>
    </xdr:from>
    <xdr:ext cx="762000" cy="259080"/>
    <xdr:sp macro="" textlink="">
      <xdr:nvSpPr>
        <xdr:cNvPr id="315" name="テキスト ボックス 314"/>
        <xdr:cNvSpPr txBox="1"/>
      </xdr:nvSpPr>
      <xdr:spPr>
        <a:xfrm>
          <a:off x="14401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97790</xdr:rowOff>
    </xdr:from>
    <xdr:to>
      <xdr:col>69</xdr:col>
      <xdr:colOff>92075</xdr:colOff>
      <xdr:row>35</xdr:row>
      <xdr:rowOff>97790</xdr:rowOff>
    </xdr:to>
    <xdr:cxnSp macro="">
      <xdr:nvCxnSpPr>
        <xdr:cNvPr id="316" name="直線コネクタ 315"/>
        <xdr:cNvCxnSpPr/>
      </xdr:nvCxnSpPr>
      <xdr:spPr>
        <a:xfrm>
          <a:off x="13004800" y="6098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44450</xdr:rowOff>
    </xdr:from>
    <xdr:to>
      <xdr:col>69</xdr:col>
      <xdr:colOff>142875</xdr:colOff>
      <xdr:row>36</xdr:row>
      <xdr:rowOff>146050</xdr:rowOff>
    </xdr:to>
    <xdr:sp macro="" textlink="">
      <xdr:nvSpPr>
        <xdr:cNvPr id="317" name="フローチャート: 判断 316"/>
        <xdr:cNvSpPr/>
      </xdr:nvSpPr>
      <xdr:spPr>
        <a:xfrm>
          <a:off x="13843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130810</xdr:rowOff>
    </xdr:from>
    <xdr:ext cx="757555" cy="259080"/>
    <xdr:sp macro="" textlink="">
      <xdr:nvSpPr>
        <xdr:cNvPr id="318" name="テキスト ボックス 317"/>
        <xdr:cNvSpPr txBox="1"/>
      </xdr:nvSpPr>
      <xdr:spPr>
        <a:xfrm>
          <a:off x="13512800" y="63030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19" name="フローチャート: 判断 318"/>
        <xdr:cNvSpPr/>
      </xdr:nvSpPr>
      <xdr:spPr>
        <a:xfrm>
          <a:off x="12954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125730</xdr:rowOff>
    </xdr:from>
    <xdr:ext cx="762000" cy="259080"/>
    <xdr:sp macro="" textlink="">
      <xdr:nvSpPr>
        <xdr:cNvPr id="320" name="テキスト ボックス 319"/>
        <xdr:cNvSpPr txBox="1"/>
      </xdr:nvSpPr>
      <xdr:spPr>
        <a:xfrm>
          <a:off x="12623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2" name="テキスト ボックス 321"/>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3" name="テキスト ボックス 322"/>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5" name="テキスト ボックス 324"/>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26" name="楕円 325"/>
        <xdr:cNvSpPr/>
      </xdr:nvSpPr>
      <xdr:spPr>
        <a:xfrm>
          <a:off x="164592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158115</xdr:rowOff>
    </xdr:from>
    <xdr:ext cx="762000" cy="254635"/>
    <xdr:sp macro="" textlink="">
      <xdr:nvSpPr>
        <xdr:cNvPr id="327" name="補助費等該当値テキスト"/>
        <xdr:cNvSpPr txBox="1"/>
      </xdr:nvSpPr>
      <xdr:spPr>
        <a:xfrm>
          <a:off x="16598900" y="63303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73660</xdr:rowOff>
    </xdr:from>
    <xdr:to>
      <xdr:col>78</xdr:col>
      <xdr:colOff>120650</xdr:colOff>
      <xdr:row>38</xdr:row>
      <xdr:rowOff>3810</xdr:rowOff>
    </xdr:to>
    <xdr:sp macro="" textlink="">
      <xdr:nvSpPr>
        <xdr:cNvPr id="328" name="楕円 327"/>
        <xdr:cNvSpPr/>
      </xdr:nvSpPr>
      <xdr:spPr>
        <a:xfrm>
          <a:off x="15621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160020</xdr:rowOff>
    </xdr:from>
    <xdr:ext cx="736600" cy="259080"/>
    <xdr:sp macro="" textlink="">
      <xdr:nvSpPr>
        <xdr:cNvPr id="329" name="テキスト ボックス 328"/>
        <xdr:cNvSpPr txBox="1"/>
      </xdr:nvSpPr>
      <xdr:spPr>
        <a:xfrm>
          <a:off x="15290800" y="6503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114935</xdr:rowOff>
    </xdr:from>
    <xdr:to>
      <xdr:col>74</xdr:col>
      <xdr:colOff>31750</xdr:colOff>
      <xdr:row>38</xdr:row>
      <xdr:rowOff>45085</xdr:rowOff>
    </xdr:to>
    <xdr:sp macro="" textlink="">
      <xdr:nvSpPr>
        <xdr:cNvPr id="330" name="楕円 329"/>
        <xdr:cNvSpPr/>
      </xdr:nvSpPr>
      <xdr:spPr>
        <a:xfrm>
          <a:off x="14732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29845</xdr:rowOff>
    </xdr:from>
    <xdr:ext cx="762000" cy="254635"/>
    <xdr:sp macro="" textlink="">
      <xdr:nvSpPr>
        <xdr:cNvPr id="331" name="テキスト ボックス 330"/>
        <xdr:cNvSpPr txBox="1"/>
      </xdr:nvSpPr>
      <xdr:spPr>
        <a:xfrm>
          <a:off x="14401800" y="6544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46355</xdr:rowOff>
    </xdr:from>
    <xdr:to>
      <xdr:col>69</xdr:col>
      <xdr:colOff>142875</xdr:colOff>
      <xdr:row>35</xdr:row>
      <xdr:rowOff>147955</xdr:rowOff>
    </xdr:to>
    <xdr:sp macro="" textlink="">
      <xdr:nvSpPr>
        <xdr:cNvPr id="332" name="楕円 331"/>
        <xdr:cNvSpPr/>
      </xdr:nvSpPr>
      <xdr:spPr>
        <a:xfrm>
          <a:off x="13843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158115</xdr:rowOff>
    </xdr:from>
    <xdr:ext cx="757555" cy="254635"/>
    <xdr:sp macro="" textlink="">
      <xdr:nvSpPr>
        <xdr:cNvPr id="333" name="テキスト ボックス 332"/>
        <xdr:cNvSpPr txBox="1"/>
      </xdr:nvSpPr>
      <xdr:spPr>
        <a:xfrm>
          <a:off x="13512800" y="58159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46355</xdr:rowOff>
    </xdr:from>
    <xdr:to>
      <xdr:col>65</xdr:col>
      <xdr:colOff>53975</xdr:colOff>
      <xdr:row>35</xdr:row>
      <xdr:rowOff>147955</xdr:rowOff>
    </xdr:to>
    <xdr:sp macro="" textlink="">
      <xdr:nvSpPr>
        <xdr:cNvPr id="334" name="楕円 333"/>
        <xdr:cNvSpPr/>
      </xdr:nvSpPr>
      <xdr:spPr>
        <a:xfrm>
          <a:off x="12954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158115</xdr:rowOff>
    </xdr:from>
    <xdr:ext cx="762000" cy="254635"/>
    <xdr:sp macro="" textlink="">
      <xdr:nvSpPr>
        <xdr:cNvPr id="335" name="テキスト ボックス 334"/>
        <xdr:cNvSpPr txBox="1"/>
      </xdr:nvSpPr>
      <xdr:spPr>
        <a:xfrm>
          <a:off x="12623800" y="58159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大規模投資事業の計画的な予算化と特定目的基金の活用により必要最低限の借入に努めてきたため、類似団体より低くなっています。今後は、人口増加に伴う社会基盤整備や公共施設等の老朽化対策のため、地方債の発行や償還開始が見込まれています。施設の修繕等を計画的に行い、過度な借入とならないよう努めていきます。</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4005" cy="225425"/>
    <xdr:sp macro="" textlink="">
      <xdr:nvSpPr>
        <xdr:cNvPr id="347" name="テキスト ボックス 346"/>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9" name="テキスト ボックス 348"/>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3555" cy="254635"/>
    <xdr:sp macro="" textlink="">
      <xdr:nvSpPr>
        <xdr:cNvPr id="351" name="テキスト ボックス 350"/>
        <xdr:cNvSpPr txBox="1"/>
      </xdr:nvSpPr>
      <xdr:spPr>
        <a:xfrm>
          <a:off x="254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3555" cy="254635"/>
    <xdr:sp macro="" textlink="">
      <xdr:nvSpPr>
        <xdr:cNvPr id="353" name="テキスト ボックス 352"/>
        <xdr:cNvSpPr txBox="1"/>
      </xdr:nvSpPr>
      <xdr:spPr>
        <a:xfrm>
          <a:off x="254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3555" cy="254635"/>
    <xdr:sp macro="" textlink="">
      <xdr:nvSpPr>
        <xdr:cNvPr id="355" name="テキスト ボックス 354"/>
        <xdr:cNvSpPr txBox="1"/>
      </xdr:nvSpPr>
      <xdr:spPr>
        <a:xfrm>
          <a:off x="254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3555" cy="254635"/>
    <xdr:sp macro="" textlink="">
      <xdr:nvSpPr>
        <xdr:cNvPr id="357" name="テキスト ボックス 356"/>
        <xdr:cNvSpPr txBox="1"/>
      </xdr:nvSpPr>
      <xdr:spPr>
        <a:xfrm>
          <a:off x="254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132080</xdr:rowOff>
    </xdr:from>
    <xdr:to>
      <xdr:col>24</xdr:col>
      <xdr:colOff>25400</xdr:colOff>
      <xdr:row>80</xdr:row>
      <xdr:rowOff>17780</xdr:rowOff>
    </xdr:to>
    <xdr:cxnSp macro="">
      <xdr:nvCxnSpPr>
        <xdr:cNvPr id="360" name="直線コネクタ 359"/>
        <xdr:cNvCxnSpPr/>
      </xdr:nvCxnSpPr>
      <xdr:spPr>
        <a:xfrm flipV="1">
          <a:off x="4826000" y="1281938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160655</xdr:rowOff>
    </xdr:from>
    <xdr:ext cx="762000" cy="259080"/>
    <xdr:sp macro="" textlink="">
      <xdr:nvSpPr>
        <xdr:cNvPr id="361" name="公債費最小値テキスト"/>
        <xdr:cNvSpPr txBox="1"/>
      </xdr:nvSpPr>
      <xdr:spPr>
        <a:xfrm>
          <a:off x="4914900" y="1370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17780</xdr:rowOff>
    </xdr:from>
    <xdr:to>
      <xdr:col>24</xdr:col>
      <xdr:colOff>114300</xdr:colOff>
      <xdr:row>80</xdr:row>
      <xdr:rowOff>17780</xdr:rowOff>
    </xdr:to>
    <xdr:cxnSp macro="">
      <xdr:nvCxnSpPr>
        <xdr:cNvPr id="362" name="直線コネクタ 361"/>
        <xdr:cNvCxnSpPr/>
      </xdr:nvCxnSpPr>
      <xdr:spPr>
        <a:xfrm>
          <a:off x="4737100" y="1373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46355</xdr:rowOff>
    </xdr:from>
    <xdr:ext cx="762000" cy="259080"/>
    <xdr:sp macro="" textlink="">
      <xdr:nvSpPr>
        <xdr:cNvPr id="363" name="公債費最大値テキスト"/>
        <xdr:cNvSpPr txBox="1"/>
      </xdr:nvSpPr>
      <xdr:spPr>
        <a:xfrm>
          <a:off x="4914900" y="1256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132080</xdr:rowOff>
    </xdr:from>
    <xdr:to>
      <xdr:col>24</xdr:col>
      <xdr:colOff>114300</xdr:colOff>
      <xdr:row>74</xdr:row>
      <xdr:rowOff>132080</xdr:rowOff>
    </xdr:to>
    <xdr:cxnSp macro="">
      <xdr:nvCxnSpPr>
        <xdr:cNvPr id="364" name="直線コネクタ 363"/>
        <xdr:cNvCxnSpPr/>
      </xdr:nvCxnSpPr>
      <xdr:spPr>
        <a:xfrm>
          <a:off x="4737100" y="1281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135890</xdr:rowOff>
    </xdr:from>
    <xdr:to>
      <xdr:col>24</xdr:col>
      <xdr:colOff>25400</xdr:colOff>
      <xdr:row>75</xdr:row>
      <xdr:rowOff>6350</xdr:rowOff>
    </xdr:to>
    <xdr:cxnSp macro="">
      <xdr:nvCxnSpPr>
        <xdr:cNvPr id="365" name="直線コネクタ 364"/>
        <xdr:cNvCxnSpPr/>
      </xdr:nvCxnSpPr>
      <xdr:spPr>
        <a:xfrm>
          <a:off x="3987800" y="128231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167005</xdr:rowOff>
    </xdr:from>
    <xdr:ext cx="762000" cy="254635"/>
    <xdr:sp macro="" textlink="">
      <xdr:nvSpPr>
        <xdr:cNvPr id="366" name="公債費平均値テキスト"/>
        <xdr:cNvSpPr txBox="1"/>
      </xdr:nvSpPr>
      <xdr:spPr>
        <a:xfrm>
          <a:off x="4914900" y="1319720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23495</xdr:rowOff>
    </xdr:from>
    <xdr:to>
      <xdr:col>24</xdr:col>
      <xdr:colOff>76200</xdr:colOff>
      <xdr:row>77</xdr:row>
      <xdr:rowOff>125095</xdr:rowOff>
    </xdr:to>
    <xdr:sp macro="" textlink="">
      <xdr:nvSpPr>
        <xdr:cNvPr id="367" name="フローチャート: 判断 366"/>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67310</xdr:rowOff>
    </xdr:from>
    <xdr:to>
      <xdr:col>19</xdr:col>
      <xdr:colOff>187325</xdr:colOff>
      <xdr:row>74</xdr:row>
      <xdr:rowOff>135890</xdr:rowOff>
    </xdr:to>
    <xdr:cxnSp macro="">
      <xdr:nvCxnSpPr>
        <xdr:cNvPr id="368" name="直線コネクタ 367"/>
        <xdr:cNvCxnSpPr/>
      </xdr:nvCxnSpPr>
      <xdr:spPr>
        <a:xfrm>
          <a:off x="3098800" y="127546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23495</xdr:rowOff>
    </xdr:from>
    <xdr:to>
      <xdr:col>20</xdr:col>
      <xdr:colOff>38100</xdr:colOff>
      <xdr:row>77</xdr:row>
      <xdr:rowOff>125095</xdr:rowOff>
    </xdr:to>
    <xdr:sp macro="" textlink="">
      <xdr:nvSpPr>
        <xdr:cNvPr id="369" name="フローチャート: 判断 368"/>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109855</xdr:rowOff>
    </xdr:from>
    <xdr:ext cx="732155" cy="254635"/>
    <xdr:sp macro="" textlink="">
      <xdr:nvSpPr>
        <xdr:cNvPr id="370" name="テキスト ボックス 369"/>
        <xdr:cNvSpPr txBox="1"/>
      </xdr:nvSpPr>
      <xdr:spPr>
        <a:xfrm>
          <a:off x="3606800" y="1331150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67310</xdr:rowOff>
    </xdr:from>
    <xdr:to>
      <xdr:col>15</xdr:col>
      <xdr:colOff>98425</xdr:colOff>
      <xdr:row>74</xdr:row>
      <xdr:rowOff>127000</xdr:rowOff>
    </xdr:to>
    <xdr:cxnSp macro="">
      <xdr:nvCxnSpPr>
        <xdr:cNvPr id="371" name="直線コネクタ 370"/>
        <xdr:cNvCxnSpPr/>
      </xdr:nvCxnSpPr>
      <xdr:spPr>
        <a:xfrm flipV="1">
          <a:off x="2209800" y="127546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72" name="フローチャート: 判断 371"/>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119380</xdr:rowOff>
    </xdr:from>
    <xdr:ext cx="762000" cy="259080"/>
    <xdr:sp macro="" textlink="">
      <xdr:nvSpPr>
        <xdr:cNvPr id="373" name="テキスト ボックス 372"/>
        <xdr:cNvSpPr txBox="1"/>
      </xdr:nvSpPr>
      <xdr:spPr>
        <a:xfrm>
          <a:off x="27178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127000</xdr:rowOff>
    </xdr:from>
    <xdr:to>
      <xdr:col>11</xdr:col>
      <xdr:colOff>9525</xdr:colOff>
      <xdr:row>74</xdr:row>
      <xdr:rowOff>135890</xdr:rowOff>
    </xdr:to>
    <xdr:cxnSp macro="">
      <xdr:nvCxnSpPr>
        <xdr:cNvPr id="374" name="直線コネクタ 373"/>
        <xdr:cNvCxnSpPr/>
      </xdr:nvCxnSpPr>
      <xdr:spPr>
        <a:xfrm flipV="1">
          <a:off x="1320800" y="12814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50800</xdr:rowOff>
    </xdr:from>
    <xdr:to>
      <xdr:col>11</xdr:col>
      <xdr:colOff>60325</xdr:colOff>
      <xdr:row>77</xdr:row>
      <xdr:rowOff>152400</xdr:rowOff>
    </xdr:to>
    <xdr:sp macro="" textlink="">
      <xdr:nvSpPr>
        <xdr:cNvPr id="375" name="フローチャート: 判断 374"/>
        <xdr:cNvSpPr/>
      </xdr:nvSpPr>
      <xdr:spPr>
        <a:xfrm>
          <a:off x="2159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137160</xdr:rowOff>
    </xdr:from>
    <xdr:ext cx="757555" cy="259080"/>
    <xdr:sp macro="" textlink="">
      <xdr:nvSpPr>
        <xdr:cNvPr id="376" name="テキスト ボックス 375"/>
        <xdr:cNvSpPr txBox="1"/>
      </xdr:nvSpPr>
      <xdr:spPr>
        <a:xfrm>
          <a:off x="1828800" y="13338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151130</xdr:rowOff>
    </xdr:from>
    <xdr:ext cx="757555" cy="259080"/>
    <xdr:sp macro="" textlink="">
      <xdr:nvSpPr>
        <xdr:cNvPr id="378" name="テキスト ボックス 377"/>
        <xdr:cNvSpPr txBox="1"/>
      </xdr:nvSpPr>
      <xdr:spPr>
        <a:xfrm>
          <a:off x="939800" y="133527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1" name="テキスト ボックス 380"/>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126365</xdr:rowOff>
    </xdr:from>
    <xdr:to>
      <xdr:col>24</xdr:col>
      <xdr:colOff>76200</xdr:colOff>
      <xdr:row>75</xdr:row>
      <xdr:rowOff>56515</xdr:rowOff>
    </xdr:to>
    <xdr:sp macro="" textlink="">
      <xdr:nvSpPr>
        <xdr:cNvPr id="384" name="楕円 383"/>
        <xdr:cNvSpPr/>
      </xdr:nvSpPr>
      <xdr:spPr>
        <a:xfrm>
          <a:off x="4775200" y="12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34925</xdr:rowOff>
    </xdr:from>
    <xdr:ext cx="762000" cy="259080"/>
    <xdr:sp macro="" textlink="">
      <xdr:nvSpPr>
        <xdr:cNvPr id="385" name="公債費該当値テキスト"/>
        <xdr:cNvSpPr txBox="1"/>
      </xdr:nvSpPr>
      <xdr:spPr>
        <a:xfrm>
          <a:off x="4914900" y="1272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85090</xdr:rowOff>
    </xdr:from>
    <xdr:to>
      <xdr:col>20</xdr:col>
      <xdr:colOff>38100</xdr:colOff>
      <xdr:row>75</xdr:row>
      <xdr:rowOff>15240</xdr:rowOff>
    </xdr:to>
    <xdr:sp macro="" textlink="">
      <xdr:nvSpPr>
        <xdr:cNvPr id="386" name="楕円 385"/>
        <xdr:cNvSpPr/>
      </xdr:nvSpPr>
      <xdr:spPr>
        <a:xfrm>
          <a:off x="39370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25400</xdr:rowOff>
    </xdr:from>
    <xdr:ext cx="732155" cy="259080"/>
    <xdr:sp macro="" textlink="">
      <xdr:nvSpPr>
        <xdr:cNvPr id="387" name="テキスト ボックス 386"/>
        <xdr:cNvSpPr txBox="1"/>
      </xdr:nvSpPr>
      <xdr:spPr>
        <a:xfrm>
          <a:off x="3606800" y="1254125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16510</xdr:rowOff>
    </xdr:from>
    <xdr:to>
      <xdr:col>15</xdr:col>
      <xdr:colOff>149225</xdr:colOff>
      <xdr:row>74</xdr:row>
      <xdr:rowOff>118110</xdr:rowOff>
    </xdr:to>
    <xdr:sp macro="" textlink="">
      <xdr:nvSpPr>
        <xdr:cNvPr id="388" name="楕円 387"/>
        <xdr:cNvSpPr/>
      </xdr:nvSpPr>
      <xdr:spPr>
        <a:xfrm>
          <a:off x="3048000" y="127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128270</xdr:rowOff>
    </xdr:from>
    <xdr:ext cx="762000" cy="259080"/>
    <xdr:sp macro="" textlink="">
      <xdr:nvSpPr>
        <xdr:cNvPr id="389" name="テキスト ボックス 388"/>
        <xdr:cNvSpPr txBox="1"/>
      </xdr:nvSpPr>
      <xdr:spPr>
        <a:xfrm>
          <a:off x="2717800" y="1247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0" name="楕円 389"/>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16510</xdr:rowOff>
    </xdr:from>
    <xdr:ext cx="757555" cy="259080"/>
    <xdr:sp macro="" textlink="">
      <xdr:nvSpPr>
        <xdr:cNvPr id="391" name="テキスト ボックス 390"/>
        <xdr:cNvSpPr txBox="1"/>
      </xdr:nvSpPr>
      <xdr:spPr>
        <a:xfrm>
          <a:off x="1828800" y="12532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85090</xdr:rowOff>
    </xdr:from>
    <xdr:to>
      <xdr:col>6</xdr:col>
      <xdr:colOff>171450</xdr:colOff>
      <xdr:row>75</xdr:row>
      <xdr:rowOff>15240</xdr:rowOff>
    </xdr:to>
    <xdr:sp macro="" textlink="">
      <xdr:nvSpPr>
        <xdr:cNvPr id="392" name="楕円 391"/>
        <xdr:cNvSpPr/>
      </xdr:nvSpPr>
      <xdr:spPr>
        <a:xfrm>
          <a:off x="12700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25400</xdr:rowOff>
    </xdr:from>
    <xdr:ext cx="757555" cy="259080"/>
    <xdr:sp macro="" textlink="">
      <xdr:nvSpPr>
        <xdr:cNvPr id="393" name="テキスト ボックス 392"/>
        <xdr:cNvSpPr txBox="1"/>
      </xdr:nvSpPr>
      <xdr:spPr>
        <a:xfrm>
          <a:off x="939800" y="125412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本市は、類似団体と比較して予算における公債費の比率が低いため、公債費以外の比率は相対的に高くなっています。しかしながら、比率自体は増加傾向にあり、財政構造が硬直化している傾向がありますので、引き続き経費の削減に努め、健全な財政運営を行っていきます。</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4005" cy="225425"/>
    <xdr:sp macro="" textlink="">
      <xdr:nvSpPr>
        <xdr:cNvPr id="405" name="テキスト ボックス 404"/>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7" name="テキスト ボックス 406"/>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3555" cy="254635"/>
    <xdr:sp macro="" textlink="">
      <xdr:nvSpPr>
        <xdr:cNvPr id="409" name="テキスト ボックス 408"/>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3555" cy="254635"/>
    <xdr:sp macro="" textlink="">
      <xdr:nvSpPr>
        <xdr:cNvPr id="411" name="テキスト ボックス 410"/>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3555" cy="254635"/>
    <xdr:sp macro="" textlink="">
      <xdr:nvSpPr>
        <xdr:cNvPr id="413" name="テキスト ボックス 412"/>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3555" cy="254635"/>
    <xdr:sp macro="" textlink="">
      <xdr:nvSpPr>
        <xdr:cNvPr id="415" name="テキスト ボックス 414"/>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7" name="テキスト ボックス 416"/>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10160</xdr:rowOff>
    </xdr:to>
    <xdr:cxnSp macro="">
      <xdr:nvCxnSpPr>
        <xdr:cNvPr id="419" name="直線コネクタ 418"/>
        <xdr:cNvCxnSpPr/>
      </xdr:nvCxnSpPr>
      <xdr:spPr>
        <a:xfrm flipV="1">
          <a:off x="16510000" y="1281430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153670</xdr:rowOff>
    </xdr:from>
    <xdr:ext cx="762000" cy="259080"/>
    <xdr:sp macro="" textlink="">
      <xdr:nvSpPr>
        <xdr:cNvPr id="420" name="公債費以外最小値テキスト"/>
        <xdr:cNvSpPr txBox="1"/>
      </xdr:nvSpPr>
      <xdr:spPr>
        <a:xfrm>
          <a:off x="16598900" y="1386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xdr:rowOff>
    </xdr:from>
    <xdr:to>
      <xdr:col>82</xdr:col>
      <xdr:colOff>196850</xdr:colOff>
      <xdr:row>81</xdr:row>
      <xdr:rowOff>10160</xdr:rowOff>
    </xdr:to>
    <xdr:cxnSp macro="">
      <xdr:nvCxnSpPr>
        <xdr:cNvPr id="421" name="直線コネクタ 420"/>
        <xdr:cNvCxnSpPr/>
      </xdr:nvCxnSpPr>
      <xdr:spPr>
        <a:xfrm>
          <a:off x="16421100" y="1389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4635"/>
    <xdr:sp macro="" textlink="">
      <xdr:nvSpPr>
        <xdr:cNvPr id="422" name="公債費以外最大値テキスト"/>
        <xdr:cNvSpPr txBox="1"/>
      </xdr:nvSpPr>
      <xdr:spPr>
        <a:xfrm>
          <a:off x="16598900" y="12557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8255</xdr:rowOff>
    </xdr:to>
    <xdr:cxnSp macro="">
      <xdr:nvCxnSpPr>
        <xdr:cNvPr id="424" name="直線コネクタ 423"/>
        <xdr:cNvCxnSpPr/>
      </xdr:nvCxnSpPr>
      <xdr:spPr>
        <a:xfrm>
          <a:off x="15671800" y="136829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19685</xdr:rowOff>
    </xdr:from>
    <xdr:ext cx="762000" cy="254635"/>
    <xdr:sp macro="" textlink="">
      <xdr:nvSpPr>
        <xdr:cNvPr id="425" name="公債費以外平均値テキスト"/>
        <xdr:cNvSpPr txBox="1"/>
      </xdr:nvSpPr>
      <xdr:spPr>
        <a:xfrm>
          <a:off x="16598900" y="1322133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3175</xdr:rowOff>
    </xdr:from>
    <xdr:to>
      <xdr:col>82</xdr:col>
      <xdr:colOff>158750</xdr:colOff>
      <xdr:row>78</xdr:row>
      <xdr:rowOff>104775</xdr:rowOff>
    </xdr:to>
    <xdr:sp macro="" textlink="">
      <xdr:nvSpPr>
        <xdr:cNvPr id="426" name="フローチャート: 判断 425"/>
        <xdr:cNvSpPr/>
      </xdr:nvSpPr>
      <xdr:spPr>
        <a:xfrm>
          <a:off x="164592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111125</xdr:rowOff>
    </xdr:from>
    <xdr:to>
      <xdr:col>78</xdr:col>
      <xdr:colOff>69850</xdr:colOff>
      <xdr:row>79</xdr:row>
      <xdr:rowOff>138430</xdr:rowOff>
    </xdr:to>
    <xdr:cxnSp macro="">
      <xdr:nvCxnSpPr>
        <xdr:cNvPr id="427" name="直線コネクタ 426"/>
        <xdr:cNvCxnSpPr/>
      </xdr:nvCxnSpPr>
      <xdr:spPr>
        <a:xfrm>
          <a:off x="14782800" y="136556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21590</xdr:rowOff>
    </xdr:from>
    <xdr:to>
      <xdr:col>78</xdr:col>
      <xdr:colOff>120650</xdr:colOff>
      <xdr:row>78</xdr:row>
      <xdr:rowOff>123190</xdr:rowOff>
    </xdr:to>
    <xdr:sp macro="" textlink="">
      <xdr:nvSpPr>
        <xdr:cNvPr id="428" name="フローチャート: 判断 427"/>
        <xdr:cNvSpPr/>
      </xdr:nvSpPr>
      <xdr:spPr>
        <a:xfrm>
          <a:off x="15621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133350</xdr:rowOff>
    </xdr:from>
    <xdr:ext cx="736600" cy="254635"/>
    <xdr:sp macro="" textlink="">
      <xdr:nvSpPr>
        <xdr:cNvPr id="429" name="テキスト ボックス 428"/>
        <xdr:cNvSpPr txBox="1"/>
      </xdr:nvSpPr>
      <xdr:spPr>
        <a:xfrm>
          <a:off x="15290800" y="131635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42545</xdr:rowOff>
    </xdr:from>
    <xdr:to>
      <xdr:col>73</xdr:col>
      <xdr:colOff>180975</xdr:colOff>
      <xdr:row>79</xdr:row>
      <xdr:rowOff>111125</xdr:rowOff>
    </xdr:to>
    <xdr:cxnSp macro="">
      <xdr:nvCxnSpPr>
        <xdr:cNvPr id="430" name="直線コネクタ 429"/>
        <xdr:cNvCxnSpPr/>
      </xdr:nvCxnSpPr>
      <xdr:spPr>
        <a:xfrm>
          <a:off x="13893800" y="135870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3175</xdr:rowOff>
    </xdr:from>
    <xdr:to>
      <xdr:col>74</xdr:col>
      <xdr:colOff>31750</xdr:colOff>
      <xdr:row>78</xdr:row>
      <xdr:rowOff>104775</xdr:rowOff>
    </xdr:to>
    <xdr:sp macro="" textlink="">
      <xdr:nvSpPr>
        <xdr:cNvPr id="431" name="フローチャート: 判断 430"/>
        <xdr:cNvSpPr/>
      </xdr:nvSpPr>
      <xdr:spPr>
        <a:xfrm>
          <a:off x="14732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114935</xdr:rowOff>
    </xdr:from>
    <xdr:ext cx="762000" cy="259080"/>
    <xdr:sp macro="" textlink="">
      <xdr:nvSpPr>
        <xdr:cNvPr id="432" name="テキスト ボックス 431"/>
        <xdr:cNvSpPr txBox="1"/>
      </xdr:nvSpPr>
      <xdr:spPr>
        <a:xfrm>
          <a:off x="14401800" y="1314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29210</xdr:rowOff>
    </xdr:from>
    <xdr:to>
      <xdr:col>69</xdr:col>
      <xdr:colOff>92075</xdr:colOff>
      <xdr:row>79</xdr:row>
      <xdr:rowOff>42545</xdr:rowOff>
    </xdr:to>
    <xdr:cxnSp macro="">
      <xdr:nvCxnSpPr>
        <xdr:cNvPr id="433" name="直線コネクタ 432"/>
        <xdr:cNvCxnSpPr/>
      </xdr:nvCxnSpPr>
      <xdr:spPr>
        <a:xfrm>
          <a:off x="13004800" y="135737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170180</xdr:rowOff>
    </xdr:from>
    <xdr:to>
      <xdr:col>69</xdr:col>
      <xdr:colOff>142875</xdr:colOff>
      <xdr:row>78</xdr:row>
      <xdr:rowOff>100330</xdr:rowOff>
    </xdr:to>
    <xdr:sp macro="" textlink="">
      <xdr:nvSpPr>
        <xdr:cNvPr id="434" name="フローチャート: 判断 433"/>
        <xdr:cNvSpPr/>
      </xdr:nvSpPr>
      <xdr:spPr>
        <a:xfrm>
          <a:off x="13843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110490</xdr:rowOff>
    </xdr:from>
    <xdr:ext cx="757555" cy="254635"/>
    <xdr:sp macro="" textlink="">
      <xdr:nvSpPr>
        <xdr:cNvPr id="435" name="テキスト ボックス 434"/>
        <xdr:cNvSpPr txBox="1"/>
      </xdr:nvSpPr>
      <xdr:spPr>
        <a:xfrm>
          <a:off x="13512800" y="131406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147320</xdr:rowOff>
    </xdr:from>
    <xdr:to>
      <xdr:col>65</xdr:col>
      <xdr:colOff>53975</xdr:colOff>
      <xdr:row>78</xdr:row>
      <xdr:rowOff>77470</xdr:rowOff>
    </xdr:to>
    <xdr:sp macro="" textlink="">
      <xdr:nvSpPr>
        <xdr:cNvPr id="436" name="フローチャート: 判断 435"/>
        <xdr:cNvSpPr/>
      </xdr:nvSpPr>
      <xdr:spPr>
        <a:xfrm>
          <a:off x="12954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87630</xdr:rowOff>
    </xdr:from>
    <xdr:ext cx="762000" cy="254635"/>
    <xdr:sp macro="" textlink="">
      <xdr:nvSpPr>
        <xdr:cNvPr id="437" name="テキスト ボックス 436"/>
        <xdr:cNvSpPr txBox="1"/>
      </xdr:nvSpPr>
      <xdr:spPr>
        <a:xfrm>
          <a:off x="12623800" y="131178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39" name="テキスト ボックス 438"/>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0" name="テキスト ボックス 439"/>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2" name="テキスト ボックス 441"/>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79</xdr:row>
      <xdr:rowOff>128905</xdr:rowOff>
    </xdr:from>
    <xdr:to>
      <xdr:col>82</xdr:col>
      <xdr:colOff>158750</xdr:colOff>
      <xdr:row>80</xdr:row>
      <xdr:rowOff>59055</xdr:rowOff>
    </xdr:to>
    <xdr:sp macro="" textlink="">
      <xdr:nvSpPr>
        <xdr:cNvPr id="443" name="楕円 442"/>
        <xdr:cNvSpPr/>
      </xdr:nvSpPr>
      <xdr:spPr>
        <a:xfrm>
          <a:off x="164592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100965</xdr:rowOff>
    </xdr:from>
    <xdr:ext cx="762000" cy="254635"/>
    <xdr:sp macro="" textlink="">
      <xdr:nvSpPr>
        <xdr:cNvPr id="444" name="公債費以外該当値テキスト"/>
        <xdr:cNvSpPr txBox="1"/>
      </xdr:nvSpPr>
      <xdr:spPr>
        <a:xfrm>
          <a:off x="16598900" y="13645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5" name="楕円 444"/>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2540</xdr:rowOff>
    </xdr:from>
    <xdr:ext cx="736600" cy="259080"/>
    <xdr:sp macro="" textlink="">
      <xdr:nvSpPr>
        <xdr:cNvPr id="446" name="テキスト ボックス 445"/>
        <xdr:cNvSpPr txBox="1"/>
      </xdr:nvSpPr>
      <xdr:spPr>
        <a:xfrm>
          <a:off x="15290800" y="1371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60325</xdr:rowOff>
    </xdr:from>
    <xdr:to>
      <xdr:col>74</xdr:col>
      <xdr:colOff>31750</xdr:colOff>
      <xdr:row>79</xdr:row>
      <xdr:rowOff>161925</xdr:rowOff>
    </xdr:to>
    <xdr:sp macro="" textlink="">
      <xdr:nvSpPr>
        <xdr:cNvPr id="447" name="楕円 446"/>
        <xdr:cNvSpPr/>
      </xdr:nvSpPr>
      <xdr:spPr>
        <a:xfrm>
          <a:off x="14732000" y="136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146685</xdr:rowOff>
    </xdr:from>
    <xdr:ext cx="762000" cy="254635"/>
    <xdr:sp macro="" textlink="">
      <xdr:nvSpPr>
        <xdr:cNvPr id="448" name="テキスト ボックス 447"/>
        <xdr:cNvSpPr txBox="1"/>
      </xdr:nvSpPr>
      <xdr:spPr>
        <a:xfrm>
          <a:off x="14401800" y="136912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163195</xdr:rowOff>
    </xdr:from>
    <xdr:to>
      <xdr:col>69</xdr:col>
      <xdr:colOff>142875</xdr:colOff>
      <xdr:row>79</xdr:row>
      <xdr:rowOff>93345</xdr:rowOff>
    </xdr:to>
    <xdr:sp macro="" textlink="">
      <xdr:nvSpPr>
        <xdr:cNvPr id="449" name="楕円 448"/>
        <xdr:cNvSpPr/>
      </xdr:nvSpPr>
      <xdr:spPr>
        <a:xfrm>
          <a:off x="138430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78105</xdr:rowOff>
    </xdr:from>
    <xdr:ext cx="757555" cy="254635"/>
    <xdr:sp macro="" textlink="">
      <xdr:nvSpPr>
        <xdr:cNvPr id="450" name="テキスト ボックス 449"/>
        <xdr:cNvSpPr txBox="1"/>
      </xdr:nvSpPr>
      <xdr:spPr>
        <a:xfrm>
          <a:off x="13512800" y="136226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149225</xdr:rowOff>
    </xdr:from>
    <xdr:to>
      <xdr:col>65</xdr:col>
      <xdr:colOff>53975</xdr:colOff>
      <xdr:row>79</xdr:row>
      <xdr:rowOff>79375</xdr:rowOff>
    </xdr:to>
    <xdr:sp macro="" textlink="">
      <xdr:nvSpPr>
        <xdr:cNvPr id="451" name="楕円 450"/>
        <xdr:cNvSpPr/>
      </xdr:nvSpPr>
      <xdr:spPr>
        <a:xfrm>
          <a:off x="129540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64135</xdr:rowOff>
    </xdr:from>
    <xdr:ext cx="762000" cy="254635"/>
    <xdr:sp macro="" textlink="">
      <xdr:nvSpPr>
        <xdr:cNvPr id="452" name="テキスト ボックス 451"/>
        <xdr:cNvSpPr txBox="1"/>
      </xdr:nvSpPr>
      <xdr:spPr>
        <a:xfrm>
          <a:off x="12623800" y="136086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愛知県長久手市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4635"/>
    <xdr:sp macro="" textlink="">
      <xdr:nvSpPr>
        <xdr:cNvPr id="33" name="テキスト ボックス 32"/>
        <xdr:cNvSpPr txBox="1"/>
      </xdr:nvSpPr>
      <xdr:spPr>
        <a:xfrm>
          <a:off x="1384300" y="3414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4635"/>
    <xdr:sp macro="" textlink="">
      <xdr:nvSpPr>
        <xdr:cNvPr id="37" name="テキスト ボックス 36"/>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4635"/>
    <xdr:sp macro="" textlink="">
      <xdr:nvSpPr>
        <xdr:cNvPr id="39" name="テキスト ボックス 38"/>
        <xdr:cNvSpPr txBox="1"/>
      </xdr:nvSpPr>
      <xdr:spPr>
        <a:xfrm>
          <a:off x="1384300" y="2271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3" name="テキスト ボックス 42"/>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100330</xdr:rowOff>
    </xdr:from>
    <xdr:to>
      <xdr:col>29</xdr:col>
      <xdr:colOff>127000</xdr:colOff>
      <xdr:row>19</xdr:row>
      <xdr:rowOff>29210</xdr:rowOff>
    </xdr:to>
    <xdr:cxnSp macro="">
      <xdr:nvCxnSpPr>
        <xdr:cNvPr id="45" name="直線コネクタ 44"/>
        <xdr:cNvCxnSpPr/>
      </xdr:nvCxnSpPr>
      <xdr:spPr>
        <a:xfrm flipV="1">
          <a:off x="5651500" y="2205355"/>
          <a:ext cx="0" cy="11290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635</xdr:rowOff>
    </xdr:from>
    <xdr:ext cx="757555" cy="259080"/>
    <xdr:sp macro="" textlink="">
      <xdr:nvSpPr>
        <xdr:cNvPr id="46" name="人口1人当たり決算額の推移最小値テキスト130"/>
        <xdr:cNvSpPr txBox="1"/>
      </xdr:nvSpPr>
      <xdr:spPr>
        <a:xfrm>
          <a:off x="5740400" y="3305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51,674</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29210</xdr:rowOff>
    </xdr:from>
    <xdr:to>
      <xdr:col>30</xdr:col>
      <xdr:colOff>25400</xdr:colOff>
      <xdr:row>19</xdr:row>
      <xdr:rowOff>29210</xdr:rowOff>
    </xdr:to>
    <xdr:cxnSp macro="">
      <xdr:nvCxnSpPr>
        <xdr:cNvPr id="47" name="直線コネクタ 46"/>
        <xdr:cNvCxnSpPr/>
      </xdr:nvCxnSpPr>
      <xdr:spPr>
        <a:xfrm>
          <a:off x="5562600" y="3334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15240</xdr:rowOff>
    </xdr:from>
    <xdr:ext cx="757555" cy="259080"/>
    <xdr:sp macro="" textlink="">
      <xdr:nvSpPr>
        <xdr:cNvPr id="48" name="人口1人当たり決算額の推移最大値テキスト130"/>
        <xdr:cNvSpPr txBox="1"/>
      </xdr:nvSpPr>
      <xdr:spPr>
        <a:xfrm>
          <a:off x="5740400" y="19488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110,894</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100330</xdr:rowOff>
    </xdr:from>
    <xdr:to>
      <xdr:col>30</xdr:col>
      <xdr:colOff>25400</xdr:colOff>
      <xdr:row>12</xdr:row>
      <xdr:rowOff>100330</xdr:rowOff>
    </xdr:to>
    <xdr:cxnSp macro="">
      <xdr:nvCxnSpPr>
        <xdr:cNvPr id="49" name="直線コネクタ 48"/>
        <xdr:cNvCxnSpPr/>
      </xdr:nvCxnSpPr>
      <xdr:spPr>
        <a:xfrm>
          <a:off x="5562600" y="2205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10160</xdr:rowOff>
    </xdr:from>
    <xdr:to>
      <xdr:col>29</xdr:col>
      <xdr:colOff>127000</xdr:colOff>
      <xdr:row>16</xdr:row>
      <xdr:rowOff>94615</xdr:rowOff>
    </xdr:to>
    <xdr:cxnSp macro="">
      <xdr:nvCxnSpPr>
        <xdr:cNvPr id="50" name="直線コネクタ 49"/>
        <xdr:cNvCxnSpPr/>
      </xdr:nvCxnSpPr>
      <xdr:spPr>
        <a:xfrm flipV="1">
          <a:off x="5003800" y="2800985"/>
          <a:ext cx="64770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93345</xdr:rowOff>
    </xdr:from>
    <xdr:ext cx="757555" cy="259080"/>
    <xdr:sp macro="" textlink="">
      <xdr:nvSpPr>
        <xdr:cNvPr id="51" name="人口1人当たり決算額の推移平均値テキスト130"/>
        <xdr:cNvSpPr txBox="1"/>
      </xdr:nvSpPr>
      <xdr:spPr>
        <a:xfrm>
          <a:off x="5740400" y="288417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121285</xdr:rowOff>
    </xdr:from>
    <xdr:to>
      <xdr:col>29</xdr:col>
      <xdr:colOff>177800</xdr:colOff>
      <xdr:row>17</xdr:row>
      <xdr:rowOff>52070</xdr:rowOff>
    </xdr:to>
    <xdr:sp macro="" textlink="">
      <xdr:nvSpPr>
        <xdr:cNvPr id="52" name="フローチャート: 判断 51"/>
        <xdr:cNvSpPr/>
      </xdr:nvSpPr>
      <xdr:spPr>
        <a:xfrm>
          <a:off x="5600700" y="29121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81280</xdr:rowOff>
    </xdr:from>
    <xdr:to>
      <xdr:col>26</xdr:col>
      <xdr:colOff>50800</xdr:colOff>
      <xdr:row>16</xdr:row>
      <xdr:rowOff>94615</xdr:rowOff>
    </xdr:to>
    <xdr:cxnSp macro="">
      <xdr:nvCxnSpPr>
        <xdr:cNvPr id="53" name="直線コネクタ 52"/>
        <xdr:cNvCxnSpPr/>
      </xdr:nvCxnSpPr>
      <xdr:spPr>
        <a:xfrm>
          <a:off x="4305300" y="287210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154940</xdr:rowOff>
    </xdr:from>
    <xdr:to>
      <xdr:col>26</xdr:col>
      <xdr:colOff>101600</xdr:colOff>
      <xdr:row>17</xdr:row>
      <xdr:rowOff>84455</xdr:rowOff>
    </xdr:to>
    <xdr:sp macro="" textlink="">
      <xdr:nvSpPr>
        <xdr:cNvPr id="54" name="フローチャート: 判断 53"/>
        <xdr:cNvSpPr/>
      </xdr:nvSpPr>
      <xdr:spPr>
        <a:xfrm>
          <a:off x="4953000" y="294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69215</xdr:rowOff>
    </xdr:from>
    <xdr:ext cx="736600" cy="259080"/>
    <xdr:sp macro="" textlink="">
      <xdr:nvSpPr>
        <xdr:cNvPr id="55" name="テキスト ボックス 54"/>
        <xdr:cNvSpPr txBox="1"/>
      </xdr:nvSpPr>
      <xdr:spPr>
        <a:xfrm>
          <a:off x="4622800" y="3031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81280</xdr:rowOff>
    </xdr:from>
    <xdr:to>
      <xdr:col>22</xdr:col>
      <xdr:colOff>114300</xdr:colOff>
      <xdr:row>16</xdr:row>
      <xdr:rowOff>120650</xdr:rowOff>
    </xdr:to>
    <xdr:cxnSp macro="">
      <xdr:nvCxnSpPr>
        <xdr:cNvPr id="56" name="直線コネクタ 55"/>
        <xdr:cNvCxnSpPr/>
      </xdr:nvCxnSpPr>
      <xdr:spPr>
        <a:xfrm flipV="1">
          <a:off x="3606800" y="2872105"/>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1270</xdr:rowOff>
    </xdr:from>
    <xdr:to>
      <xdr:col>22</xdr:col>
      <xdr:colOff>165100</xdr:colOff>
      <xdr:row>17</xdr:row>
      <xdr:rowOff>102870</xdr:rowOff>
    </xdr:to>
    <xdr:sp macro="" textlink="">
      <xdr:nvSpPr>
        <xdr:cNvPr id="57" name="フローチャート: 判断 56"/>
        <xdr:cNvSpPr/>
      </xdr:nvSpPr>
      <xdr:spPr>
        <a:xfrm>
          <a:off x="4254500" y="2963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87630</xdr:rowOff>
    </xdr:from>
    <xdr:ext cx="762000" cy="254635"/>
    <xdr:sp macro="" textlink="">
      <xdr:nvSpPr>
        <xdr:cNvPr id="58" name="テキスト ボックス 57"/>
        <xdr:cNvSpPr txBox="1"/>
      </xdr:nvSpPr>
      <xdr:spPr>
        <a:xfrm>
          <a:off x="3924300" y="30499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120650</xdr:rowOff>
    </xdr:from>
    <xdr:to>
      <xdr:col>18</xdr:col>
      <xdr:colOff>177800</xdr:colOff>
      <xdr:row>16</xdr:row>
      <xdr:rowOff>165100</xdr:rowOff>
    </xdr:to>
    <xdr:cxnSp macro="">
      <xdr:nvCxnSpPr>
        <xdr:cNvPr id="59" name="直線コネクタ 58"/>
        <xdr:cNvCxnSpPr/>
      </xdr:nvCxnSpPr>
      <xdr:spPr>
        <a:xfrm flipV="1">
          <a:off x="2908300" y="291147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11430</xdr:rowOff>
    </xdr:from>
    <xdr:to>
      <xdr:col>19</xdr:col>
      <xdr:colOff>38100</xdr:colOff>
      <xdr:row>17</xdr:row>
      <xdr:rowOff>113030</xdr:rowOff>
    </xdr:to>
    <xdr:sp macro="" textlink="">
      <xdr:nvSpPr>
        <xdr:cNvPr id="60" name="フローチャート: 判断 59"/>
        <xdr:cNvSpPr/>
      </xdr:nvSpPr>
      <xdr:spPr>
        <a:xfrm>
          <a:off x="3556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97790</xdr:rowOff>
    </xdr:from>
    <xdr:ext cx="762000" cy="254635"/>
    <xdr:sp macro="" textlink="">
      <xdr:nvSpPr>
        <xdr:cNvPr id="61" name="テキスト ボックス 60"/>
        <xdr:cNvSpPr txBox="1"/>
      </xdr:nvSpPr>
      <xdr:spPr>
        <a:xfrm>
          <a:off x="3225800" y="3060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18415</xdr:rowOff>
    </xdr:from>
    <xdr:to>
      <xdr:col>15</xdr:col>
      <xdr:colOff>101600</xdr:colOff>
      <xdr:row>17</xdr:row>
      <xdr:rowOff>120650</xdr:rowOff>
    </xdr:to>
    <xdr:sp macro="" textlink="">
      <xdr:nvSpPr>
        <xdr:cNvPr id="62" name="フローチャート: 判断 61"/>
        <xdr:cNvSpPr/>
      </xdr:nvSpPr>
      <xdr:spPr>
        <a:xfrm>
          <a:off x="28575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104775</xdr:rowOff>
    </xdr:from>
    <xdr:ext cx="762000" cy="259080"/>
    <xdr:sp macro="" textlink="">
      <xdr:nvSpPr>
        <xdr:cNvPr id="63" name="テキスト ボックス 62"/>
        <xdr:cNvSpPr txBox="1"/>
      </xdr:nvSpPr>
      <xdr:spPr>
        <a:xfrm>
          <a:off x="2527300" y="306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67,535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4" name="テキスト ボックス 63"/>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130810</xdr:rowOff>
    </xdr:from>
    <xdr:to>
      <xdr:col>29</xdr:col>
      <xdr:colOff>177800</xdr:colOff>
      <xdr:row>16</xdr:row>
      <xdr:rowOff>60960</xdr:rowOff>
    </xdr:to>
    <xdr:sp macro="" textlink="">
      <xdr:nvSpPr>
        <xdr:cNvPr id="69" name="楕円 68"/>
        <xdr:cNvSpPr/>
      </xdr:nvSpPr>
      <xdr:spPr>
        <a:xfrm>
          <a:off x="5600700" y="2750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147320</xdr:rowOff>
    </xdr:from>
    <xdr:ext cx="757555" cy="259080"/>
    <xdr:sp macro="" textlink="">
      <xdr:nvSpPr>
        <xdr:cNvPr id="70" name="人口1人当たり決算額の推移該当値テキスト130"/>
        <xdr:cNvSpPr txBox="1"/>
      </xdr:nvSpPr>
      <xdr:spPr>
        <a:xfrm>
          <a:off x="5740400" y="259524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79,643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43815</xdr:rowOff>
    </xdr:from>
    <xdr:to>
      <xdr:col>26</xdr:col>
      <xdr:colOff>101600</xdr:colOff>
      <xdr:row>16</xdr:row>
      <xdr:rowOff>145415</xdr:rowOff>
    </xdr:to>
    <xdr:sp macro="" textlink="">
      <xdr:nvSpPr>
        <xdr:cNvPr id="71" name="楕円 70"/>
        <xdr:cNvSpPr/>
      </xdr:nvSpPr>
      <xdr:spPr>
        <a:xfrm>
          <a:off x="49530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155575</xdr:rowOff>
    </xdr:from>
    <xdr:ext cx="736600" cy="254635"/>
    <xdr:sp macro="" textlink="">
      <xdr:nvSpPr>
        <xdr:cNvPr id="72" name="テキスト ボックス 71"/>
        <xdr:cNvSpPr txBox="1"/>
      </xdr:nvSpPr>
      <xdr:spPr>
        <a:xfrm>
          <a:off x="4622800" y="26035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75,213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30480</xdr:rowOff>
    </xdr:from>
    <xdr:to>
      <xdr:col>22</xdr:col>
      <xdr:colOff>165100</xdr:colOff>
      <xdr:row>16</xdr:row>
      <xdr:rowOff>132080</xdr:rowOff>
    </xdr:to>
    <xdr:sp macro="" textlink="">
      <xdr:nvSpPr>
        <xdr:cNvPr id="73" name="楕円 72"/>
        <xdr:cNvSpPr/>
      </xdr:nvSpPr>
      <xdr:spPr>
        <a:xfrm>
          <a:off x="4254500" y="28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142240</xdr:rowOff>
    </xdr:from>
    <xdr:ext cx="762000" cy="259080"/>
    <xdr:sp macro="" textlink="">
      <xdr:nvSpPr>
        <xdr:cNvPr id="74" name="テキスト ボックス 73"/>
        <xdr:cNvSpPr txBox="1"/>
      </xdr:nvSpPr>
      <xdr:spPr>
        <a:xfrm>
          <a:off x="3924300" y="259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75,907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69215</xdr:rowOff>
    </xdr:from>
    <xdr:to>
      <xdr:col>19</xdr:col>
      <xdr:colOff>38100</xdr:colOff>
      <xdr:row>16</xdr:row>
      <xdr:rowOff>170815</xdr:rowOff>
    </xdr:to>
    <xdr:sp macro="" textlink="">
      <xdr:nvSpPr>
        <xdr:cNvPr id="75" name="楕円 74"/>
        <xdr:cNvSpPr/>
      </xdr:nvSpPr>
      <xdr:spPr>
        <a:xfrm>
          <a:off x="3556000" y="286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9525</xdr:rowOff>
    </xdr:from>
    <xdr:ext cx="762000" cy="254635"/>
    <xdr:sp macro="" textlink="">
      <xdr:nvSpPr>
        <xdr:cNvPr id="76" name="テキスト ボックス 75"/>
        <xdr:cNvSpPr txBox="1"/>
      </xdr:nvSpPr>
      <xdr:spPr>
        <a:xfrm>
          <a:off x="3225800" y="2628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114300</xdr:rowOff>
    </xdr:from>
    <xdr:to>
      <xdr:col>15</xdr:col>
      <xdr:colOff>101600</xdr:colOff>
      <xdr:row>17</xdr:row>
      <xdr:rowOff>44450</xdr:rowOff>
    </xdr:to>
    <xdr:sp macro="" textlink="">
      <xdr:nvSpPr>
        <xdr:cNvPr id="77" name="楕円 76"/>
        <xdr:cNvSpPr/>
      </xdr:nvSpPr>
      <xdr:spPr>
        <a:xfrm>
          <a:off x="2857500" y="290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54610</xdr:rowOff>
    </xdr:from>
    <xdr:ext cx="762000" cy="254635"/>
    <xdr:sp macro="" textlink="">
      <xdr:nvSpPr>
        <xdr:cNvPr id="78" name="テキスト ボックス 77"/>
        <xdr:cNvSpPr txBox="1"/>
      </xdr:nvSpPr>
      <xdr:spPr>
        <a:xfrm>
          <a:off x="2527300" y="26739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71,506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2" name="テキスト ボックス 91"/>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6" name="テキスト ボックス 105"/>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37</xdr:row>
      <xdr:rowOff>340360</xdr:rowOff>
    </xdr:to>
    <xdr:cxnSp macro="">
      <xdr:nvCxnSpPr>
        <xdr:cNvPr id="108" name="直線コネクタ 107"/>
        <xdr:cNvCxnSpPr/>
      </xdr:nvCxnSpPr>
      <xdr:spPr>
        <a:xfrm flipV="1">
          <a:off x="5651500" y="6028055"/>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311785</xdr:rowOff>
    </xdr:from>
    <xdr:ext cx="757555" cy="259080"/>
    <xdr:sp macro="" textlink="">
      <xdr:nvSpPr>
        <xdr:cNvPr id="109" name="人口1人当たり決算額の推移最小値テキスト445"/>
        <xdr:cNvSpPr txBox="1"/>
      </xdr:nvSpPr>
      <xdr:spPr>
        <a:xfrm>
          <a:off x="5740400" y="743648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340360</xdr:rowOff>
    </xdr:from>
    <xdr:to>
      <xdr:col>30</xdr:col>
      <xdr:colOff>25400</xdr:colOff>
      <xdr:row>37</xdr:row>
      <xdr:rowOff>340360</xdr:rowOff>
    </xdr:to>
    <xdr:cxnSp macro="">
      <xdr:nvCxnSpPr>
        <xdr:cNvPr id="110" name="直線コネクタ 109"/>
        <xdr:cNvCxnSpPr/>
      </xdr:nvCxnSpPr>
      <xdr:spPr>
        <a:xfrm>
          <a:off x="5562600" y="74650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17780</xdr:rowOff>
    </xdr:from>
    <xdr:ext cx="757555" cy="257175"/>
    <xdr:sp macro="" textlink="">
      <xdr:nvSpPr>
        <xdr:cNvPr id="111" name="人口1人当たり決算額の推移最大値テキスト445"/>
        <xdr:cNvSpPr txBox="1"/>
      </xdr:nvSpPr>
      <xdr:spPr>
        <a:xfrm>
          <a:off x="5740400" y="5770880"/>
          <a:ext cx="757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38,487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2" name="直線コネクタ 111"/>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208280</xdr:rowOff>
    </xdr:from>
    <xdr:to>
      <xdr:col>29</xdr:col>
      <xdr:colOff>127000</xdr:colOff>
      <xdr:row>37</xdr:row>
      <xdr:rowOff>251460</xdr:rowOff>
    </xdr:to>
    <xdr:cxnSp macro="">
      <xdr:nvCxnSpPr>
        <xdr:cNvPr id="113" name="直線コネクタ 112"/>
        <xdr:cNvCxnSpPr/>
      </xdr:nvCxnSpPr>
      <xdr:spPr>
        <a:xfrm flipV="1">
          <a:off x="5003800" y="7332980"/>
          <a:ext cx="6477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83185</xdr:rowOff>
    </xdr:from>
    <xdr:ext cx="757555" cy="259715"/>
    <xdr:sp macro="" textlink="">
      <xdr:nvSpPr>
        <xdr:cNvPr id="114" name="人口1人当たり決算額の推移平均値テキスト445"/>
        <xdr:cNvSpPr txBox="1"/>
      </xdr:nvSpPr>
      <xdr:spPr>
        <a:xfrm>
          <a:off x="5740400" y="6693535"/>
          <a:ext cx="75755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239395</xdr:rowOff>
    </xdr:from>
    <xdr:to>
      <xdr:col>29</xdr:col>
      <xdr:colOff>177800</xdr:colOff>
      <xdr:row>35</xdr:row>
      <xdr:rowOff>340360</xdr:rowOff>
    </xdr:to>
    <xdr:sp macro="" textlink="">
      <xdr:nvSpPr>
        <xdr:cNvPr id="115" name="フローチャート: 判断 114"/>
        <xdr:cNvSpPr/>
      </xdr:nvSpPr>
      <xdr:spPr>
        <a:xfrm>
          <a:off x="56007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251460</xdr:rowOff>
    </xdr:from>
    <xdr:to>
      <xdr:col>26</xdr:col>
      <xdr:colOff>50800</xdr:colOff>
      <xdr:row>37</xdr:row>
      <xdr:rowOff>339090</xdr:rowOff>
    </xdr:to>
    <xdr:cxnSp macro="">
      <xdr:nvCxnSpPr>
        <xdr:cNvPr id="116" name="直線コネクタ 115"/>
        <xdr:cNvCxnSpPr/>
      </xdr:nvCxnSpPr>
      <xdr:spPr>
        <a:xfrm flipV="1">
          <a:off x="4305300" y="7376160"/>
          <a:ext cx="6985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248920</xdr:rowOff>
    </xdr:from>
    <xdr:to>
      <xdr:col>26</xdr:col>
      <xdr:colOff>101600</xdr:colOff>
      <xdr:row>36</xdr:row>
      <xdr:rowOff>6985</xdr:rowOff>
    </xdr:to>
    <xdr:sp macro="" textlink="">
      <xdr:nvSpPr>
        <xdr:cNvPr id="117" name="フローチャート: 判断 116"/>
        <xdr:cNvSpPr/>
      </xdr:nvSpPr>
      <xdr:spPr>
        <a:xfrm>
          <a:off x="4953000" y="68592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17780</xdr:rowOff>
    </xdr:from>
    <xdr:ext cx="736600" cy="256540"/>
    <xdr:sp macro="" textlink="">
      <xdr:nvSpPr>
        <xdr:cNvPr id="118" name="テキスト ボックス 117"/>
        <xdr:cNvSpPr txBox="1"/>
      </xdr:nvSpPr>
      <xdr:spPr>
        <a:xfrm>
          <a:off x="4622800" y="66281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11,478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240665</xdr:rowOff>
    </xdr:from>
    <xdr:to>
      <xdr:col>22</xdr:col>
      <xdr:colOff>114300</xdr:colOff>
      <xdr:row>37</xdr:row>
      <xdr:rowOff>339090</xdr:rowOff>
    </xdr:to>
    <xdr:cxnSp macro="">
      <xdr:nvCxnSpPr>
        <xdr:cNvPr id="119" name="直線コネクタ 118"/>
        <xdr:cNvCxnSpPr/>
      </xdr:nvCxnSpPr>
      <xdr:spPr>
        <a:xfrm>
          <a:off x="3606800" y="7365365"/>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252730</xdr:rowOff>
    </xdr:from>
    <xdr:to>
      <xdr:col>22</xdr:col>
      <xdr:colOff>165100</xdr:colOff>
      <xdr:row>36</xdr:row>
      <xdr:rowOff>12065</xdr:rowOff>
    </xdr:to>
    <xdr:sp macro="" textlink="">
      <xdr:nvSpPr>
        <xdr:cNvPr id="120" name="フローチャート: 判断 119"/>
        <xdr:cNvSpPr/>
      </xdr:nvSpPr>
      <xdr:spPr>
        <a:xfrm>
          <a:off x="42545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22860</xdr:rowOff>
    </xdr:from>
    <xdr:ext cx="762000" cy="259715"/>
    <xdr:sp macro="" textlink="">
      <xdr:nvSpPr>
        <xdr:cNvPr id="121" name="テキスト ボックス 120"/>
        <xdr:cNvSpPr txBox="1"/>
      </xdr:nvSpPr>
      <xdr:spPr>
        <a:xfrm>
          <a:off x="3924300" y="6633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224790</xdr:rowOff>
    </xdr:from>
    <xdr:to>
      <xdr:col>18</xdr:col>
      <xdr:colOff>177800</xdr:colOff>
      <xdr:row>37</xdr:row>
      <xdr:rowOff>240665</xdr:rowOff>
    </xdr:to>
    <xdr:cxnSp macro="">
      <xdr:nvCxnSpPr>
        <xdr:cNvPr id="122" name="直線コネクタ 121"/>
        <xdr:cNvCxnSpPr/>
      </xdr:nvCxnSpPr>
      <xdr:spPr>
        <a:xfrm>
          <a:off x="2908300" y="734949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233680</xdr:rowOff>
    </xdr:from>
    <xdr:to>
      <xdr:col>19</xdr:col>
      <xdr:colOff>38100</xdr:colOff>
      <xdr:row>35</xdr:row>
      <xdr:rowOff>335915</xdr:rowOff>
    </xdr:to>
    <xdr:sp macro="" textlink="">
      <xdr:nvSpPr>
        <xdr:cNvPr id="123" name="フローチャート: 判断 122"/>
        <xdr:cNvSpPr/>
      </xdr:nvSpPr>
      <xdr:spPr>
        <a:xfrm>
          <a:off x="3556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2540</xdr:rowOff>
    </xdr:from>
    <xdr:ext cx="762000" cy="259715"/>
    <xdr:sp macro="" textlink="">
      <xdr:nvSpPr>
        <xdr:cNvPr id="124" name="テキスト ボックス 123"/>
        <xdr:cNvSpPr txBox="1"/>
      </xdr:nvSpPr>
      <xdr:spPr>
        <a:xfrm>
          <a:off x="3225800" y="6612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213995</xdr:rowOff>
    </xdr:from>
    <xdr:to>
      <xdr:col>15</xdr:col>
      <xdr:colOff>101600</xdr:colOff>
      <xdr:row>35</xdr:row>
      <xdr:rowOff>316230</xdr:rowOff>
    </xdr:to>
    <xdr:sp macro="" textlink="">
      <xdr:nvSpPr>
        <xdr:cNvPr id="125" name="フローチャート: 判断 124"/>
        <xdr:cNvSpPr/>
      </xdr:nvSpPr>
      <xdr:spPr>
        <a:xfrm>
          <a:off x="28575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325120</xdr:rowOff>
    </xdr:from>
    <xdr:ext cx="762000" cy="258445"/>
    <xdr:sp macro="" textlink="">
      <xdr:nvSpPr>
        <xdr:cNvPr id="126" name="テキスト ボックス 125"/>
        <xdr:cNvSpPr txBox="1"/>
      </xdr:nvSpPr>
      <xdr:spPr>
        <a:xfrm>
          <a:off x="2527300" y="6592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12,524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7" name="テキスト ボックス 126"/>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157480</xdr:rowOff>
    </xdr:from>
    <xdr:to>
      <xdr:col>29</xdr:col>
      <xdr:colOff>177800</xdr:colOff>
      <xdr:row>37</xdr:row>
      <xdr:rowOff>259715</xdr:rowOff>
    </xdr:to>
    <xdr:sp macro="" textlink="">
      <xdr:nvSpPr>
        <xdr:cNvPr id="132" name="楕円 131"/>
        <xdr:cNvSpPr/>
      </xdr:nvSpPr>
      <xdr:spPr>
        <a:xfrm>
          <a:off x="5600700" y="72821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128905</xdr:rowOff>
    </xdr:from>
    <xdr:ext cx="757555" cy="259080"/>
    <xdr:sp macro="" textlink="">
      <xdr:nvSpPr>
        <xdr:cNvPr id="133" name="人口1人当たり決算額の推移該当値テキスト445"/>
        <xdr:cNvSpPr txBox="1"/>
      </xdr:nvSpPr>
      <xdr:spPr>
        <a:xfrm>
          <a:off x="5740400" y="72536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200660</xdr:rowOff>
    </xdr:from>
    <xdr:to>
      <xdr:col>26</xdr:col>
      <xdr:colOff>101600</xdr:colOff>
      <xdr:row>37</xdr:row>
      <xdr:rowOff>302260</xdr:rowOff>
    </xdr:to>
    <xdr:sp macro="" textlink="">
      <xdr:nvSpPr>
        <xdr:cNvPr id="134" name="楕円 133"/>
        <xdr:cNvSpPr/>
      </xdr:nvSpPr>
      <xdr:spPr>
        <a:xfrm>
          <a:off x="4953000" y="732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286385</xdr:rowOff>
    </xdr:from>
    <xdr:ext cx="736600" cy="259080"/>
    <xdr:sp macro="" textlink="">
      <xdr:nvSpPr>
        <xdr:cNvPr id="135" name="テキスト ボックス 134"/>
        <xdr:cNvSpPr txBox="1"/>
      </xdr:nvSpPr>
      <xdr:spPr>
        <a:xfrm>
          <a:off x="4622800" y="7411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287655</xdr:rowOff>
    </xdr:from>
    <xdr:to>
      <xdr:col>22</xdr:col>
      <xdr:colOff>165100</xdr:colOff>
      <xdr:row>38</xdr:row>
      <xdr:rowOff>46355</xdr:rowOff>
    </xdr:to>
    <xdr:sp macro="" textlink="">
      <xdr:nvSpPr>
        <xdr:cNvPr id="136" name="楕円 135"/>
        <xdr:cNvSpPr/>
      </xdr:nvSpPr>
      <xdr:spPr>
        <a:xfrm>
          <a:off x="4254500" y="741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31115</xdr:rowOff>
    </xdr:from>
    <xdr:ext cx="762000" cy="254635"/>
    <xdr:sp macro="" textlink="">
      <xdr:nvSpPr>
        <xdr:cNvPr id="137" name="テキスト ボックス 136"/>
        <xdr:cNvSpPr txBox="1"/>
      </xdr:nvSpPr>
      <xdr:spPr>
        <a:xfrm>
          <a:off x="3924300" y="7498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191135</xdr:rowOff>
    </xdr:from>
    <xdr:to>
      <xdr:col>19</xdr:col>
      <xdr:colOff>38100</xdr:colOff>
      <xdr:row>37</xdr:row>
      <xdr:rowOff>292100</xdr:rowOff>
    </xdr:to>
    <xdr:sp macro="" textlink="">
      <xdr:nvSpPr>
        <xdr:cNvPr id="138" name="楕円 137"/>
        <xdr:cNvSpPr/>
      </xdr:nvSpPr>
      <xdr:spPr>
        <a:xfrm>
          <a:off x="3556000" y="73158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276860</xdr:rowOff>
    </xdr:from>
    <xdr:ext cx="762000" cy="259080"/>
    <xdr:sp macro="" textlink="">
      <xdr:nvSpPr>
        <xdr:cNvPr id="139" name="テキスト ボックス 138"/>
        <xdr:cNvSpPr txBox="1"/>
      </xdr:nvSpPr>
      <xdr:spPr>
        <a:xfrm>
          <a:off x="3225800" y="740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173355</xdr:rowOff>
    </xdr:from>
    <xdr:to>
      <xdr:col>15</xdr:col>
      <xdr:colOff>101600</xdr:colOff>
      <xdr:row>37</xdr:row>
      <xdr:rowOff>275590</xdr:rowOff>
    </xdr:to>
    <xdr:sp macro="" textlink="">
      <xdr:nvSpPr>
        <xdr:cNvPr id="140" name="楕円 139"/>
        <xdr:cNvSpPr/>
      </xdr:nvSpPr>
      <xdr:spPr>
        <a:xfrm>
          <a:off x="2857500" y="72980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260985</xdr:rowOff>
    </xdr:from>
    <xdr:ext cx="762000" cy="252095"/>
    <xdr:sp macro="" textlink="">
      <xdr:nvSpPr>
        <xdr:cNvPr id="141" name="テキスト ボックス 140"/>
        <xdr:cNvSpPr txBox="1"/>
      </xdr:nvSpPr>
      <xdr:spPr>
        <a:xfrm>
          <a:off x="2527300" y="73856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60,183
59,091
21.55
28,244,916
27,695,238
376,696
12,660,447
11,228,916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635"/>
    <xdr:sp macro="" textlink="">
      <xdr:nvSpPr>
        <xdr:cNvPr id="42" name="テキスト ボックス 41"/>
        <xdr:cNvSpPr txBox="1"/>
      </xdr:nvSpPr>
      <xdr:spPr>
        <a:xfrm>
          <a:off x="230505" y="6969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171450</xdr:rowOff>
    </xdr:from>
    <xdr:to>
      <xdr:col>24</xdr:col>
      <xdr:colOff>62865</xdr:colOff>
      <xdr:row>38</xdr:row>
      <xdr:rowOff>151765</xdr:rowOff>
    </xdr:to>
    <xdr:cxnSp macro="">
      <xdr:nvCxnSpPr>
        <xdr:cNvPr id="56" name="直線コネクタ 55"/>
        <xdr:cNvCxnSpPr/>
      </xdr:nvCxnSpPr>
      <xdr:spPr>
        <a:xfrm flipV="1">
          <a:off x="4633595" y="531495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155575</xdr:rowOff>
    </xdr:from>
    <xdr:ext cx="534670" cy="254635"/>
    <xdr:sp macro="" textlink="">
      <xdr:nvSpPr>
        <xdr:cNvPr id="57" name="人件費最小値テキスト"/>
        <xdr:cNvSpPr txBox="1"/>
      </xdr:nvSpPr>
      <xdr:spPr>
        <a:xfrm>
          <a:off x="4686300" y="66706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43,351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151765</xdr:rowOff>
    </xdr:from>
    <xdr:to>
      <xdr:col>24</xdr:col>
      <xdr:colOff>152400</xdr:colOff>
      <xdr:row>38</xdr:row>
      <xdr:rowOff>151765</xdr:rowOff>
    </xdr:to>
    <xdr:cxnSp macro="">
      <xdr:nvCxnSpPr>
        <xdr:cNvPr id="58" name="直線コネクタ 57"/>
        <xdr:cNvCxnSpPr/>
      </xdr:nvCxnSpPr>
      <xdr:spPr>
        <a:xfrm>
          <a:off x="4546600" y="666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118110</xdr:rowOff>
    </xdr:from>
    <xdr:ext cx="598805" cy="259080"/>
    <xdr:sp macro="" textlink="">
      <xdr:nvSpPr>
        <xdr:cNvPr id="59" name="人件費最大値テキスト"/>
        <xdr:cNvSpPr txBox="1"/>
      </xdr:nvSpPr>
      <xdr:spPr>
        <a:xfrm>
          <a:off x="4686300" y="509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114,334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171450</xdr:rowOff>
    </xdr:from>
    <xdr:to>
      <xdr:col>24</xdr:col>
      <xdr:colOff>152400</xdr:colOff>
      <xdr:row>30</xdr:row>
      <xdr:rowOff>171450</xdr:rowOff>
    </xdr:to>
    <xdr:cxnSp macro="">
      <xdr:nvCxnSpPr>
        <xdr:cNvPr id="60" name="直線コネクタ 59"/>
        <xdr:cNvCxnSpPr/>
      </xdr:nvCxnSpPr>
      <xdr:spPr>
        <a:xfrm>
          <a:off x="4546600" y="531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161290</xdr:rowOff>
    </xdr:from>
    <xdr:to>
      <xdr:col>24</xdr:col>
      <xdr:colOff>63500</xdr:colOff>
      <xdr:row>37</xdr:row>
      <xdr:rowOff>1905</xdr:rowOff>
    </xdr:to>
    <xdr:cxnSp macro="">
      <xdr:nvCxnSpPr>
        <xdr:cNvPr id="61" name="直線コネクタ 60"/>
        <xdr:cNvCxnSpPr/>
      </xdr:nvCxnSpPr>
      <xdr:spPr>
        <a:xfrm flipV="1">
          <a:off x="3797300" y="6162040"/>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42545</xdr:rowOff>
    </xdr:from>
    <xdr:ext cx="534670" cy="254635"/>
    <xdr:sp macro="" textlink="">
      <xdr:nvSpPr>
        <xdr:cNvPr id="62" name="人件費平均値テキスト"/>
        <xdr:cNvSpPr txBox="1"/>
      </xdr:nvSpPr>
      <xdr:spPr>
        <a:xfrm>
          <a:off x="4686300" y="621474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64135</xdr:rowOff>
    </xdr:from>
    <xdr:to>
      <xdr:col>24</xdr:col>
      <xdr:colOff>114300</xdr:colOff>
      <xdr:row>36</xdr:row>
      <xdr:rowOff>166370</xdr:rowOff>
    </xdr:to>
    <xdr:sp macro="" textlink="">
      <xdr:nvSpPr>
        <xdr:cNvPr id="63" name="フローチャート: 判断 62"/>
        <xdr:cNvSpPr/>
      </xdr:nvSpPr>
      <xdr:spPr>
        <a:xfrm>
          <a:off x="45847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156845</xdr:rowOff>
    </xdr:from>
    <xdr:to>
      <xdr:col>19</xdr:col>
      <xdr:colOff>177800</xdr:colOff>
      <xdr:row>37</xdr:row>
      <xdr:rowOff>1905</xdr:rowOff>
    </xdr:to>
    <xdr:cxnSp macro="">
      <xdr:nvCxnSpPr>
        <xdr:cNvPr id="64" name="直線コネクタ 63"/>
        <xdr:cNvCxnSpPr/>
      </xdr:nvCxnSpPr>
      <xdr:spPr>
        <a:xfrm>
          <a:off x="2908300" y="63290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169545</xdr:rowOff>
    </xdr:from>
    <xdr:to>
      <xdr:col>20</xdr:col>
      <xdr:colOff>38100</xdr:colOff>
      <xdr:row>37</xdr:row>
      <xdr:rowOff>99695</xdr:rowOff>
    </xdr:to>
    <xdr:sp macro="" textlink="">
      <xdr:nvSpPr>
        <xdr:cNvPr id="65" name="フローチャート: 判断 64"/>
        <xdr:cNvSpPr/>
      </xdr:nvSpPr>
      <xdr:spPr>
        <a:xfrm>
          <a:off x="3746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90805</xdr:rowOff>
    </xdr:from>
    <xdr:ext cx="530225" cy="258445"/>
    <xdr:sp macro="" textlink="">
      <xdr:nvSpPr>
        <xdr:cNvPr id="66" name="テキスト ボックス 65"/>
        <xdr:cNvSpPr txBox="1"/>
      </xdr:nvSpPr>
      <xdr:spPr>
        <a:xfrm>
          <a:off x="3529965" y="64344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168910</xdr:rowOff>
    </xdr:from>
    <xdr:to>
      <xdr:col>15</xdr:col>
      <xdr:colOff>50800</xdr:colOff>
      <xdr:row>36</xdr:row>
      <xdr:rowOff>156845</xdr:rowOff>
    </xdr:to>
    <xdr:cxnSp macro="">
      <xdr:nvCxnSpPr>
        <xdr:cNvPr id="67" name="直線コネクタ 66"/>
        <xdr:cNvCxnSpPr/>
      </xdr:nvCxnSpPr>
      <xdr:spPr>
        <a:xfrm>
          <a:off x="2019300" y="616966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68" name="フローチャート: 判断 67"/>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102870</xdr:rowOff>
    </xdr:from>
    <xdr:ext cx="530225" cy="259080"/>
    <xdr:sp macro="" textlink="">
      <xdr:nvSpPr>
        <xdr:cNvPr id="69" name="テキスト ボックス 68"/>
        <xdr:cNvSpPr txBox="1"/>
      </xdr:nvSpPr>
      <xdr:spPr>
        <a:xfrm>
          <a:off x="2640965" y="6446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168910</xdr:rowOff>
    </xdr:from>
    <xdr:to>
      <xdr:col>10</xdr:col>
      <xdr:colOff>114300</xdr:colOff>
      <xdr:row>36</xdr:row>
      <xdr:rowOff>40640</xdr:rowOff>
    </xdr:to>
    <xdr:cxnSp macro="">
      <xdr:nvCxnSpPr>
        <xdr:cNvPr id="70" name="直線コネクタ 69"/>
        <xdr:cNvCxnSpPr/>
      </xdr:nvCxnSpPr>
      <xdr:spPr>
        <a:xfrm flipV="1">
          <a:off x="1130300" y="61696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6985</xdr:rowOff>
    </xdr:from>
    <xdr:to>
      <xdr:col>10</xdr:col>
      <xdr:colOff>165100</xdr:colOff>
      <xdr:row>37</xdr:row>
      <xdr:rowOff>109220</xdr:rowOff>
    </xdr:to>
    <xdr:sp macro="" textlink="">
      <xdr:nvSpPr>
        <xdr:cNvPr id="71" name="フローチャート: 判断 70"/>
        <xdr:cNvSpPr/>
      </xdr:nvSpPr>
      <xdr:spPr>
        <a:xfrm>
          <a:off x="1968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99695</xdr:rowOff>
    </xdr:from>
    <xdr:ext cx="530225" cy="254635"/>
    <xdr:sp macro="" textlink="">
      <xdr:nvSpPr>
        <xdr:cNvPr id="72" name="テキスト ボックス 71"/>
        <xdr:cNvSpPr txBox="1"/>
      </xdr:nvSpPr>
      <xdr:spPr>
        <a:xfrm>
          <a:off x="1751965" y="6443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170815</xdr:rowOff>
    </xdr:from>
    <xdr:to>
      <xdr:col>6</xdr:col>
      <xdr:colOff>38100</xdr:colOff>
      <xdr:row>37</xdr:row>
      <xdr:rowOff>100965</xdr:rowOff>
    </xdr:to>
    <xdr:sp macro="" textlink="">
      <xdr:nvSpPr>
        <xdr:cNvPr id="73" name="フローチャート: 判断 72"/>
        <xdr:cNvSpPr/>
      </xdr:nvSpPr>
      <xdr:spPr>
        <a:xfrm>
          <a:off x="1079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92075</xdr:rowOff>
    </xdr:from>
    <xdr:ext cx="530225" cy="259080"/>
    <xdr:sp macro="" textlink="">
      <xdr:nvSpPr>
        <xdr:cNvPr id="74" name="テキスト ボックス 73"/>
        <xdr:cNvSpPr txBox="1"/>
      </xdr:nvSpPr>
      <xdr:spPr>
        <a:xfrm>
          <a:off x="862965" y="6435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110490</xdr:rowOff>
    </xdr:from>
    <xdr:to>
      <xdr:col>24</xdr:col>
      <xdr:colOff>114300</xdr:colOff>
      <xdr:row>36</xdr:row>
      <xdr:rowOff>40640</xdr:rowOff>
    </xdr:to>
    <xdr:sp macro="" textlink="">
      <xdr:nvSpPr>
        <xdr:cNvPr id="80" name="楕円 79"/>
        <xdr:cNvSpPr/>
      </xdr:nvSpPr>
      <xdr:spPr>
        <a:xfrm>
          <a:off x="4584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133350</xdr:rowOff>
    </xdr:from>
    <xdr:ext cx="534670" cy="254635"/>
    <xdr:sp macro="" textlink="">
      <xdr:nvSpPr>
        <xdr:cNvPr id="81" name="人件費該当値テキスト"/>
        <xdr:cNvSpPr txBox="1"/>
      </xdr:nvSpPr>
      <xdr:spPr>
        <a:xfrm>
          <a:off x="4686300" y="59626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122555</xdr:rowOff>
    </xdr:from>
    <xdr:to>
      <xdr:col>20</xdr:col>
      <xdr:colOff>38100</xdr:colOff>
      <xdr:row>37</xdr:row>
      <xdr:rowOff>52705</xdr:rowOff>
    </xdr:to>
    <xdr:sp macro="" textlink="">
      <xdr:nvSpPr>
        <xdr:cNvPr id="82" name="楕円 81"/>
        <xdr:cNvSpPr/>
      </xdr:nvSpPr>
      <xdr:spPr>
        <a:xfrm>
          <a:off x="374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69215</xdr:rowOff>
    </xdr:from>
    <xdr:ext cx="530225" cy="259080"/>
    <xdr:sp macro="" textlink="">
      <xdr:nvSpPr>
        <xdr:cNvPr id="83" name="テキスト ボックス 82"/>
        <xdr:cNvSpPr txBox="1"/>
      </xdr:nvSpPr>
      <xdr:spPr>
        <a:xfrm>
          <a:off x="3529965" y="6069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106045</xdr:rowOff>
    </xdr:from>
    <xdr:to>
      <xdr:col>15</xdr:col>
      <xdr:colOff>101600</xdr:colOff>
      <xdr:row>37</xdr:row>
      <xdr:rowOff>36195</xdr:rowOff>
    </xdr:to>
    <xdr:sp macro="" textlink="">
      <xdr:nvSpPr>
        <xdr:cNvPr id="84" name="楕円 83"/>
        <xdr:cNvSpPr/>
      </xdr:nvSpPr>
      <xdr:spPr>
        <a:xfrm>
          <a:off x="2857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52705</xdr:rowOff>
    </xdr:from>
    <xdr:ext cx="530225" cy="254635"/>
    <xdr:sp macro="" textlink="">
      <xdr:nvSpPr>
        <xdr:cNvPr id="85" name="テキスト ボックス 84"/>
        <xdr:cNvSpPr txBox="1"/>
      </xdr:nvSpPr>
      <xdr:spPr>
        <a:xfrm>
          <a:off x="2640965" y="60534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118110</xdr:rowOff>
    </xdr:from>
    <xdr:to>
      <xdr:col>10</xdr:col>
      <xdr:colOff>165100</xdr:colOff>
      <xdr:row>36</xdr:row>
      <xdr:rowOff>48260</xdr:rowOff>
    </xdr:to>
    <xdr:sp macro="" textlink="">
      <xdr:nvSpPr>
        <xdr:cNvPr id="86" name="楕円 85"/>
        <xdr:cNvSpPr/>
      </xdr:nvSpPr>
      <xdr:spPr>
        <a:xfrm>
          <a:off x="19685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64770</xdr:rowOff>
    </xdr:from>
    <xdr:ext cx="530225" cy="254635"/>
    <xdr:sp macro="" textlink="">
      <xdr:nvSpPr>
        <xdr:cNvPr id="87" name="テキスト ボックス 86"/>
        <xdr:cNvSpPr txBox="1"/>
      </xdr:nvSpPr>
      <xdr:spPr>
        <a:xfrm>
          <a:off x="1751965" y="5894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161290</xdr:rowOff>
    </xdr:from>
    <xdr:to>
      <xdr:col>6</xdr:col>
      <xdr:colOff>38100</xdr:colOff>
      <xdr:row>36</xdr:row>
      <xdr:rowOff>91440</xdr:rowOff>
    </xdr:to>
    <xdr:sp macro="" textlink="">
      <xdr:nvSpPr>
        <xdr:cNvPr id="88" name="楕円 87"/>
        <xdr:cNvSpPr/>
      </xdr:nvSpPr>
      <xdr:spPr>
        <a:xfrm>
          <a:off x="1079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107950</xdr:rowOff>
    </xdr:from>
    <xdr:ext cx="530225" cy="259080"/>
    <xdr:sp macro="" textlink="">
      <xdr:nvSpPr>
        <xdr:cNvPr id="89" name="テキスト ボックス 88"/>
        <xdr:cNvSpPr txBox="1"/>
      </xdr:nvSpPr>
      <xdr:spPr>
        <a:xfrm>
          <a:off x="862965" y="5937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4635"/>
    <xdr:sp macro="" textlink="">
      <xdr:nvSpPr>
        <xdr:cNvPr id="100" name="テキスト ボックス 99"/>
        <xdr:cNvSpPr txBox="1"/>
      </xdr:nvSpPr>
      <xdr:spPr>
        <a:xfrm>
          <a:off x="230505" y="10398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4635"/>
    <xdr:sp macro="" textlink="">
      <xdr:nvSpPr>
        <xdr:cNvPr id="102" name="テキスト ボックス 101"/>
        <xdr:cNvSpPr txBox="1"/>
      </xdr:nvSpPr>
      <xdr:spPr>
        <a:xfrm>
          <a:off x="230505" y="9941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4635"/>
    <xdr:sp macro="" textlink="">
      <xdr:nvSpPr>
        <xdr:cNvPr id="104" name="テキスト ボックス 103"/>
        <xdr:cNvSpPr txBox="1"/>
      </xdr:nvSpPr>
      <xdr:spPr>
        <a:xfrm>
          <a:off x="230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4635"/>
    <xdr:sp macro="" textlink="">
      <xdr:nvSpPr>
        <xdr:cNvPr id="106" name="テキスト ボックス 105"/>
        <xdr:cNvSpPr txBox="1"/>
      </xdr:nvSpPr>
      <xdr:spPr>
        <a:xfrm>
          <a:off x="230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635"/>
    <xdr:sp macro="" textlink="">
      <xdr:nvSpPr>
        <xdr:cNvPr id="108" name="テキスト ボックス 107"/>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0" name="テキスト ボックス 109"/>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77470</xdr:rowOff>
    </xdr:from>
    <xdr:to>
      <xdr:col>24</xdr:col>
      <xdr:colOff>62865</xdr:colOff>
      <xdr:row>58</xdr:row>
      <xdr:rowOff>16510</xdr:rowOff>
    </xdr:to>
    <xdr:cxnSp macro="">
      <xdr:nvCxnSpPr>
        <xdr:cNvPr id="112" name="直線コネクタ 111"/>
        <xdr:cNvCxnSpPr/>
      </xdr:nvCxnSpPr>
      <xdr:spPr>
        <a:xfrm flipV="1">
          <a:off x="4633595" y="864997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20320</xdr:rowOff>
    </xdr:from>
    <xdr:ext cx="534670" cy="254635"/>
    <xdr:sp macro="" textlink="">
      <xdr:nvSpPr>
        <xdr:cNvPr id="113" name="物件費最小値テキスト"/>
        <xdr:cNvSpPr txBox="1"/>
      </xdr:nvSpPr>
      <xdr:spPr>
        <a:xfrm>
          <a:off x="4686300" y="99644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45,400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16510</xdr:rowOff>
    </xdr:from>
    <xdr:to>
      <xdr:col>24</xdr:col>
      <xdr:colOff>152400</xdr:colOff>
      <xdr:row>58</xdr:row>
      <xdr:rowOff>16510</xdr:rowOff>
    </xdr:to>
    <xdr:cxnSp macro="">
      <xdr:nvCxnSpPr>
        <xdr:cNvPr id="114" name="直線コネクタ 113"/>
        <xdr:cNvCxnSpPr/>
      </xdr:nvCxnSpPr>
      <xdr:spPr>
        <a:xfrm>
          <a:off x="4546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24130</xdr:rowOff>
    </xdr:from>
    <xdr:ext cx="598805" cy="259080"/>
    <xdr:sp macro="" textlink="">
      <xdr:nvSpPr>
        <xdr:cNvPr id="115" name="物件費最大値テキスト"/>
        <xdr:cNvSpPr txBox="1"/>
      </xdr:nvSpPr>
      <xdr:spPr>
        <a:xfrm>
          <a:off x="4686300" y="8425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102,712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77470</xdr:rowOff>
    </xdr:from>
    <xdr:to>
      <xdr:col>24</xdr:col>
      <xdr:colOff>152400</xdr:colOff>
      <xdr:row>50</xdr:row>
      <xdr:rowOff>77470</xdr:rowOff>
    </xdr:to>
    <xdr:cxnSp macro="">
      <xdr:nvCxnSpPr>
        <xdr:cNvPr id="116" name="直線コネクタ 115"/>
        <xdr:cNvCxnSpPr/>
      </xdr:nvCxnSpPr>
      <xdr:spPr>
        <a:xfrm>
          <a:off x="4546600" y="864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139700</xdr:rowOff>
    </xdr:from>
    <xdr:to>
      <xdr:col>24</xdr:col>
      <xdr:colOff>63500</xdr:colOff>
      <xdr:row>56</xdr:row>
      <xdr:rowOff>99060</xdr:rowOff>
    </xdr:to>
    <xdr:cxnSp macro="">
      <xdr:nvCxnSpPr>
        <xdr:cNvPr id="117" name="直線コネクタ 116"/>
        <xdr:cNvCxnSpPr/>
      </xdr:nvCxnSpPr>
      <xdr:spPr>
        <a:xfrm>
          <a:off x="3797300" y="956945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13970</xdr:rowOff>
    </xdr:from>
    <xdr:ext cx="534670" cy="259080"/>
    <xdr:sp macro="" textlink="">
      <xdr:nvSpPr>
        <xdr:cNvPr id="118" name="物件費平均値テキスト"/>
        <xdr:cNvSpPr txBox="1"/>
      </xdr:nvSpPr>
      <xdr:spPr>
        <a:xfrm>
          <a:off x="4686300" y="9443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162560</xdr:rowOff>
    </xdr:from>
    <xdr:to>
      <xdr:col>24</xdr:col>
      <xdr:colOff>114300</xdr:colOff>
      <xdr:row>56</xdr:row>
      <xdr:rowOff>92710</xdr:rowOff>
    </xdr:to>
    <xdr:sp macro="" textlink="">
      <xdr:nvSpPr>
        <xdr:cNvPr id="119" name="フローチャート: 判断 118"/>
        <xdr:cNvSpPr/>
      </xdr:nvSpPr>
      <xdr:spPr>
        <a:xfrm>
          <a:off x="45847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66040</xdr:rowOff>
    </xdr:from>
    <xdr:to>
      <xdr:col>19</xdr:col>
      <xdr:colOff>177800</xdr:colOff>
      <xdr:row>55</xdr:row>
      <xdr:rowOff>139700</xdr:rowOff>
    </xdr:to>
    <xdr:cxnSp macro="">
      <xdr:nvCxnSpPr>
        <xdr:cNvPr id="120" name="直線コネクタ 119"/>
        <xdr:cNvCxnSpPr/>
      </xdr:nvCxnSpPr>
      <xdr:spPr>
        <a:xfrm>
          <a:off x="2908300" y="94957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100965</xdr:rowOff>
    </xdr:from>
    <xdr:to>
      <xdr:col>20</xdr:col>
      <xdr:colOff>38100</xdr:colOff>
      <xdr:row>57</xdr:row>
      <xdr:rowOff>31115</xdr:rowOff>
    </xdr:to>
    <xdr:sp macro="" textlink="">
      <xdr:nvSpPr>
        <xdr:cNvPr id="121" name="フローチャート: 判断 120"/>
        <xdr:cNvSpPr/>
      </xdr:nvSpPr>
      <xdr:spPr>
        <a:xfrm>
          <a:off x="37465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22225</xdr:rowOff>
    </xdr:from>
    <xdr:ext cx="530225" cy="258445"/>
    <xdr:sp macro="" textlink="">
      <xdr:nvSpPr>
        <xdr:cNvPr id="122" name="テキスト ボックス 121"/>
        <xdr:cNvSpPr txBox="1"/>
      </xdr:nvSpPr>
      <xdr:spPr>
        <a:xfrm>
          <a:off x="3529965" y="9794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66040</xdr:rowOff>
    </xdr:from>
    <xdr:to>
      <xdr:col>15</xdr:col>
      <xdr:colOff>50800</xdr:colOff>
      <xdr:row>55</xdr:row>
      <xdr:rowOff>165100</xdr:rowOff>
    </xdr:to>
    <xdr:cxnSp macro="">
      <xdr:nvCxnSpPr>
        <xdr:cNvPr id="123" name="直線コネクタ 122"/>
        <xdr:cNvCxnSpPr/>
      </xdr:nvCxnSpPr>
      <xdr:spPr>
        <a:xfrm flipV="1">
          <a:off x="2019300" y="949579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169545</xdr:rowOff>
    </xdr:from>
    <xdr:to>
      <xdr:col>15</xdr:col>
      <xdr:colOff>101600</xdr:colOff>
      <xdr:row>57</xdr:row>
      <xdr:rowOff>99695</xdr:rowOff>
    </xdr:to>
    <xdr:sp macro="" textlink="">
      <xdr:nvSpPr>
        <xdr:cNvPr id="124" name="フローチャート: 判断 123"/>
        <xdr:cNvSpPr/>
      </xdr:nvSpPr>
      <xdr:spPr>
        <a:xfrm>
          <a:off x="2857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90805</xdr:rowOff>
    </xdr:from>
    <xdr:ext cx="530225" cy="258445"/>
    <xdr:sp macro="" textlink="">
      <xdr:nvSpPr>
        <xdr:cNvPr id="125" name="テキスト ボックス 124"/>
        <xdr:cNvSpPr txBox="1"/>
      </xdr:nvSpPr>
      <xdr:spPr>
        <a:xfrm>
          <a:off x="2640965" y="98634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165100</xdr:rowOff>
    </xdr:from>
    <xdr:to>
      <xdr:col>10</xdr:col>
      <xdr:colOff>114300</xdr:colOff>
      <xdr:row>56</xdr:row>
      <xdr:rowOff>22225</xdr:rowOff>
    </xdr:to>
    <xdr:cxnSp macro="">
      <xdr:nvCxnSpPr>
        <xdr:cNvPr id="126" name="直線コネクタ 125"/>
        <xdr:cNvCxnSpPr/>
      </xdr:nvCxnSpPr>
      <xdr:spPr>
        <a:xfrm flipV="1">
          <a:off x="1130300" y="95948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22225</xdr:rowOff>
    </xdr:from>
    <xdr:to>
      <xdr:col>10</xdr:col>
      <xdr:colOff>165100</xdr:colOff>
      <xdr:row>57</xdr:row>
      <xdr:rowOff>123825</xdr:rowOff>
    </xdr:to>
    <xdr:sp macro="" textlink="">
      <xdr:nvSpPr>
        <xdr:cNvPr id="127" name="フローチャート: 判断 126"/>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114935</xdr:rowOff>
    </xdr:from>
    <xdr:ext cx="530225" cy="259080"/>
    <xdr:sp macro="" textlink="">
      <xdr:nvSpPr>
        <xdr:cNvPr id="128" name="テキスト ボックス 127"/>
        <xdr:cNvSpPr txBox="1"/>
      </xdr:nvSpPr>
      <xdr:spPr>
        <a:xfrm>
          <a:off x="1751965" y="9887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25400</xdr:rowOff>
    </xdr:from>
    <xdr:to>
      <xdr:col>6</xdr:col>
      <xdr:colOff>38100</xdr:colOff>
      <xdr:row>57</xdr:row>
      <xdr:rowOff>127000</xdr:rowOff>
    </xdr:to>
    <xdr:sp macro="" textlink="">
      <xdr:nvSpPr>
        <xdr:cNvPr id="129" name="フローチャート: 判断 128"/>
        <xdr:cNvSpPr/>
      </xdr:nvSpPr>
      <xdr:spPr>
        <a:xfrm>
          <a:off x="1079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118110</xdr:rowOff>
    </xdr:from>
    <xdr:ext cx="530225" cy="259080"/>
    <xdr:sp macro="" textlink="">
      <xdr:nvSpPr>
        <xdr:cNvPr id="130" name="テキスト ボックス 129"/>
        <xdr:cNvSpPr txBox="1"/>
      </xdr:nvSpPr>
      <xdr:spPr>
        <a:xfrm>
          <a:off x="862965" y="9890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48260</xdr:rowOff>
    </xdr:from>
    <xdr:to>
      <xdr:col>24</xdr:col>
      <xdr:colOff>114300</xdr:colOff>
      <xdr:row>56</xdr:row>
      <xdr:rowOff>149860</xdr:rowOff>
    </xdr:to>
    <xdr:sp macro="" textlink="">
      <xdr:nvSpPr>
        <xdr:cNvPr id="136" name="楕円 135"/>
        <xdr:cNvSpPr/>
      </xdr:nvSpPr>
      <xdr:spPr>
        <a:xfrm>
          <a:off x="4584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26670</xdr:rowOff>
    </xdr:from>
    <xdr:ext cx="534670" cy="259080"/>
    <xdr:sp macro="" textlink="">
      <xdr:nvSpPr>
        <xdr:cNvPr id="137" name="物件費該当値テキスト"/>
        <xdr:cNvSpPr txBox="1"/>
      </xdr:nvSpPr>
      <xdr:spPr>
        <a:xfrm>
          <a:off x="4686300" y="9627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88900</xdr:rowOff>
    </xdr:from>
    <xdr:to>
      <xdr:col>20</xdr:col>
      <xdr:colOff>38100</xdr:colOff>
      <xdr:row>56</xdr:row>
      <xdr:rowOff>19050</xdr:rowOff>
    </xdr:to>
    <xdr:sp macro="" textlink="">
      <xdr:nvSpPr>
        <xdr:cNvPr id="138" name="楕円 137"/>
        <xdr:cNvSpPr/>
      </xdr:nvSpPr>
      <xdr:spPr>
        <a:xfrm>
          <a:off x="3746500" y="95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35560</xdr:rowOff>
    </xdr:from>
    <xdr:ext cx="530225" cy="259080"/>
    <xdr:sp macro="" textlink="">
      <xdr:nvSpPr>
        <xdr:cNvPr id="139" name="テキスト ボックス 138"/>
        <xdr:cNvSpPr txBox="1"/>
      </xdr:nvSpPr>
      <xdr:spPr>
        <a:xfrm>
          <a:off x="3529965" y="92938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15240</xdr:rowOff>
    </xdr:from>
    <xdr:to>
      <xdr:col>15</xdr:col>
      <xdr:colOff>101600</xdr:colOff>
      <xdr:row>55</xdr:row>
      <xdr:rowOff>116840</xdr:rowOff>
    </xdr:to>
    <xdr:sp macro="" textlink="">
      <xdr:nvSpPr>
        <xdr:cNvPr id="140" name="楕円 139"/>
        <xdr:cNvSpPr/>
      </xdr:nvSpPr>
      <xdr:spPr>
        <a:xfrm>
          <a:off x="2857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133350</xdr:rowOff>
    </xdr:from>
    <xdr:ext cx="530225" cy="254635"/>
    <xdr:sp macro="" textlink="">
      <xdr:nvSpPr>
        <xdr:cNvPr id="141" name="テキスト ボックス 140"/>
        <xdr:cNvSpPr txBox="1"/>
      </xdr:nvSpPr>
      <xdr:spPr>
        <a:xfrm>
          <a:off x="2640965" y="92202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114300</xdr:rowOff>
    </xdr:from>
    <xdr:to>
      <xdr:col>10</xdr:col>
      <xdr:colOff>165100</xdr:colOff>
      <xdr:row>56</xdr:row>
      <xdr:rowOff>44450</xdr:rowOff>
    </xdr:to>
    <xdr:sp macro="" textlink="">
      <xdr:nvSpPr>
        <xdr:cNvPr id="142" name="楕円 141"/>
        <xdr:cNvSpPr/>
      </xdr:nvSpPr>
      <xdr:spPr>
        <a:xfrm>
          <a:off x="19685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60960</xdr:rowOff>
    </xdr:from>
    <xdr:ext cx="530225" cy="259080"/>
    <xdr:sp macro="" textlink="">
      <xdr:nvSpPr>
        <xdr:cNvPr id="143" name="テキスト ボックス 142"/>
        <xdr:cNvSpPr txBox="1"/>
      </xdr:nvSpPr>
      <xdr:spPr>
        <a:xfrm>
          <a:off x="1751965" y="9319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143510</xdr:rowOff>
    </xdr:from>
    <xdr:to>
      <xdr:col>6</xdr:col>
      <xdr:colOff>38100</xdr:colOff>
      <xdr:row>56</xdr:row>
      <xdr:rowOff>73025</xdr:rowOff>
    </xdr:to>
    <xdr:sp macro="" textlink="">
      <xdr:nvSpPr>
        <xdr:cNvPr id="144" name="楕円 143"/>
        <xdr:cNvSpPr/>
      </xdr:nvSpPr>
      <xdr:spPr>
        <a:xfrm>
          <a:off x="10795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89535</xdr:rowOff>
    </xdr:from>
    <xdr:ext cx="530225" cy="254635"/>
    <xdr:sp macro="" textlink="">
      <xdr:nvSpPr>
        <xdr:cNvPr id="145" name="テキスト ボックス 144"/>
        <xdr:cNvSpPr txBox="1"/>
      </xdr:nvSpPr>
      <xdr:spPr>
        <a:xfrm>
          <a:off x="862965" y="93478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4" name="テキスト ボックス 153"/>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4475" cy="254635"/>
    <xdr:sp macro="" textlink="">
      <xdr:nvSpPr>
        <xdr:cNvPr id="157" name="テキスト ボックス 156"/>
        <xdr:cNvSpPr txBox="1"/>
      </xdr:nvSpPr>
      <xdr:spPr>
        <a:xfrm>
          <a:off x="513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4635"/>
    <xdr:sp macro="" textlink="">
      <xdr:nvSpPr>
        <xdr:cNvPr id="159" name="テキスト ボックス 158"/>
        <xdr:cNvSpPr txBox="1"/>
      </xdr:nvSpPr>
      <xdr:spPr>
        <a:xfrm>
          <a:off x="230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635"/>
    <xdr:sp macro="" textlink="">
      <xdr:nvSpPr>
        <xdr:cNvPr id="161" name="テキスト ボックス 160"/>
        <xdr:cNvSpPr txBox="1"/>
      </xdr:nvSpPr>
      <xdr:spPr>
        <a:xfrm>
          <a:off x="230505" y="1245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4635"/>
    <xdr:sp macro="" textlink="">
      <xdr:nvSpPr>
        <xdr:cNvPr id="163" name="テキスト ボックス 162"/>
        <xdr:cNvSpPr txBox="1"/>
      </xdr:nvSpPr>
      <xdr:spPr>
        <a:xfrm>
          <a:off x="230505" y="11998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65" name="テキスト ボックス 164"/>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41910</xdr:rowOff>
    </xdr:from>
    <xdr:to>
      <xdr:col>24</xdr:col>
      <xdr:colOff>62865</xdr:colOff>
      <xdr:row>78</xdr:row>
      <xdr:rowOff>124460</xdr:rowOff>
    </xdr:to>
    <xdr:cxnSp macro="">
      <xdr:nvCxnSpPr>
        <xdr:cNvPr id="167" name="直線コネクタ 166"/>
        <xdr:cNvCxnSpPr/>
      </xdr:nvCxnSpPr>
      <xdr:spPr>
        <a:xfrm flipV="1">
          <a:off x="4633595" y="1204341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128270</xdr:rowOff>
    </xdr:from>
    <xdr:ext cx="378460" cy="259080"/>
    <xdr:sp macro="" textlink="">
      <xdr:nvSpPr>
        <xdr:cNvPr id="168" name="維持補修費最小値テキスト"/>
        <xdr:cNvSpPr txBox="1"/>
      </xdr:nvSpPr>
      <xdr:spPr>
        <a:xfrm>
          <a:off x="4686300" y="13501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124460</xdr:rowOff>
    </xdr:from>
    <xdr:to>
      <xdr:col>24</xdr:col>
      <xdr:colOff>152400</xdr:colOff>
      <xdr:row>78</xdr:row>
      <xdr:rowOff>124460</xdr:rowOff>
    </xdr:to>
    <xdr:cxnSp macro="">
      <xdr:nvCxnSpPr>
        <xdr:cNvPr id="169" name="直線コネクタ 168"/>
        <xdr:cNvCxnSpPr/>
      </xdr:nvCxnSpPr>
      <xdr:spPr>
        <a:xfrm>
          <a:off x="4546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160020</xdr:rowOff>
    </xdr:from>
    <xdr:ext cx="534670" cy="259080"/>
    <xdr:sp macro="" textlink="">
      <xdr:nvSpPr>
        <xdr:cNvPr id="170" name="維持補修費最大値テキスト"/>
        <xdr:cNvSpPr txBox="1"/>
      </xdr:nvSpPr>
      <xdr:spPr>
        <a:xfrm>
          <a:off x="4686300" y="1181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32,135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41910</xdr:rowOff>
    </xdr:from>
    <xdr:to>
      <xdr:col>24</xdr:col>
      <xdr:colOff>152400</xdr:colOff>
      <xdr:row>70</xdr:row>
      <xdr:rowOff>41910</xdr:rowOff>
    </xdr:to>
    <xdr:cxnSp macro="">
      <xdr:nvCxnSpPr>
        <xdr:cNvPr id="171" name="直線コネクタ 170"/>
        <xdr:cNvCxnSpPr/>
      </xdr:nvCxnSpPr>
      <xdr:spPr>
        <a:xfrm>
          <a:off x="4546600" y="1204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1270</xdr:rowOff>
    </xdr:from>
    <xdr:to>
      <xdr:col>24</xdr:col>
      <xdr:colOff>63500</xdr:colOff>
      <xdr:row>77</xdr:row>
      <xdr:rowOff>10160</xdr:rowOff>
    </xdr:to>
    <xdr:cxnSp macro="">
      <xdr:nvCxnSpPr>
        <xdr:cNvPr id="172" name="直線コネクタ 171"/>
        <xdr:cNvCxnSpPr/>
      </xdr:nvCxnSpPr>
      <xdr:spPr>
        <a:xfrm flipV="1">
          <a:off x="3797300" y="132029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36195</xdr:rowOff>
    </xdr:from>
    <xdr:ext cx="469900" cy="259080"/>
    <xdr:sp macro="" textlink="">
      <xdr:nvSpPr>
        <xdr:cNvPr id="173" name="維持補修費平均値テキスト"/>
        <xdr:cNvSpPr txBox="1"/>
      </xdr:nvSpPr>
      <xdr:spPr>
        <a:xfrm>
          <a:off x="4686300" y="13237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57785</xdr:rowOff>
    </xdr:from>
    <xdr:to>
      <xdr:col>24</xdr:col>
      <xdr:colOff>114300</xdr:colOff>
      <xdr:row>77</xdr:row>
      <xdr:rowOff>159385</xdr:rowOff>
    </xdr:to>
    <xdr:sp macro="" textlink="">
      <xdr:nvSpPr>
        <xdr:cNvPr id="174" name="フローチャート: 判断 173"/>
        <xdr:cNvSpPr/>
      </xdr:nvSpPr>
      <xdr:spPr>
        <a:xfrm>
          <a:off x="45847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xdr:rowOff>
    </xdr:from>
    <xdr:to>
      <xdr:col>19</xdr:col>
      <xdr:colOff>177800</xdr:colOff>
      <xdr:row>77</xdr:row>
      <xdr:rowOff>10160</xdr:rowOff>
    </xdr:to>
    <xdr:cxnSp macro="">
      <xdr:nvCxnSpPr>
        <xdr:cNvPr id="175" name="直線コネクタ 174"/>
        <xdr:cNvCxnSpPr/>
      </xdr:nvCxnSpPr>
      <xdr:spPr>
        <a:xfrm>
          <a:off x="2908300" y="132080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91440</xdr:rowOff>
    </xdr:from>
    <xdr:to>
      <xdr:col>20</xdr:col>
      <xdr:colOff>38100</xdr:colOff>
      <xdr:row>78</xdr:row>
      <xdr:rowOff>21590</xdr:rowOff>
    </xdr:to>
    <xdr:sp macro="" textlink="">
      <xdr:nvSpPr>
        <xdr:cNvPr id="176" name="フローチャート: 判断 175"/>
        <xdr:cNvSpPr/>
      </xdr:nvSpPr>
      <xdr:spPr>
        <a:xfrm>
          <a:off x="3746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12700</xdr:rowOff>
    </xdr:from>
    <xdr:ext cx="465455" cy="259080"/>
    <xdr:sp macro="" textlink="">
      <xdr:nvSpPr>
        <xdr:cNvPr id="177" name="テキスト ボックス 176"/>
        <xdr:cNvSpPr txBox="1"/>
      </xdr:nvSpPr>
      <xdr:spPr>
        <a:xfrm>
          <a:off x="3562350" y="133858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6350</xdr:rowOff>
    </xdr:from>
    <xdr:to>
      <xdr:col>15</xdr:col>
      <xdr:colOff>50800</xdr:colOff>
      <xdr:row>77</xdr:row>
      <xdr:rowOff>20320</xdr:rowOff>
    </xdr:to>
    <xdr:cxnSp macro="">
      <xdr:nvCxnSpPr>
        <xdr:cNvPr id="178" name="直線コネクタ 177"/>
        <xdr:cNvCxnSpPr/>
      </xdr:nvCxnSpPr>
      <xdr:spPr>
        <a:xfrm flipV="1">
          <a:off x="2019300" y="132080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90170</xdr:rowOff>
    </xdr:from>
    <xdr:to>
      <xdr:col>15</xdr:col>
      <xdr:colOff>101600</xdr:colOff>
      <xdr:row>78</xdr:row>
      <xdr:rowOff>20320</xdr:rowOff>
    </xdr:to>
    <xdr:sp macro="" textlink="">
      <xdr:nvSpPr>
        <xdr:cNvPr id="179" name="フローチャート: 判断 178"/>
        <xdr:cNvSpPr/>
      </xdr:nvSpPr>
      <xdr:spPr>
        <a:xfrm>
          <a:off x="2857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11430</xdr:rowOff>
    </xdr:from>
    <xdr:ext cx="465455" cy="259080"/>
    <xdr:sp macro="" textlink="">
      <xdr:nvSpPr>
        <xdr:cNvPr id="180" name="テキスト ボックス 179"/>
        <xdr:cNvSpPr txBox="1"/>
      </xdr:nvSpPr>
      <xdr:spPr>
        <a:xfrm>
          <a:off x="2673350" y="133845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20320</xdr:rowOff>
    </xdr:from>
    <xdr:to>
      <xdr:col>10</xdr:col>
      <xdr:colOff>114300</xdr:colOff>
      <xdr:row>77</xdr:row>
      <xdr:rowOff>35560</xdr:rowOff>
    </xdr:to>
    <xdr:cxnSp macro="">
      <xdr:nvCxnSpPr>
        <xdr:cNvPr id="181" name="直線コネクタ 180"/>
        <xdr:cNvCxnSpPr/>
      </xdr:nvCxnSpPr>
      <xdr:spPr>
        <a:xfrm flipV="1">
          <a:off x="1130300" y="132219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83820</xdr:rowOff>
    </xdr:from>
    <xdr:to>
      <xdr:col>10</xdr:col>
      <xdr:colOff>165100</xdr:colOff>
      <xdr:row>78</xdr:row>
      <xdr:rowOff>13970</xdr:rowOff>
    </xdr:to>
    <xdr:sp macro="" textlink="">
      <xdr:nvSpPr>
        <xdr:cNvPr id="182" name="フローチャート: 判断 181"/>
        <xdr:cNvSpPr/>
      </xdr:nvSpPr>
      <xdr:spPr>
        <a:xfrm>
          <a:off x="1968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5080</xdr:rowOff>
    </xdr:from>
    <xdr:ext cx="465455" cy="259080"/>
    <xdr:sp macro="" textlink="">
      <xdr:nvSpPr>
        <xdr:cNvPr id="183" name="テキスト ボックス 182"/>
        <xdr:cNvSpPr txBox="1"/>
      </xdr:nvSpPr>
      <xdr:spPr>
        <a:xfrm>
          <a:off x="1784350" y="133781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98425</xdr:rowOff>
    </xdr:from>
    <xdr:to>
      <xdr:col>6</xdr:col>
      <xdr:colOff>38100</xdr:colOff>
      <xdr:row>78</xdr:row>
      <xdr:rowOff>29210</xdr:rowOff>
    </xdr:to>
    <xdr:sp macro="" textlink="">
      <xdr:nvSpPr>
        <xdr:cNvPr id="184" name="フローチャート: 判断 183"/>
        <xdr:cNvSpPr/>
      </xdr:nvSpPr>
      <xdr:spPr>
        <a:xfrm>
          <a:off x="1079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19685</xdr:rowOff>
    </xdr:from>
    <xdr:ext cx="465455" cy="254635"/>
    <xdr:sp macro="" textlink="">
      <xdr:nvSpPr>
        <xdr:cNvPr id="185" name="テキスト ボックス 184"/>
        <xdr:cNvSpPr txBox="1"/>
      </xdr:nvSpPr>
      <xdr:spPr>
        <a:xfrm>
          <a:off x="895350" y="133927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121920</xdr:rowOff>
    </xdr:from>
    <xdr:to>
      <xdr:col>24</xdr:col>
      <xdr:colOff>114300</xdr:colOff>
      <xdr:row>77</xdr:row>
      <xdr:rowOff>52070</xdr:rowOff>
    </xdr:to>
    <xdr:sp macro="" textlink="">
      <xdr:nvSpPr>
        <xdr:cNvPr id="191" name="楕円 190"/>
        <xdr:cNvSpPr/>
      </xdr:nvSpPr>
      <xdr:spPr>
        <a:xfrm>
          <a:off x="45847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144780</xdr:rowOff>
    </xdr:from>
    <xdr:ext cx="469900" cy="254635"/>
    <xdr:sp macro="" textlink="">
      <xdr:nvSpPr>
        <xdr:cNvPr id="192" name="維持補修費該当値テキスト"/>
        <xdr:cNvSpPr txBox="1"/>
      </xdr:nvSpPr>
      <xdr:spPr>
        <a:xfrm>
          <a:off x="4686300" y="130035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130810</xdr:rowOff>
    </xdr:from>
    <xdr:to>
      <xdr:col>20</xdr:col>
      <xdr:colOff>38100</xdr:colOff>
      <xdr:row>77</xdr:row>
      <xdr:rowOff>60960</xdr:rowOff>
    </xdr:to>
    <xdr:sp macro="" textlink="">
      <xdr:nvSpPr>
        <xdr:cNvPr id="193" name="楕円 192"/>
        <xdr:cNvSpPr/>
      </xdr:nvSpPr>
      <xdr:spPr>
        <a:xfrm>
          <a:off x="37465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77470</xdr:rowOff>
    </xdr:from>
    <xdr:ext cx="465455" cy="254635"/>
    <xdr:sp macro="" textlink="">
      <xdr:nvSpPr>
        <xdr:cNvPr id="194" name="テキスト ボックス 193"/>
        <xdr:cNvSpPr txBox="1"/>
      </xdr:nvSpPr>
      <xdr:spPr>
        <a:xfrm>
          <a:off x="3562350" y="129362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126365</xdr:rowOff>
    </xdr:from>
    <xdr:to>
      <xdr:col>15</xdr:col>
      <xdr:colOff>101600</xdr:colOff>
      <xdr:row>77</xdr:row>
      <xdr:rowOff>56515</xdr:rowOff>
    </xdr:to>
    <xdr:sp macro="" textlink="">
      <xdr:nvSpPr>
        <xdr:cNvPr id="195" name="楕円 194"/>
        <xdr:cNvSpPr/>
      </xdr:nvSpPr>
      <xdr:spPr>
        <a:xfrm>
          <a:off x="2857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73025</xdr:rowOff>
    </xdr:from>
    <xdr:ext cx="465455" cy="259080"/>
    <xdr:sp macro="" textlink="">
      <xdr:nvSpPr>
        <xdr:cNvPr id="196" name="テキスト ボックス 195"/>
        <xdr:cNvSpPr txBox="1"/>
      </xdr:nvSpPr>
      <xdr:spPr>
        <a:xfrm>
          <a:off x="2673350" y="129317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140970</xdr:rowOff>
    </xdr:from>
    <xdr:to>
      <xdr:col>10</xdr:col>
      <xdr:colOff>165100</xdr:colOff>
      <xdr:row>77</xdr:row>
      <xdr:rowOff>71120</xdr:rowOff>
    </xdr:to>
    <xdr:sp macro="" textlink="">
      <xdr:nvSpPr>
        <xdr:cNvPr id="197" name="楕円 196"/>
        <xdr:cNvSpPr/>
      </xdr:nvSpPr>
      <xdr:spPr>
        <a:xfrm>
          <a:off x="1968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87630</xdr:rowOff>
    </xdr:from>
    <xdr:ext cx="465455" cy="254635"/>
    <xdr:sp macro="" textlink="">
      <xdr:nvSpPr>
        <xdr:cNvPr id="198" name="テキスト ボックス 197"/>
        <xdr:cNvSpPr txBox="1"/>
      </xdr:nvSpPr>
      <xdr:spPr>
        <a:xfrm>
          <a:off x="1784350" y="129463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156210</xdr:rowOff>
    </xdr:from>
    <xdr:to>
      <xdr:col>6</xdr:col>
      <xdr:colOff>38100</xdr:colOff>
      <xdr:row>77</xdr:row>
      <xdr:rowOff>86360</xdr:rowOff>
    </xdr:to>
    <xdr:sp macro="" textlink="">
      <xdr:nvSpPr>
        <xdr:cNvPr id="199" name="楕円 198"/>
        <xdr:cNvSpPr/>
      </xdr:nvSpPr>
      <xdr:spPr>
        <a:xfrm>
          <a:off x="1079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102870</xdr:rowOff>
    </xdr:from>
    <xdr:ext cx="465455" cy="259080"/>
    <xdr:sp macro="" textlink="">
      <xdr:nvSpPr>
        <xdr:cNvPr id="200" name="テキスト ボックス 199"/>
        <xdr:cNvSpPr txBox="1"/>
      </xdr:nvSpPr>
      <xdr:spPr>
        <a:xfrm>
          <a:off x="895350" y="129616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9" name="テキスト ボックス 208"/>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11" name="テキスト ボックス 210"/>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3" name="テキスト ボックス 212"/>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5" name="テキスト ボックス 21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17" name="テキスト ボックス 216"/>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19" name="テキスト ボックス 218"/>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1" name="テキスト ボックス 220"/>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3" name="テキスト ボックス 222"/>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141605</xdr:rowOff>
    </xdr:from>
    <xdr:to>
      <xdr:col>24</xdr:col>
      <xdr:colOff>62865</xdr:colOff>
      <xdr:row>98</xdr:row>
      <xdr:rowOff>149860</xdr:rowOff>
    </xdr:to>
    <xdr:cxnSp macro="">
      <xdr:nvCxnSpPr>
        <xdr:cNvPr id="225" name="直線コネクタ 224"/>
        <xdr:cNvCxnSpPr/>
      </xdr:nvCxnSpPr>
      <xdr:spPr>
        <a:xfrm flipV="1">
          <a:off x="4633595" y="1557210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153670</xdr:rowOff>
    </xdr:from>
    <xdr:ext cx="534670" cy="259080"/>
    <xdr:sp macro="" textlink="">
      <xdr:nvSpPr>
        <xdr:cNvPr id="226" name="扶助費最小値テキスト"/>
        <xdr:cNvSpPr txBox="1"/>
      </xdr:nvSpPr>
      <xdr:spPr>
        <a:xfrm>
          <a:off x="4686300" y="1695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65,184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149860</xdr:rowOff>
    </xdr:from>
    <xdr:to>
      <xdr:col>24</xdr:col>
      <xdr:colOff>152400</xdr:colOff>
      <xdr:row>98</xdr:row>
      <xdr:rowOff>149860</xdr:rowOff>
    </xdr:to>
    <xdr:cxnSp macro="">
      <xdr:nvCxnSpPr>
        <xdr:cNvPr id="227" name="直線コネクタ 226"/>
        <xdr:cNvCxnSpPr/>
      </xdr:nvCxnSpPr>
      <xdr:spPr>
        <a:xfrm>
          <a:off x="4546600" y="1695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88265</xdr:rowOff>
    </xdr:from>
    <xdr:ext cx="598805" cy="254635"/>
    <xdr:sp macro="" textlink="">
      <xdr:nvSpPr>
        <xdr:cNvPr id="228" name="扶助費最大値テキスト"/>
        <xdr:cNvSpPr txBox="1"/>
      </xdr:nvSpPr>
      <xdr:spPr>
        <a:xfrm>
          <a:off x="4686300" y="153473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173,867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141605</xdr:rowOff>
    </xdr:from>
    <xdr:to>
      <xdr:col>24</xdr:col>
      <xdr:colOff>152400</xdr:colOff>
      <xdr:row>90</xdr:row>
      <xdr:rowOff>141605</xdr:rowOff>
    </xdr:to>
    <xdr:cxnSp macro="">
      <xdr:nvCxnSpPr>
        <xdr:cNvPr id="229" name="直線コネクタ 228"/>
        <xdr:cNvCxnSpPr/>
      </xdr:nvCxnSpPr>
      <xdr:spPr>
        <a:xfrm>
          <a:off x="4546600" y="1557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37465</xdr:rowOff>
    </xdr:from>
    <xdr:to>
      <xdr:col>24</xdr:col>
      <xdr:colOff>63500</xdr:colOff>
      <xdr:row>98</xdr:row>
      <xdr:rowOff>73025</xdr:rowOff>
    </xdr:to>
    <xdr:cxnSp macro="">
      <xdr:nvCxnSpPr>
        <xdr:cNvPr id="230" name="直線コネクタ 229"/>
        <xdr:cNvCxnSpPr/>
      </xdr:nvCxnSpPr>
      <xdr:spPr>
        <a:xfrm flipV="1">
          <a:off x="3797300" y="1683956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15875</xdr:rowOff>
    </xdr:from>
    <xdr:ext cx="598805" cy="259080"/>
    <xdr:sp macro="" textlink="">
      <xdr:nvSpPr>
        <xdr:cNvPr id="231" name="扶助費平均値テキスト"/>
        <xdr:cNvSpPr txBox="1"/>
      </xdr:nvSpPr>
      <xdr:spPr>
        <a:xfrm>
          <a:off x="4686300" y="163036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164465</xdr:rowOff>
    </xdr:from>
    <xdr:to>
      <xdr:col>24</xdr:col>
      <xdr:colOff>114300</xdr:colOff>
      <xdr:row>96</xdr:row>
      <xdr:rowOff>94615</xdr:rowOff>
    </xdr:to>
    <xdr:sp macro="" textlink="">
      <xdr:nvSpPr>
        <xdr:cNvPr id="232" name="フローチャート: 判断 231"/>
        <xdr:cNvSpPr/>
      </xdr:nvSpPr>
      <xdr:spPr>
        <a:xfrm>
          <a:off x="45847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73025</xdr:rowOff>
    </xdr:from>
    <xdr:to>
      <xdr:col>19</xdr:col>
      <xdr:colOff>177800</xdr:colOff>
      <xdr:row>98</xdr:row>
      <xdr:rowOff>160655</xdr:rowOff>
    </xdr:to>
    <xdr:cxnSp macro="">
      <xdr:nvCxnSpPr>
        <xdr:cNvPr id="233" name="直線コネクタ 232"/>
        <xdr:cNvCxnSpPr/>
      </xdr:nvCxnSpPr>
      <xdr:spPr>
        <a:xfrm flipV="1">
          <a:off x="2908300" y="1687512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52070</xdr:rowOff>
    </xdr:from>
    <xdr:to>
      <xdr:col>20</xdr:col>
      <xdr:colOff>38100</xdr:colOff>
      <xdr:row>96</xdr:row>
      <xdr:rowOff>153670</xdr:rowOff>
    </xdr:to>
    <xdr:sp macro="" textlink="">
      <xdr:nvSpPr>
        <xdr:cNvPr id="234" name="フローチャート: 判断 233"/>
        <xdr:cNvSpPr/>
      </xdr:nvSpPr>
      <xdr:spPr>
        <a:xfrm>
          <a:off x="3746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170180</xdr:rowOff>
    </xdr:from>
    <xdr:ext cx="530225" cy="259080"/>
    <xdr:sp macro="" textlink="">
      <xdr:nvSpPr>
        <xdr:cNvPr id="235" name="テキスト ボックス 234"/>
        <xdr:cNvSpPr txBox="1"/>
      </xdr:nvSpPr>
      <xdr:spPr>
        <a:xfrm>
          <a:off x="3529965" y="16286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160655</xdr:rowOff>
    </xdr:from>
    <xdr:to>
      <xdr:col>15</xdr:col>
      <xdr:colOff>50800</xdr:colOff>
      <xdr:row>98</xdr:row>
      <xdr:rowOff>163830</xdr:rowOff>
    </xdr:to>
    <xdr:cxnSp macro="">
      <xdr:nvCxnSpPr>
        <xdr:cNvPr id="236" name="直線コネクタ 235"/>
        <xdr:cNvCxnSpPr/>
      </xdr:nvCxnSpPr>
      <xdr:spPr>
        <a:xfrm flipV="1">
          <a:off x="2019300" y="169627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114935</xdr:rowOff>
    </xdr:from>
    <xdr:to>
      <xdr:col>15</xdr:col>
      <xdr:colOff>101600</xdr:colOff>
      <xdr:row>97</xdr:row>
      <xdr:rowOff>45085</xdr:rowOff>
    </xdr:to>
    <xdr:sp macro="" textlink="">
      <xdr:nvSpPr>
        <xdr:cNvPr id="237" name="フローチャート: 判断 236"/>
        <xdr:cNvSpPr/>
      </xdr:nvSpPr>
      <xdr:spPr>
        <a:xfrm>
          <a:off x="2857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61595</xdr:rowOff>
    </xdr:from>
    <xdr:ext cx="530225" cy="259080"/>
    <xdr:sp macro="" textlink="">
      <xdr:nvSpPr>
        <xdr:cNvPr id="238" name="テキスト ボックス 237"/>
        <xdr:cNvSpPr txBox="1"/>
      </xdr:nvSpPr>
      <xdr:spPr>
        <a:xfrm>
          <a:off x="2640965" y="16349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163830</xdr:rowOff>
    </xdr:from>
    <xdr:to>
      <xdr:col>10</xdr:col>
      <xdr:colOff>114300</xdr:colOff>
      <xdr:row>99</xdr:row>
      <xdr:rowOff>17780</xdr:rowOff>
    </xdr:to>
    <xdr:cxnSp macro="">
      <xdr:nvCxnSpPr>
        <xdr:cNvPr id="239" name="直線コネクタ 238"/>
        <xdr:cNvCxnSpPr/>
      </xdr:nvCxnSpPr>
      <xdr:spPr>
        <a:xfrm flipV="1">
          <a:off x="1130300" y="169659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112395</xdr:rowOff>
    </xdr:from>
    <xdr:to>
      <xdr:col>10</xdr:col>
      <xdr:colOff>165100</xdr:colOff>
      <xdr:row>97</xdr:row>
      <xdr:rowOff>42545</xdr:rowOff>
    </xdr:to>
    <xdr:sp macro="" textlink="">
      <xdr:nvSpPr>
        <xdr:cNvPr id="240" name="フローチャート: 判断 239"/>
        <xdr:cNvSpPr/>
      </xdr:nvSpPr>
      <xdr:spPr>
        <a:xfrm>
          <a:off x="1968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59055</xdr:rowOff>
    </xdr:from>
    <xdr:ext cx="530225" cy="259080"/>
    <xdr:sp macro="" textlink="">
      <xdr:nvSpPr>
        <xdr:cNvPr id="241" name="テキスト ボックス 240"/>
        <xdr:cNvSpPr txBox="1"/>
      </xdr:nvSpPr>
      <xdr:spPr>
        <a:xfrm>
          <a:off x="1751965" y="163468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143510</xdr:rowOff>
    </xdr:from>
    <xdr:to>
      <xdr:col>6</xdr:col>
      <xdr:colOff>38100</xdr:colOff>
      <xdr:row>97</xdr:row>
      <xdr:rowOff>73025</xdr:rowOff>
    </xdr:to>
    <xdr:sp macro="" textlink="">
      <xdr:nvSpPr>
        <xdr:cNvPr id="242" name="フローチャート: 判断 241"/>
        <xdr:cNvSpPr/>
      </xdr:nvSpPr>
      <xdr:spPr>
        <a:xfrm>
          <a:off x="1079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89535</xdr:rowOff>
    </xdr:from>
    <xdr:ext cx="530225" cy="254635"/>
    <xdr:sp macro="" textlink="">
      <xdr:nvSpPr>
        <xdr:cNvPr id="243" name="テキスト ボックス 242"/>
        <xdr:cNvSpPr txBox="1"/>
      </xdr:nvSpPr>
      <xdr:spPr>
        <a:xfrm>
          <a:off x="862965" y="163772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158115</xdr:rowOff>
    </xdr:from>
    <xdr:to>
      <xdr:col>24</xdr:col>
      <xdr:colOff>114300</xdr:colOff>
      <xdr:row>98</xdr:row>
      <xdr:rowOff>88265</xdr:rowOff>
    </xdr:to>
    <xdr:sp macro="" textlink="">
      <xdr:nvSpPr>
        <xdr:cNvPr id="249" name="楕円 248"/>
        <xdr:cNvSpPr/>
      </xdr:nvSpPr>
      <xdr:spPr>
        <a:xfrm>
          <a:off x="45847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73025</xdr:rowOff>
    </xdr:from>
    <xdr:ext cx="534670" cy="259080"/>
    <xdr:sp macro="" textlink="">
      <xdr:nvSpPr>
        <xdr:cNvPr id="250" name="扶助費該当値テキスト"/>
        <xdr:cNvSpPr txBox="1"/>
      </xdr:nvSpPr>
      <xdr:spPr>
        <a:xfrm>
          <a:off x="4686300" y="1670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22225</xdr:rowOff>
    </xdr:from>
    <xdr:to>
      <xdr:col>20</xdr:col>
      <xdr:colOff>38100</xdr:colOff>
      <xdr:row>98</xdr:row>
      <xdr:rowOff>123825</xdr:rowOff>
    </xdr:to>
    <xdr:sp macro="" textlink="">
      <xdr:nvSpPr>
        <xdr:cNvPr id="251" name="楕円 250"/>
        <xdr:cNvSpPr/>
      </xdr:nvSpPr>
      <xdr:spPr>
        <a:xfrm>
          <a:off x="3746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114935</xdr:rowOff>
    </xdr:from>
    <xdr:ext cx="530225" cy="259080"/>
    <xdr:sp macro="" textlink="">
      <xdr:nvSpPr>
        <xdr:cNvPr id="252" name="テキスト ボックス 251"/>
        <xdr:cNvSpPr txBox="1"/>
      </xdr:nvSpPr>
      <xdr:spPr>
        <a:xfrm>
          <a:off x="3529965" y="169170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109855</xdr:rowOff>
    </xdr:from>
    <xdr:to>
      <xdr:col>15</xdr:col>
      <xdr:colOff>101600</xdr:colOff>
      <xdr:row>99</xdr:row>
      <xdr:rowOff>40640</xdr:rowOff>
    </xdr:to>
    <xdr:sp macro="" textlink="">
      <xdr:nvSpPr>
        <xdr:cNvPr id="253" name="楕円 252"/>
        <xdr:cNvSpPr/>
      </xdr:nvSpPr>
      <xdr:spPr>
        <a:xfrm>
          <a:off x="2857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31115</xdr:rowOff>
    </xdr:from>
    <xdr:ext cx="530225" cy="254635"/>
    <xdr:sp macro="" textlink="">
      <xdr:nvSpPr>
        <xdr:cNvPr id="254" name="テキスト ボックス 253"/>
        <xdr:cNvSpPr txBox="1"/>
      </xdr:nvSpPr>
      <xdr:spPr>
        <a:xfrm>
          <a:off x="2640965" y="170046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113030</xdr:rowOff>
    </xdr:from>
    <xdr:to>
      <xdr:col>10</xdr:col>
      <xdr:colOff>165100</xdr:colOff>
      <xdr:row>99</xdr:row>
      <xdr:rowOff>43180</xdr:rowOff>
    </xdr:to>
    <xdr:sp macro="" textlink="">
      <xdr:nvSpPr>
        <xdr:cNvPr id="255" name="楕円 254"/>
        <xdr:cNvSpPr/>
      </xdr:nvSpPr>
      <xdr:spPr>
        <a:xfrm>
          <a:off x="196850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34290</xdr:rowOff>
    </xdr:from>
    <xdr:ext cx="530225" cy="259080"/>
    <xdr:sp macro="" textlink="">
      <xdr:nvSpPr>
        <xdr:cNvPr id="256" name="テキスト ボックス 255"/>
        <xdr:cNvSpPr txBox="1"/>
      </xdr:nvSpPr>
      <xdr:spPr>
        <a:xfrm>
          <a:off x="1751965" y="170078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138430</xdr:rowOff>
    </xdr:from>
    <xdr:to>
      <xdr:col>6</xdr:col>
      <xdr:colOff>38100</xdr:colOff>
      <xdr:row>99</xdr:row>
      <xdr:rowOff>68580</xdr:rowOff>
    </xdr:to>
    <xdr:sp macro="" textlink="">
      <xdr:nvSpPr>
        <xdr:cNvPr id="257" name="楕円 256"/>
        <xdr:cNvSpPr/>
      </xdr:nvSpPr>
      <xdr:spPr>
        <a:xfrm>
          <a:off x="1079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59690</xdr:rowOff>
    </xdr:from>
    <xdr:ext cx="530225" cy="259080"/>
    <xdr:sp macro="" textlink="">
      <xdr:nvSpPr>
        <xdr:cNvPr id="258" name="テキスト ボックス 257"/>
        <xdr:cNvSpPr txBox="1"/>
      </xdr:nvSpPr>
      <xdr:spPr>
        <a:xfrm>
          <a:off x="862965" y="17033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148,304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7" name="テキスト ボックス 266"/>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4475" cy="254635"/>
    <xdr:sp macro="" textlink="">
      <xdr:nvSpPr>
        <xdr:cNvPr id="270" name="テキスト ボックス 269"/>
        <xdr:cNvSpPr txBox="1"/>
      </xdr:nvSpPr>
      <xdr:spPr>
        <a:xfrm>
          <a:off x="6355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1185" cy="254635"/>
    <xdr:sp macro="" textlink="">
      <xdr:nvSpPr>
        <xdr:cNvPr id="272" name="テキスト ボックス 271"/>
        <xdr:cNvSpPr txBox="1"/>
      </xdr:nvSpPr>
      <xdr:spPr>
        <a:xfrm>
          <a:off x="6008370" y="6055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1185" cy="254635"/>
    <xdr:sp macro="" textlink="">
      <xdr:nvSpPr>
        <xdr:cNvPr id="274" name="テキスト ボックス 273"/>
        <xdr:cNvSpPr txBox="1"/>
      </xdr:nvSpPr>
      <xdr:spPr>
        <a:xfrm>
          <a:off x="6008370" y="5598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1185" cy="254635"/>
    <xdr:sp macro="" textlink="">
      <xdr:nvSpPr>
        <xdr:cNvPr id="276" name="テキスト ボックス 275"/>
        <xdr:cNvSpPr txBox="1"/>
      </xdr:nvSpPr>
      <xdr:spPr>
        <a:xfrm>
          <a:off x="6008370" y="5140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78" name="テキスト ボックス 277"/>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52705</xdr:rowOff>
    </xdr:from>
    <xdr:to>
      <xdr:col>54</xdr:col>
      <xdr:colOff>189865</xdr:colOff>
      <xdr:row>35</xdr:row>
      <xdr:rowOff>123825</xdr:rowOff>
    </xdr:to>
    <xdr:cxnSp macro="">
      <xdr:nvCxnSpPr>
        <xdr:cNvPr id="280" name="直線コネクタ 279"/>
        <xdr:cNvCxnSpPr/>
      </xdr:nvCxnSpPr>
      <xdr:spPr>
        <a:xfrm flipV="1">
          <a:off x="10475595" y="5539105"/>
          <a:ext cx="1270" cy="585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127635</xdr:rowOff>
    </xdr:from>
    <xdr:ext cx="598805" cy="259080"/>
    <xdr:sp macro="" textlink="">
      <xdr:nvSpPr>
        <xdr:cNvPr id="281" name="補助費等最小値テキスト"/>
        <xdr:cNvSpPr txBox="1"/>
      </xdr:nvSpPr>
      <xdr:spPr>
        <a:xfrm>
          <a:off x="10528300" y="6128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115,998</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123825</xdr:rowOff>
    </xdr:from>
    <xdr:to>
      <xdr:col>55</xdr:col>
      <xdr:colOff>88900</xdr:colOff>
      <xdr:row>35</xdr:row>
      <xdr:rowOff>123825</xdr:rowOff>
    </xdr:to>
    <xdr:cxnSp macro="">
      <xdr:nvCxnSpPr>
        <xdr:cNvPr id="282" name="直線コネクタ 281"/>
        <xdr:cNvCxnSpPr/>
      </xdr:nvCxnSpPr>
      <xdr:spPr>
        <a:xfrm>
          <a:off x="10388600" y="612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170815</xdr:rowOff>
    </xdr:from>
    <xdr:ext cx="598805" cy="258445"/>
    <xdr:sp macro="" textlink="">
      <xdr:nvSpPr>
        <xdr:cNvPr id="283" name="補助費等最大値テキスト"/>
        <xdr:cNvSpPr txBox="1"/>
      </xdr:nvSpPr>
      <xdr:spPr>
        <a:xfrm>
          <a:off x="10528300" y="5314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243,969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52705</xdr:rowOff>
    </xdr:from>
    <xdr:to>
      <xdr:col>55</xdr:col>
      <xdr:colOff>88900</xdr:colOff>
      <xdr:row>32</xdr:row>
      <xdr:rowOff>52705</xdr:rowOff>
    </xdr:to>
    <xdr:cxnSp macro="">
      <xdr:nvCxnSpPr>
        <xdr:cNvPr id="284" name="直線コネクタ 283"/>
        <xdr:cNvCxnSpPr/>
      </xdr:nvCxnSpPr>
      <xdr:spPr>
        <a:xfrm>
          <a:off x="10388600" y="5539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128270</xdr:rowOff>
    </xdr:from>
    <xdr:to>
      <xdr:col>55</xdr:col>
      <xdr:colOff>0</xdr:colOff>
      <xdr:row>37</xdr:row>
      <xdr:rowOff>97790</xdr:rowOff>
    </xdr:to>
    <xdr:cxnSp macro="">
      <xdr:nvCxnSpPr>
        <xdr:cNvPr id="285" name="直線コネクタ 284"/>
        <xdr:cNvCxnSpPr/>
      </xdr:nvCxnSpPr>
      <xdr:spPr>
        <a:xfrm flipV="1">
          <a:off x="9639300" y="5957570"/>
          <a:ext cx="83820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90805</xdr:rowOff>
    </xdr:from>
    <xdr:ext cx="598805" cy="258445"/>
    <xdr:sp macro="" textlink="">
      <xdr:nvSpPr>
        <xdr:cNvPr id="286" name="補助費等平均値テキスト"/>
        <xdr:cNvSpPr txBox="1"/>
      </xdr:nvSpPr>
      <xdr:spPr>
        <a:xfrm>
          <a:off x="10528300" y="57486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67945</xdr:rowOff>
    </xdr:from>
    <xdr:to>
      <xdr:col>55</xdr:col>
      <xdr:colOff>50800</xdr:colOff>
      <xdr:row>34</xdr:row>
      <xdr:rowOff>169545</xdr:rowOff>
    </xdr:to>
    <xdr:sp macro="" textlink="">
      <xdr:nvSpPr>
        <xdr:cNvPr id="287" name="フローチャート: 判断 286"/>
        <xdr:cNvSpPr/>
      </xdr:nvSpPr>
      <xdr:spPr>
        <a:xfrm>
          <a:off x="10426700" y="589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97790</xdr:rowOff>
    </xdr:from>
    <xdr:to>
      <xdr:col>50</xdr:col>
      <xdr:colOff>114300</xdr:colOff>
      <xdr:row>37</xdr:row>
      <xdr:rowOff>114935</xdr:rowOff>
    </xdr:to>
    <xdr:cxnSp macro="">
      <xdr:nvCxnSpPr>
        <xdr:cNvPr id="288" name="直線コネクタ 287"/>
        <xdr:cNvCxnSpPr/>
      </xdr:nvCxnSpPr>
      <xdr:spPr>
        <a:xfrm flipV="1">
          <a:off x="8750300" y="64414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59055</xdr:rowOff>
    </xdr:from>
    <xdr:to>
      <xdr:col>50</xdr:col>
      <xdr:colOff>165100</xdr:colOff>
      <xdr:row>37</xdr:row>
      <xdr:rowOff>160655</xdr:rowOff>
    </xdr:to>
    <xdr:sp macro="" textlink="">
      <xdr:nvSpPr>
        <xdr:cNvPr id="289" name="フローチャート: 判断 288"/>
        <xdr:cNvSpPr/>
      </xdr:nvSpPr>
      <xdr:spPr>
        <a:xfrm>
          <a:off x="9588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151765</xdr:rowOff>
    </xdr:from>
    <xdr:ext cx="530225" cy="259080"/>
    <xdr:sp macro="" textlink="">
      <xdr:nvSpPr>
        <xdr:cNvPr id="290" name="テキスト ボックス 289"/>
        <xdr:cNvSpPr txBox="1"/>
      </xdr:nvSpPr>
      <xdr:spPr>
        <a:xfrm>
          <a:off x="9371965" y="64954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114935</xdr:rowOff>
    </xdr:from>
    <xdr:to>
      <xdr:col>45</xdr:col>
      <xdr:colOff>177800</xdr:colOff>
      <xdr:row>38</xdr:row>
      <xdr:rowOff>43180</xdr:rowOff>
    </xdr:to>
    <xdr:cxnSp macro="">
      <xdr:nvCxnSpPr>
        <xdr:cNvPr id="291" name="直線コネクタ 290"/>
        <xdr:cNvCxnSpPr/>
      </xdr:nvCxnSpPr>
      <xdr:spPr>
        <a:xfrm flipV="1">
          <a:off x="7861300" y="645858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77470</xdr:rowOff>
    </xdr:from>
    <xdr:to>
      <xdr:col>46</xdr:col>
      <xdr:colOff>38100</xdr:colOff>
      <xdr:row>38</xdr:row>
      <xdr:rowOff>7620</xdr:rowOff>
    </xdr:to>
    <xdr:sp macro="" textlink="">
      <xdr:nvSpPr>
        <xdr:cNvPr id="292" name="フローチャート: 判断 291"/>
        <xdr:cNvSpPr/>
      </xdr:nvSpPr>
      <xdr:spPr>
        <a:xfrm>
          <a:off x="869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170180</xdr:rowOff>
    </xdr:from>
    <xdr:ext cx="530225" cy="259080"/>
    <xdr:sp macro="" textlink="">
      <xdr:nvSpPr>
        <xdr:cNvPr id="293" name="テキスト ボックス 292"/>
        <xdr:cNvSpPr txBox="1"/>
      </xdr:nvSpPr>
      <xdr:spPr>
        <a:xfrm>
          <a:off x="8482965" y="6513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41910</xdr:rowOff>
    </xdr:from>
    <xdr:to>
      <xdr:col>41</xdr:col>
      <xdr:colOff>50800</xdr:colOff>
      <xdr:row>38</xdr:row>
      <xdr:rowOff>43180</xdr:rowOff>
    </xdr:to>
    <xdr:cxnSp macro="">
      <xdr:nvCxnSpPr>
        <xdr:cNvPr id="294" name="直線コネクタ 293"/>
        <xdr:cNvCxnSpPr/>
      </xdr:nvCxnSpPr>
      <xdr:spPr>
        <a:xfrm>
          <a:off x="6972300" y="65570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80645</xdr:rowOff>
    </xdr:from>
    <xdr:to>
      <xdr:col>41</xdr:col>
      <xdr:colOff>101600</xdr:colOff>
      <xdr:row>38</xdr:row>
      <xdr:rowOff>10795</xdr:rowOff>
    </xdr:to>
    <xdr:sp macro="" textlink="">
      <xdr:nvSpPr>
        <xdr:cNvPr id="295" name="フローチャート: 判断 294"/>
        <xdr:cNvSpPr/>
      </xdr:nvSpPr>
      <xdr:spPr>
        <a:xfrm>
          <a:off x="781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27305</xdr:rowOff>
    </xdr:from>
    <xdr:ext cx="530225" cy="259080"/>
    <xdr:sp macro="" textlink="">
      <xdr:nvSpPr>
        <xdr:cNvPr id="296" name="テキスト ボックス 295"/>
        <xdr:cNvSpPr txBox="1"/>
      </xdr:nvSpPr>
      <xdr:spPr>
        <a:xfrm>
          <a:off x="7593965" y="61995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15875</xdr:rowOff>
    </xdr:to>
    <xdr:sp macro="" textlink="">
      <xdr:nvSpPr>
        <xdr:cNvPr id="297" name="フローチャート: 判断 296"/>
        <xdr:cNvSpPr/>
      </xdr:nvSpPr>
      <xdr:spPr>
        <a:xfrm>
          <a:off x="6921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32385</xdr:rowOff>
    </xdr:from>
    <xdr:ext cx="530225" cy="254635"/>
    <xdr:sp macro="" textlink="">
      <xdr:nvSpPr>
        <xdr:cNvPr id="298" name="テキスト ボックス 297"/>
        <xdr:cNvSpPr txBox="1"/>
      </xdr:nvSpPr>
      <xdr:spPr>
        <a:xfrm>
          <a:off x="6704965" y="62045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38,186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77470</xdr:rowOff>
    </xdr:from>
    <xdr:to>
      <xdr:col>55</xdr:col>
      <xdr:colOff>50800</xdr:colOff>
      <xdr:row>35</xdr:row>
      <xdr:rowOff>7620</xdr:rowOff>
    </xdr:to>
    <xdr:sp macro="" textlink="">
      <xdr:nvSpPr>
        <xdr:cNvPr id="304" name="楕円 303"/>
        <xdr:cNvSpPr/>
      </xdr:nvSpPr>
      <xdr:spPr>
        <a:xfrm>
          <a:off x="104267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55880</xdr:rowOff>
    </xdr:from>
    <xdr:ext cx="598805" cy="259080"/>
    <xdr:sp macro="" textlink="">
      <xdr:nvSpPr>
        <xdr:cNvPr id="305" name="補助費等該当値テキスト"/>
        <xdr:cNvSpPr txBox="1"/>
      </xdr:nvSpPr>
      <xdr:spPr>
        <a:xfrm>
          <a:off x="10528300" y="5885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152,489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46990</xdr:rowOff>
    </xdr:from>
    <xdr:to>
      <xdr:col>50</xdr:col>
      <xdr:colOff>165100</xdr:colOff>
      <xdr:row>37</xdr:row>
      <xdr:rowOff>148590</xdr:rowOff>
    </xdr:to>
    <xdr:sp macro="" textlink="">
      <xdr:nvSpPr>
        <xdr:cNvPr id="306" name="楕円 305"/>
        <xdr:cNvSpPr/>
      </xdr:nvSpPr>
      <xdr:spPr>
        <a:xfrm>
          <a:off x="9588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165100</xdr:rowOff>
    </xdr:from>
    <xdr:ext cx="530225" cy="259080"/>
    <xdr:sp macro="" textlink="">
      <xdr:nvSpPr>
        <xdr:cNvPr id="307" name="テキスト ボックス 306"/>
        <xdr:cNvSpPr txBox="1"/>
      </xdr:nvSpPr>
      <xdr:spPr>
        <a:xfrm>
          <a:off x="9371965" y="6165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64135</xdr:rowOff>
    </xdr:from>
    <xdr:to>
      <xdr:col>46</xdr:col>
      <xdr:colOff>38100</xdr:colOff>
      <xdr:row>37</xdr:row>
      <xdr:rowOff>166370</xdr:rowOff>
    </xdr:to>
    <xdr:sp macro="" textlink="">
      <xdr:nvSpPr>
        <xdr:cNvPr id="308" name="楕円 307"/>
        <xdr:cNvSpPr/>
      </xdr:nvSpPr>
      <xdr:spPr>
        <a:xfrm>
          <a:off x="86995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10795</xdr:rowOff>
    </xdr:from>
    <xdr:ext cx="530225" cy="258445"/>
    <xdr:sp macro="" textlink="">
      <xdr:nvSpPr>
        <xdr:cNvPr id="309" name="テキスト ボックス 308"/>
        <xdr:cNvSpPr txBox="1"/>
      </xdr:nvSpPr>
      <xdr:spPr>
        <a:xfrm>
          <a:off x="8482965" y="61829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163830</xdr:rowOff>
    </xdr:from>
    <xdr:to>
      <xdr:col>41</xdr:col>
      <xdr:colOff>101600</xdr:colOff>
      <xdr:row>38</xdr:row>
      <xdr:rowOff>93980</xdr:rowOff>
    </xdr:to>
    <xdr:sp macro="" textlink="">
      <xdr:nvSpPr>
        <xdr:cNvPr id="310" name="楕円 309"/>
        <xdr:cNvSpPr/>
      </xdr:nvSpPr>
      <xdr:spPr>
        <a:xfrm>
          <a:off x="7810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85090</xdr:rowOff>
    </xdr:from>
    <xdr:ext cx="530225" cy="259080"/>
    <xdr:sp macro="" textlink="">
      <xdr:nvSpPr>
        <xdr:cNvPr id="311" name="テキスト ボックス 310"/>
        <xdr:cNvSpPr txBox="1"/>
      </xdr:nvSpPr>
      <xdr:spPr>
        <a:xfrm>
          <a:off x="7593965" y="6600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162560</xdr:rowOff>
    </xdr:from>
    <xdr:to>
      <xdr:col>36</xdr:col>
      <xdr:colOff>165100</xdr:colOff>
      <xdr:row>38</xdr:row>
      <xdr:rowOff>92710</xdr:rowOff>
    </xdr:to>
    <xdr:sp macro="" textlink="">
      <xdr:nvSpPr>
        <xdr:cNvPr id="312" name="楕円 311"/>
        <xdr:cNvSpPr/>
      </xdr:nvSpPr>
      <xdr:spPr>
        <a:xfrm>
          <a:off x="692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83820</xdr:rowOff>
    </xdr:from>
    <xdr:ext cx="530225" cy="259080"/>
    <xdr:sp macro="" textlink="">
      <xdr:nvSpPr>
        <xdr:cNvPr id="313" name="テキスト ボックス 312"/>
        <xdr:cNvSpPr txBox="1"/>
      </xdr:nvSpPr>
      <xdr:spPr>
        <a:xfrm>
          <a:off x="6704965" y="6598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2" name="テキスト ボックス 321"/>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25" name="テキスト ボックス 324"/>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7" name="テキスト ボックス 32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4635"/>
    <xdr:sp macro="" textlink="">
      <xdr:nvSpPr>
        <xdr:cNvPr id="329" name="テキスト ボックス 328"/>
        <xdr:cNvSpPr txBox="1"/>
      </xdr:nvSpPr>
      <xdr:spPr>
        <a:xfrm>
          <a:off x="6072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1" name="テキスト ボックス 330"/>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9080"/>
    <xdr:sp macro="" textlink="">
      <xdr:nvSpPr>
        <xdr:cNvPr id="333" name="テキスト ボックス 332"/>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35" name="テキスト ボックス 334"/>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135890</xdr:rowOff>
    </xdr:from>
    <xdr:to>
      <xdr:col>54</xdr:col>
      <xdr:colOff>189865</xdr:colOff>
      <xdr:row>58</xdr:row>
      <xdr:rowOff>78740</xdr:rowOff>
    </xdr:to>
    <xdr:cxnSp macro="">
      <xdr:nvCxnSpPr>
        <xdr:cNvPr id="337" name="直線コネクタ 336"/>
        <xdr:cNvCxnSpPr/>
      </xdr:nvCxnSpPr>
      <xdr:spPr>
        <a:xfrm flipV="1">
          <a:off x="10475595" y="853694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82550</xdr:rowOff>
    </xdr:from>
    <xdr:ext cx="534670" cy="259080"/>
    <xdr:sp macro="" textlink="">
      <xdr:nvSpPr>
        <xdr:cNvPr id="338" name="普通建設事業費最小値テキスト"/>
        <xdr:cNvSpPr txBox="1"/>
      </xdr:nvSpPr>
      <xdr:spPr>
        <a:xfrm>
          <a:off x="10528300" y="10026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78740</xdr:rowOff>
    </xdr:from>
    <xdr:to>
      <xdr:col>55</xdr:col>
      <xdr:colOff>88900</xdr:colOff>
      <xdr:row>58</xdr:row>
      <xdr:rowOff>78740</xdr:rowOff>
    </xdr:to>
    <xdr:cxnSp macro="">
      <xdr:nvCxnSpPr>
        <xdr:cNvPr id="339" name="直線コネクタ 338"/>
        <xdr:cNvCxnSpPr/>
      </xdr:nvCxnSpPr>
      <xdr:spPr>
        <a:xfrm>
          <a:off x="103886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82550</xdr:rowOff>
    </xdr:from>
    <xdr:ext cx="598805" cy="259080"/>
    <xdr:sp macro="" textlink="">
      <xdr:nvSpPr>
        <xdr:cNvPr id="340" name="普通建設事業費最大値テキスト"/>
        <xdr:cNvSpPr txBox="1"/>
      </xdr:nvSpPr>
      <xdr:spPr>
        <a:xfrm>
          <a:off x="10528300" y="8312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127,822</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135890</xdr:rowOff>
    </xdr:from>
    <xdr:to>
      <xdr:col>55</xdr:col>
      <xdr:colOff>88900</xdr:colOff>
      <xdr:row>49</xdr:row>
      <xdr:rowOff>135890</xdr:rowOff>
    </xdr:to>
    <xdr:cxnSp macro="">
      <xdr:nvCxnSpPr>
        <xdr:cNvPr id="341" name="直線コネクタ 340"/>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91440</xdr:rowOff>
    </xdr:from>
    <xdr:to>
      <xdr:col>55</xdr:col>
      <xdr:colOff>0</xdr:colOff>
      <xdr:row>55</xdr:row>
      <xdr:rowOff>157480</xdr:rowOff>
    </xdr:to>
    <xdr:cxnSp macro="">
      <xdr:nvCxnSpPr>
        <xdr:cNvPr id="342" name="直線コネクタ 341"/>
        <xdr:cNvCxnSpPr/>
      </xdr:nvCxnSpPr>
      <xdr:spPr>
        <a:xfrm flipV="1">
          <a:off x="9639300" y="952119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80010</xdr:rowOff>
    </xdr:from>
    <xdr:ext cx="534670" cy="259080"/>
    <xdr:sp macro="" textlink="">
      <xdr:nvSpPr>
        <xdr:cNvPr id="343" name="普通建設事業費平均値テキスト"/>
        <xdr:cNvSpPr txBox="1"/>
      </xdr:nvSpPr>
      <xdr:spPr>
        <a:xfrm>
          <a:off x="10528300" y="9509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101600</xdr:rowOff>
    </xdr:from>
    <xdr:to>
      <xdr:col>55</xdr:col>
      <xdr:colOff>50800</xdr:colOff>
      <xdr:row>56</xdr:row>
      <xdr:rowOff>31750</xdr:rowOff>
    </xdr:to>
    <xdr:sp macro="" textlink="">
      <xdr:nvSpPr>
        <xdr:cNvPr id="344" name="フローチャート: 判断 343"/>
        <xdr:cNvSpPr/>
      </xdr:nvSpPr>
      <xdr:spPr>
        <a:xfrm>
          <a:off x="10426700" y="953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157480</xdr:rowOff>
    </xdr:from>
    <xdr:to>
      <xdr:col>50</xdr:col>
      <xdr:colOff>114300</xdr:colOff>
      <xdr:row>56</xdr:row>
      <xdr:rowOff>73660</xdr:rowOff>
    </xdr:to>
    <xdr:cxnSp macro="">
      <xdr:nvCxnSpPr>
        <xdr:cNvPr id="345" name="直線コネクタ 344"/>
        <xdr:cNvCxnSpPr/>
      </xdr:nvCxnSpPr>
      <xdr:spPr>
        <a:xfrm flipV="1">
          <a:off x="8750300" y="958723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100330</xdr:rowOff>
    </xdr:from>
    <xdr:to>
      <xdr:col>50</xdr:col>
      <xdr:colOff>165100</xdr:colOff>
      <xdr:row>56</xdr:row>
      <xdr:rowOff>30480</xdr:rowOff>
    </xdr:to>
    <xdr:sp macro="" textlink="">
      <xdr:nvSpPr>
        <xdr:cNvPr id="346" name="フローチャート: 判断 345"/>
        <xdr:cNvSpPr/>
      </xdr:nvSpPr>
      <xdr:spPr>
        <a:xfrm>
          <a:off x="9588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46990</xdr:rowOff>
    </xdr:from>
    <xdr:ext cx="530225" cy="259080"/>
    <xdr:sp macro="" textlink="">
      <xdr:nvSpPr>
        <xdr:cNvPr id="347" name="テキスト ボックス 346"/>
        <xdr:cNvSpPr txBox="1"/>
      </xdr:nvSpPr>
      <xdr:spPr>
        <a:xfrm>
          <a:off x="9371965" y="9305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50165</xdr:rowOff>
    </xdr:from>
    <xdr:to>
      <xdr:col>45</xdr:col>
      <xdr:colOff>177800</xdr:colOff>
      <xdr:row>56</xdr:row>
      <xdr:rowOff>73660</xdr:rowOff>
    </xdr:to>
    <xdr:cxnSp macro="">
      <xdr:nvCxnSpPr>
        <xdr:cNvPr id="348" name="直線コネクタ 347"/>
        <xdr:cNvCxnSpPr/>
      </xdr:nvCxnSpPr>
      <xdr:spPr>
        <a:xfrm>
          <a:off x="7861300" y="965136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146685</xdr:rowOff>
    </xdr:from>
    <xdr:to>
      <xdr:col>46</xdr:col>
      <xdr:colOff>38100</xdr:colOff>
      <xdr:row>56</xdr:row>
      <xdr:rowOff>76835</xdr:rowOff>
    </xdr:to>
    <xdr:sp macro="" textlink="">
      <xdr:nvSpPr>
        <xdr:cNvPr id="349" name="フローチャート: 判断 348"/>
        <xdr:cNvSpPr/>
      </xdr:nvSpPr>
      <xdr:spPr>
        <a:xfrm>
          <a:off x="86995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93345</xdr:rowOff>
    </xdr:from>
    <xdr:ext cx="530225" cy="259080"/>
    <xdr:sp macro="" textlink="">
      <xdr:nvSpPr>
        <xdr:cNvPr id="350" name="テキスト ボックス 349"/>
        <xdr:cNvSpPr txBox="1"/>
      </xdr:nvSpPr>
      <xdr:spPr>
        <a:xfrm>
          <a:off x="8482965" y="9351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157480</xdr:rowOff>
    </xdr:from>
    <xdr:to>
      <xdr:col>41</xdr:col>
      <xdr:colOff>50800</xdr:colOff>
      <xdr:row>56</xdr:row>
      <xdr:rowOff>50165</xdr:rowOff>
    </xdr:to>
    <xdr:cxnSp macro="">
      <xdr:nvCxnSpPr>
        <xdr:cNvPr id="351" name="直線コネクタ 350"/>
        <xdr:cNvCxnSpPr/>
      </xdr:nvCxnSpPr>
      <xdr:spPr>
        <a:xfrm>
          <a:off x="6972300" y="9244330"/>
          <a:ext cx="8890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72390</xdr:rowOff>
    </xdr:from>
    <xdr:to>
      <xdr:col>41</xdr:col>
      <xdr:colOff>101600</xdr:colOff>
      <xdr:row>56</xdr:row>
      <xdr:rowOff>2540</xdr:rowOff>
    </xdr:to>
    <xdr:sp macro="" textlink="">
      <xdr:nvSpPr>
        <xdr:cNvPr id="352" name="フローチャート: 判断 351"/>
        <xdr:cNvSpPr/>
      </xdr:nvSpPr>
      <xdr:spPr>
        <a:xfrm>
          <a:off x="78105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19050</xdr:rowOff>
    </xdr:from>
    <xdr:ext cx="530225" cy="254635"/>
    <xdr:sp macro="" textlink="">
      <xdr:nvSpPr>
        <xdr:cNvPr id="353" name="テキスト ボックス 352"/>
        <xdr:cNvSpPr txBox="1"/>
      </xdr:nvSpPr>
      <xdr:spPr>
        <a:xfrm>
          <a:off x="7593965" y="92773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114300</xdr:rowOff>
    </xdr:from>
    <xdr:to>
      <xdr:col>36</xdr:col>
      <xdr:colOff>165100</xdr:colOff>
      <xdr:row>56</xdr:row>
      <xdr:rowOff>44450</xdr:rowOff>
    </xdr:to>
    <xdr:sp macro="" textlink="">
      <xdr:nvSpPr>
        <xdr:cNvPr id="354" name="フローチャート: 判断 353"/>
        <xdr:cNvSpPr/>
      </xdr:nvSpPr>
      <xdr:spPr>
        <a:xfrm>
          <a:off x="69215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35560</xdr:rowOff>
    </xdr:from>
    <xdr:ext cx="530225" cy="259080"/>
    <xdr:sp macro="" textlink="">
      <xdr:nvSpPr>
        <xdr:cNvPr id="355" name="テキスト ボックス 354"/>
        <xdr:cNvSpPr txBox="1"/>
      </xdr:nvSpPr>
      <xdr:spPr>
        <a:xfrm>
          <a:off x="6704965" y="9636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40640</xdr:rowOff>
    </xdr:from>
    <xdr:to>
      <xdr:col>55</xdr:col>
      <xdr:colOff>50800</xdr:colOff>
      <xdr:row>55</xdr:row>
      <xdr:rowOff>142240</xdr:rowOff>
    </xdr:to>
    <xdr:sp macro="" textlink="">
      <xdr:nvSpPr>
        <xdr:cNvPr id="361" name="楕円 360"/>
        <xdr:cNvSpPr/>
      </xdr:nvSpPr>
      <xdr:spPr>
        <a:xfrm>
          <a:off x="104267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63500</xdr:rowOff>
    </xdr:from>
    <xdr:ext cx="534670" cy="254635"/>
    <xdr:sp macro="" textlink="">
      <xdr:nvSpPr>
        <xdr:cNvPr id="362" name="普通建設事業費該当値テキスト"/>
        <xdr:cNvSpPr txBox="1"/>
      </xdr:nvSpPr>
      <xdr:spPr>
        <a:xfrm>
          <a:off x="10528300" y="93218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106680</xdr:rowOff>
    </xdr:from>
    <xdr:to>
      <xdr:col>50</xdr:col>
      <xdr:colOff>165100</xdr:colOff>
      <xdr:row>56</xdr:row>
      <xdr:rowOff>36830</xdr:rowOff>
    </xdr:to>
    <xdr:sp macro="" textlink="">
      <xdr:nvSpPr>
        <xdr:cNvPr id="363" name="楕円 362"/>
        <xdr:cNvSpPr/>
      </xdr:nvSpPr>
      <xdr:spPr>
        <a:xfrm>
          <a:off x="95885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27940</xdr:rowOff>
    </xdr:from>
    <xdr:ext cx="530225" cy="259080"/>
    <xdr:sp macro="" textlink="">
      <xdr:nvSpPr>
        <xdr:cNvPr id="364" name="テキスト ボックス 363"/>
        <xdr:cNvSpPr txBox="1"/>
      </xdr:nvSpPr>
      <xdr:spPr>
        <a:xfrm>
          <a:off x="9371965" y="96291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22860</xdr:rowOff>
    </xdr:from>
    <xdr:to>
      <xdr:col>46</xdr:col>
      <xdr:colOff>38100</xdr:colOff>
      <xdr:row>56</xdr:row>
      <xdr:rowOff>124460</xdr:rowOff>
    </xdr:to>
    <xdr:sp macro="" textlink="">
      <xdr:nvSpPr>
        <xdr:cNvPr id="365" name="楕円 364"/>
        <xdr:cNvSpPr/>
      </xdr:nvSpPr>
      <xdr:spPr>
        <a:xfrm>
          <a:off x="86995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115570</xdr:rowOff>
    </xdr:from>
    <xdr:ext cx="530225" cy="259080"/>
    <xdr:sp macro="" textlink="">
      <xdr:nvSpPr>
        <xdr:cNvPr id="366" name="テキスト ボックス 365"/>
        <xdr:cNvSpPr txBox="1"/>
      </xdr:nvSpPr>
      <xdr:spPr>
        <a:xfrm>
          <a:off x="8482965" y="97167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170815</xdr:rowOff>
    </xdr:from>
    <xdr:to>
      <xdr:col>41</xdr:col>
      <xdr:colOff>101600</xdr:colOff>
      <xdr:row>56</xdr:row>
      <xdr:rowOff>100965</xdr:rowOff>
    </xdr:to>
    <xdr:sp macro="" textlink="">
      <xdr:nvSpPr>
        <xdr:cNvPr id="367" name="楕円 366"/>
        <xdr:cNvSpPr/>
      </xdr:nvSpPr>
      <xdr:spPr>
        <a:xfrm>
          <a:off x="7810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92075</xdr:rowOff>
    </xdr:from>
    <xdr:ext cx="530225" cy="259080"/>
    <xdr:sp macro="" textlink="">
      <xdr:nvSpPr>
        <xdr:cNvPr id="368" name="テキスト ボックス 367"/>
        <xdr:cNvSpPr txBox="1"/>
      </xdr:nvSpPr>
      <xdr:spPr>
        <a:xfrm>
          <a:off x="7593965" y="96932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106680</xdr:rowOff>
    </xdr:from>
    <xdr:to>
      <xdr:col>36</xdr:col>
      <xdr:colOff>165100</xdr:colOff>
      <xdr:row>54</xdr:row>
      <xdr:rowOff>36830</xdr:rowOff>
    </xdr:to>
    <xdr:sp macro="" textlink="">
      <xdr:nvSpPr>
        <xdr:cNvPr id="369" name="楕円 368"/>
        <xdr:cNvSpPr/>
      </xdr:nvSpPr>
      <xdr:spPr>
        <a:xfrm>
          <a:off x="6921500" y="91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53340</xdr:rowOff>
    </xdr:from>
    <xdr:ext cx="530225" cy="254635"/>
    <xdr:sp macro="" textlink="">
      <xdr:nvSpPr>
        <xdr:cNvPr id="370" name="テキスト ボックス 369"/>
        <xdr:cNvSpPr txBox="1"/>
      </xdr:nvSpPr>
      <xdr:spPr>
        <a:xfrm>
          <a:off x="6704965" y="89687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79" name="テキスト ボックス 378"/>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2" name="テキスト ボックス 381"/>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4" name="テキスト ボックス 38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4635"/>
    <xdr:sp macro="" textlink="">
      <xdr:nvSpPr>
        <xdr:cNvPr id="386" name="テキスト ボックス 385"/>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8" name="テキスト ボックス 38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0" name="テキスト ボックス 38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2" name="テキスト ボックス 391"/>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45720</xdr:rowOff>
    </xdr:from>
    <xdr:to>
      <xdr:col>54</xdr:col>
      <xdr:colOff>189865</xdr:colOff>
      <xdr:row>79</xdr:row>
      <xdr:rowOff>44450</xdr:rowOff>
    </xdr:to>
    <xdr:cxnSp macro="">
      <xdr:nvCxnSpPr>
        <xdr:cNvPr id="394" name="直線コネクタ 393"/>
        <xdr:cNvCxnSpPr/>
      </xdr:nvCxnSpPr>
      <xdr:spPr>
        <a:xfrm flipV="1">
          <a:off x="10475595" y="1221867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5"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163830</xdr:rowOff>
    </xdr:from>
    <xdr:ext cx="534670" cy="259080"/>
    <xdr:sp macro="" textlink="">
      <xdr:nvSpPr>
        <xdr:cNvPr id="397" name="普通建設事業費 （ うち新規整備　）最大値テキスト"/>
        <xdr:cNvSpPr txBox="1"/>
      </xdr:nvSpPr>
      <xdr:spPr>
        <a:xfrm>
          <a:off x="10528300" y="11993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71,942</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45720</xdr:rowOff>
    </xdr:from>
    <xdr:to>
      <xdr:col>55</xdr:col>
      <xdr:colOff>88900</xdr:colOff>
      <xdr:row>71</xdr:row>
      <xdr:rowOff>45720</xdr:rowOff>
    </xdr:to>
    <xdr:cxnSp macro="">
      <xdr:nvCxnSpPr>
        <xdr:cNvPr id="398" name="直線コネクタ 397"/>
        <xdr:cNvCxnSpPr/>
      </xdr:nvCxnSpPr>
      <xdr:spPr>
        <a:xfrm>
          <a:off x="10388600" y="1221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169545</xdr:rowOff>
    </xdr:from>
    <xdr:to>
      <xdr:col>55</xdr:col>
      <xdr:colOff>0</xdr:colOff>
      <xdr:row>77</xdr:row>
      <xdr:rowOff>163830</xdr:rowOff>
    </xdr:to>
    <xdr:cxnSp macro="">
      <xdr:nvCxnSpPr>
        <xdr:cNvPr id="399" name="直線コネクタ 398"/>
        <xdr:cNvCxnSpPr/>
      </xdr:nvCxnSpPr>
      <xdr:spPr>
        <a:xfrm flipV="1">
          <a:off x="9639300" y="13199745"/>
          <a:ext cx="8382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109220</xdr:rowOff>
    </xdr:from>
    <xdr:ext cx="534670" cy="254635"/>
    <xdr:sp macro="" textlink="">
      <xdr:nvSpPr>
        <xdr:cNvPr id="400" name="普通建設事業費 （ うち新規整備　）平均値テキスト"/>
        <xdr:cNvSpPr txBox="1"/>
      </xdr:nvSpPr>
      <xdr:spPr>
        <a:xfrm>
          <a:off x="10528300" y="133108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130175</xdr:rowOff>
    </xdr:from>
    <xdr:to>
      <xdr:col>55</xdr:col>
      <xdr:colOff>50800</xdr:colOff>
      <xdr:row>78</xdr:row>
      <xdr:rowOff>60325</xdr:rowOff>
    </xdr:to>
    <xdr:sp macro="" textlink="">
      <xdr:nvSpPr>
        <xdr:cNvPr id="401" name="フローチャート: 判断 400"/>
        <xdr:cNvSpPr/>
      </xdr:nvSpPr>
      <xdr:spPr>
        <a:xfrm>
          <a:off x="104267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110490</xdr:rowOff>
    </xdr:from>
    <xdr:to>
      <xdr:col>50</xdr:col>
      <xdr:colOff>114300</xdr:colOff>
      <xdr:row>77</xdr:row>
      <xdr:rowOff>163830</xdr:rowOff>
    </xdr:to>
    <xdr:cxnSp macro="">
      <xdr:nvCxnSpPr>
        <xdr:cNvPr id="402" name="直線コネクタ 401"/>
        <xdr:cNvCxnSpPr/>
      </xdr:nvCxnSpPr>
      <xdr:spPr>
        <a:xfrm>
          <a:off x="8750300" y="133121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76835</xdr:rowOff>
    </xdr:from>
    <xdr:to>
      <xdr:col>50</xdr:col>
      <xdr:colOff>165100</xdr:colOff>
      <xdr:row>78</xdr:row>
      <xdr:rowOff>6985</xdr:rowOff>
    </xdr:to>
    <xdr:sp macro="" textlink="">
      <xdr:nvSpPr>
        <xdr:cNvPr id="403" name="フローチャート: 判断 402"/>
        <xdr:cNvSpPr/>
      </xdr:nvSpPr>
      <xdr:spPr>
        <a:xfrm>
          <a:off x="958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24130</xdr:rowOff>
    </xdr:from>
    <xdr:ext cx="530225" cy="259080"/>
    <xdr:sp macro="" textlink="">
      <xdr:nvSpPr>
        <xdr:cNvPr id="404" name="テキスト ボックス 403"/>
        <xdr:cNvSpPr txBox="1"/>
      </xdr:nvSpPr>
      <xdr:spPr>
        <a:xfrm>
          <a:off x="9371965" y="13054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110490</xdr:rowOff>
    </xdr:from>
    <xdr:to>
      <xdr:col>45</xdr:col>
      <xdr:colOff>177800</xdr:colOff>
      <xdr:row>77</xdr:row>
      <xdr:rowOff>169545</xdr:rowOff>
    </xdr:to>
    <xdr:cxnSp macro="">
      <xdr:nvCxnSpPr>
        <xdr:cNvPr id="405" name="直線コネクタ 404"/>
        <xdr:cNvCxnSpPr/>
      </xdr:nvCxnSpPr>
      <xdr:spPr>
        <a:xfrm flipV="1">
          <a:off x="7861300" y="133121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104775</xdr:rowOff>
    </xdr:from>
    <xdr:to>
      <xdr:col>46</xdr:col>
      <xdr:colOff>38100</xdr:colOff>
      <xdr:row>78</xdr:row>
      <xdr:rowOff>34925</xdr:rowOff>
    </xdr:to>
    <xdr:sp macro="" textlink="">
      <xdr:nvSpPr>
        <xdr:cNvPr id="406" name="フローチャート: 判断 405"/>
        <xdr:cNvSpPr/>
      </xdr:nvSpPr>
      <xdr:spPr>
        <a:xfrm>
          <a:off x="8699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26035</xdr:rowOff>
    </xdr:from>
    <xdr:ext cx="530225" cy="259080"/>
    <xdr:sp macro="" textlink="">
      <xdr:nvSpPr>
        <xdr:cNvPr id="407" name="テキスト ボックス 406"/>
        <xdr:cNvSpPr txBox="1"/>
      </xdr:nvSpPr>
      <xdr:spPr>
        <a:xfrm>
          <a:off x="8482965" y="13399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27305</xdr:rowOff>
    </xdr:from>
    <xdr:to>
      <xdr:col>41</xdr:col>
      <xdr:colOff>50800</xdr:colOff>
      <xdr:row>77</xdr:row>
      <xdr:rowOff>169545</xdr:rowOff>
    </xdr:to>
    <xdr:cxnSp macro="">
      <xdr:nvCxnSpPr>
        <xdr:cNvPr id="408" name="直線コネクタ 407"/>
        <xdr:cNvCxnSpPr/>
      </xdr:nvCxnSpPr>
      <xdr:spPr>
        <a:xfrm>
          <a:off x="6972300" y="13057505"/>
          <a:ext cx="8890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90170</xdr:rowOff>
    </xdr:from>
    <xdr:to>
      <xdr:col>41</xdr:col>
      <xdr:colOff>101600</xdr:colOff>
      <xdr:row>78</xdr:row>
      <xdr:rowOff>20320</xdr:rowOff>
    </xdr:to>
    <xdr:sp macro="" textlink="">
      <xdr:nvSpPr>
        <xdr:cNvPr id="409" name="フローチャート: 判断 408"/>
        <xdr:cNvSpPr/>
      </xdr:nvSpPr>
      <xdr:spPr>
        <a:xfrm>
          <a:off x="7810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36830</xdr:rowOff>
    </xdr:from>
    <xdr:ext cx="530225" cy="259080"/>
    <xdr:sp macro="" textlink="">
      <xdr:nvSpPr>
        <xdr:cNvPr id="410" name="テキスト ボックス 409"/>
        <xdr:cNvSpPr txBox="1"/>
      </xdr:nvSpPr>
      <xdr:spPr>
        <a:xfrm>
          <a:off x="7593965" y="13067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78105</xdr:rowOff>
    </xdr:from>
    <xdr:to>
      <xdr:col>36</xdr:col>
      <xdr:colOff>165100</xdr:colOff>
      <xdr:row>78</xdr:row>
      <xdr:rowOff>8255</xdr:rowOff>
    </xdr:to>
    <xdr:sp macro="" textlink="">
      <xdr:nvSpPr>
        <xdr:cNvPr id="411" name="フローチャート: 判断 410"/>
        <xdr:cNvSpPr/>
      </xdr:nvSpPr>
      <xdr:spPr>
        <a:xfrm>
          <a:off x="6921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170815</xdr:rowOff>
    </xdr:from>
    <xdr:ext cx="530225" cy="258445"/>
    <xdr:sp macro="" textlink="">
      <xdr:nvSpPr>
        <xdr:cNvPr id="412" name="テキスト ボックス 411"/>
        <xdr:cNvSpPr txBox="1"/>
      </xdr:nvSpPr>
      <xdr:spPr>
        <a:xfrm>
          <a:off x="6704965" y="133724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118745</xdr:rowOff>
    </xdr:from>
    <xdr:to>
      <xdr:col>55</xdr:col>
      <xdr:colOff>50800</xdr:colOff>
      <xdr:row>77</xdr:row>
      <xdr:rowOff>48895</xdr:rowOff>
    </xdr:to>
    <xdr:sp macro="" textlink="">
      <xdr:nvSpPr>
        <xdr:cNvPr id="418" name="楕円 417"/>
        <xdr:cNvSpPr/>
      </xdr:nvSpPr>
      <xdr:spPr>
        <a:xfrm>
          <a:off x="104267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141605</xdr:rowOff>
    </xdr:from>
    <xdr:ext cx="534670" cy="259080"/>
    <xdr:sp macro="" textlink="">
      <xdr:nvSpPr>
        <xdr:cNvPr id="419" name="普通建設事業費 （ うち新規整備　）該当値テキスト"/>
        <xdr:cNvSpPr txBox="1"/>
      </xdr:nvSpPr>
      <xdr:spPr>
        <a:xfrm>
          <a:off x="10528300" y="13000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113030</xdr:rowOff>
    </xdr:from>
    <xdr:to>
      <xdr:col>50</xdr:col>
      <xdr:colOff>165100</xdr:colOff>
      <xdr:row>78</xdr:row>
      <xdr:rowOff>43180</xdr:rowOff>
    </xdr:to>
    <xdr:sp macro="" textlink="">
      <xdr:nvSpPr>
        <xdr:cNvPr id="420" name="楕円 419"/>
        <xdr:cNvSpPr/>
      </xdr:nvSpPr>
      <xdr:spPr>
        <a:xfrm>
          <a:off x="958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34290</xdr:rowOff>
    </xdr:from>
    <xdr:ext cx="530225" cy="259080"/>
    <xdr:sp macro="" textlink="">
      <xdr:nvSpPr>
        <xdr:cNvPr id="421" name="テキスト ボックス 420"/>
        <xdr:cNvSpPr txBox="1"/>
      </xdr:nvSpPr>
      <xdr:spPr>
        <a:xfrm>
          <a:off x="9371965" y="134073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59690</xdr:rowOff>
    </xdr:from>
    <xdr:to>
      <xdr:col>46</xdr:col>
      <xdr:colOff>38100</xdr:colOff>
      <xdr:row>77</xdr:row>
      <xdr:rowOff>161290</xdr:rowOff>
    </xdr:to>
    <xdr:sp macro="" textlink="">
      <xdr:nvSpPr>
        <xdr:cNvPr id="422" name="楕円 421"/>
        <xdr:cNvSpPr/>
      </xdr:nvSpPr>
      <xdr:spPr>
        <a:xfrm>
          <a:off x="8699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6350</xdr:rowOff>
    </xdr:from>
    <xdr:ext cx="530225" cy="254635"/>
    <xdr:sp macro="" textlink="">
      <xdr:nvSpPr>
        <xdr:cNvPr id="423" name="テキスト ボックス 422"/>
        <xdr:cNvSpPr txBox="1"/>
      </xdr:nvSpPr>
      <xdr:spPr>
        <a:xfrm>
          <a:off x="8482965" y="130365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118745</xdr:rowOff>
    </xdr:from>
    <xdr:to>
      <xdr:col>41</xdr:col>
      <xdr:colOff>101600</xdr:colOff>
      <xdr:row>78</xdr:row>
      <xdr:rowOff>48895</xdr:rowOff>
    </xdr:to>
    <xdr:sp macro="" textlink="">
      <xdr:nvSpPr>
        <xdr:cNvPr id="424" name="楕円 423"/>
        <xdr:cNvSpPr/>
      </xdr:nvSpPr>
      <xdr:spPr>
        <a:xfrm>
          <a:off x="7810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40640</xdr:rowOff>
    </xdr:from>
    <xdr:ext cx="530225" cy="254635"/>
    <xdr:sp macro="" textlink="">
      <xdr:nvSpPr>
        <xdr:cNvPr id="425" name="テキスト ボックス 424"/>
        <xdr:cNvSpPr txBox="1"/>
      </xdr:nvSpPr>
      <xdr:spPr>
        <a:xfrm>
          <a:off x="7593965" y="134137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147955</xdr:rowOff>
    </xdr:from>
    <xdr:to>
      <xdr:col>36</xdr:col>
      <xdr:colOff>165100</xdr:colOff>
      <xdr:row>76</xdr:row>
      <xdr:rowOff>78105</xdr:rowOff>
    </xdr:to>
    <xdr:sp macro="" textlink="">
      <xdr:nvSpPr>
        <xdr:cNvPr id="426" name="楕円 425"/>
        <xdr:cNvSpPr/>
      </xdr:nvSpPr>
      <xdr:spPr>
        <a:xfrm>
          <a:off x="6921500" y="130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94615</xdr:rowOff>
    </xdr:from>
    <xdr:ext cx="530225" cy="259080"/>
    <xdr:sp macro="" textlink="">
      <xdr:nvSpPr>
        <xdr:cNvPr id="427" name="テキスト ボックス 426"/>
        <xdr:cNvSpPr txBox="1"/>
      </xdr:nvSpPr>
      <xdr:spPr>
        <a:xfrm>
          <a:off x="6704965" y="127819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6" name="テキスト ボックス 435"/>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39" name="テキスト ボックス 438"/>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1" name="テキスト ボックス 44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4635"/>
    <xdr:sp macro="" textlink="">
      <xdr:nvSpPr>
        <xdr:cNvPr id="443" name="テキスト ボックス 442"/>
        <xdr:cNvSpPr txBox="1"/>
      </xdr:nvSpPr>
      <xdr:spPr>
        <a:xfrm>
          <a:off x="6072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5" name="テキスト ボックス 44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47" name="テキスト ボックス 446"/>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49" name="テキスト ボックス 448"/>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101600</xdr:rowOff>
    </xdr:from>
    <xdr:to>
      <xdr:col>54</xdr:col>
      <xdr:colOff>189865</xdr:colOff>
      <xdr:row>99</xdr:row>
      <xdr:rowOff>13970</xdr:rowOff>
    </xdr:to>
    <xdr:cxnSp macro="">
      <xdr:nvCxnSpPr>
        <xdr:cNvPr id="451" name="直線コネクタ 450"/>
        <xdr:cNvCxnSpPr/>
      </xdr:nvCxnSpPr>
      <xdr:spPr>
        <a:xfrm flipV="1">
          <a:off x="10475595" y="1570355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17780</xdr:rowOff>
    </xdr:from>
    <xdr:ext cx="469900" cy="254635"/>
    <xdr:sp macro="" textlink="">
      <xdr:nvSpPr>
        <xdr:cNvPr id="452" name="普通建設事業費 （ うち更新整備　）最小値テキスト"/>
        <xdr:cNvSpPr txBox="1"/>
      </xdr:nvSpPr>
      <xdr:spPr>
        <a:xfrm>
          <a:off x="10528300" y="169913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13970</xdr:rowOff>
    </xdr:from>
    <xdr:to>
      <xdr:col>55</xdr:col>
      <xdr:colOff>88900</xdr:colOff>
      <xdr:row>99</xdr:row>
      <xdr:rowOff>13970</xdr:rowOff>
    </xdr:to>
    <xdr:cxnSp macro="">
      <xdr:nvCxnSpPr>
        <xdr:cNvPr id="453" name="直線コネクタ 452"/>
        <xdr:cNvCxnSpPr/>
      </xdr:nvCxnSpPr>
      <xdr:spPr>
        <a:xfrm>
          <a:off x="10388600" y="16987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48260</xdr:rowOff>
    </xdr:from>
    <xdr:ext cx="598805" cy="259080"/>
    <xdr:sp macro="" textlink="">
      <xdr:nvSpPr>
        <xdr:cNvPr id="454" name="普通建設事業費 （ うち更新整備　）最大値テキスト"/>
        <xdr:cNvSpPr txBox="1"/>
      </xdr:nvSpPr>
      <xdr:spPr>
        <a:xfrm>
          <a:off x="10528300" y="15478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103,486</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101600</xdr:rowOff>
    </xdr:from>
    <xdr:to>
      <xdr:col>55</xdr:col>
      <xdr:colOff>88900</xdr:colOff>
      <xdr:row>91</xdr:row>
      <xdr:rowOff>101600</xdr:rowOff>
    </xdr:to>
    <xdr:cxnSp macro="">
      <xdr:nvCxnSpPr>
        <xdr:cNvPr id="455" name="直線コネクタ 454"/>
        <xdr:cNvCxnSpPr/>
      </xdr:nvCxnSpPr>
      <xdr:spPr>
        <a:xfrm>
          <a:off x="10388600" y="1570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14605</xdr:rowOff>
    </xdr:from>
    <xdr:to>
      <xdr:col>55</xdr:col>
      <xdr:colOff>0</xdr:colOff>
      <xdr:row>97</xdr:row>
      <xdr:rowOff>52070</xdr:rowOff>
    </xdr:to>
    <xdr:cxnSp macro="">
      <xdr:nvCxnSpPr>
        <xdr:cNvPr id="456" name="直線コネクタ 455"/>
        <xdr:cNvCxnSpPr/>
      </xdr:nvCxnSpPr>
      <xdr:spPr>
        <a:xfrm>
          <a:off x="9639300" y="1664525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23495</xdr:rowOff>
    </xdr:from>
    <xdr:ext cx="534670" cy="259080"/>
    <xdr:sp macro="" textlink="">
      <xdr:nvSpPr>
        <xdr:cNvPr id="457" name="普通建設事業費 （ うち更新整備　）平均値テキスト"/>
        <xdr:cNvSpPr txBox="1"/>
      </xdr:nvSpPr>
      <xdr:spPr>
        <a:xfrm>
          <a:off x="10528300" y="16482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xdr:rowOff>
    </xdr:from>
    <xdr:to>
      <xdr:col>55</xdr:col>
      <xdr:colOff>50800</xdr:colOff>
      <xdr:row>97</xdr:row>
      <xdr:rowOff>102235</xdr:rowOff>
    </xdr:to>
    <xdr:sp macro="" textlink="">
      <xdr:nvSpPr>
        <xdr:cNvPr id="458" name="フローチャート: 判断 457"/>
        <xdr:cNvSpPr/>
      </xdr:nvSpPr>
      <xdr:spPr>
        <a:xfrm>
          <a:off x="104267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14605</xdr:rowOff>
    </xdr:from>
    <xdr:to>
      <xdr:col>50</xdr:col>
      <xdr:colOff>114300</xdr:colOff>
      <xdr:row>97</xdr:row>
      <xdr:rowOff>115570</xdr:rowOff>
    </xdr:to>
    <xdr:cxnSp macro="">
      <xdr:nvCxnSpPr>
        <xdr:cNvPr id="459" name="直線コネクタ 458"/>
        <xdr:cNvCxnSpPr/>
      </xdr:nvCxnSpPr>
      <xdr:spPr>
        <a:xfrm flipV="1">
          <a:off x="8750300" y="166452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34925</xdr:rowOff>
    </xdr:from>
    <xdr:to>
      <xdr:col>50</xdr:col>
      <xdr:colOff>165100</xdr:colOff>
      <xdr:row>97</xdr:row>
      <xdr:rowOff>136525</xdr:rowOff>
    </xdr:to>
    <xdr:sp macro="" textlink="">
      <xdr:nvSpPr>
        <xdr:cNvPr id="460" name="フローチャート: 判断 459"/>
        <xdr:cNvSpPr/>
      </xdr:nvSpPr>
      <xdr:spPr>
        <a:xfrm>
          <a:off x="9588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127635</xdr:rowOff>
    </xdr:from>
    <xdr:ext cx="530225" cy="259080"/>
    <xdr:sp macro="" textlink="">
      <xdr:nvSpPr>
        <xdr:cNvPr id="461" name="テキスト ボックス 460"/>
        <xdr:cNvSpPr txBox="1"/>
      </xdr:nvSpPr>
      <xdr:spPr>
        <a:xfrm>
          <a:off x="9371965" y="16758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39370</xdr:rowOff>
    </xdr:from>
    <xdr:to>
      <xdr:col>45</xdr:col>
      <xdr:colOff>177800</xdr:colOff>
      <xdr:row>97</xdr:row>
      <xdr:rowOff>115570</xdr:rowOff>
    </xdr:to>
    <xdr:cxnSp macro="">
      <xdr:nvCxnSpPr>
        <xdr:cNvPr id="462" name="直線コネクタ 461"/>
        <xdr:cNvCxnSpPr/>
      </xdr:nvCxnSpPr>
      <xdr:spPr>
        <a:xfrm>
          <a:off x="7861300" y="166700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59690</xdr:rowOff>
    </xdr:from>
    <xdr:to>
      <xdr:col>46</xdr:col>
      <xdr:colOff>38100</xdr:colOff>
      <xdr:row>97</xdr:row>
      <xdr:rowOff>161290</xdr:rowOff>
    </xdr:to>
    <xdr:sp macro="" textlink="">
      <xdr:nvSpPr>
        <xdr:cNvPr id="463" name="フローチャート: 判断 462"/>
        <xdr:cNvSpPr/>
      </xdr:nvSpPr>
      <xdr:spPr>
        <a:xfrm>
          <a:off x="8699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6985</xdr:rowOff>
    </xdr:from>
    <xdr:ext cx="530225" cy="254635"/>
    <xdr:sp macro="" textlink="">
      <xdr:nvSpPr>
        <xdr:cNvPr id="464" name="テキスト ボックス 463"/>
        <xdr:cNvSpPr txBox="1"/>
      </xdr:nvSpPr>
      <xdr:spPr>
        <a:xfrm>
          <a:off x="8482965" y="164661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144145</xdr:rowOff>
    </xdr:from>
    <xdr:to>
      <xdr:col>41</xdr:col>
      <xdr:colOff>50800</xdr:colOff>
      <xdr:row>97</xdr:row>
      <xdr:rowOff>39370</xdr:rowOff>
    </xdr:to>
    <xdr:cxnSp macro="">
      <xdr:nvCxnSpPr>
        <xdr:cNvPr id="465" name="直線コネクタ 464"/>
        <xdr:cNvCxnSpPr/>
      </xdr:nvCxnSpPr>
      <xdr:spPr>
        <a:xfrm>
          <a:off x="6972300" y="1660334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11430</xdr:rowOff>
    </xdr:from>
    <xdr:to>
      <xdr:col>41</xdr:col>
      <xdr:colOff>101600</xdr:colOff>
      <xdr:row>97</xdr:row>
      <xdr:rowOff>113030</xdr:rowOff>
    </xdr:to>
    <xdr:sp macro="" textlink="">
      <xdr:nvSpPr>
        <xdr:cNvPr id="466" name="フローチャート: 判断 465"/>
        <xdr:cNvSpPr/>
      </xdr:nvSpPr>
      <xdr:spPr>
        <a:xfrm>
          <a:off x="7810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104140</xdr:rowOff>
    </xdr:from>
    <xdr:ext cx="530225" cy="259080"/>
    <xdr:sp macro="" textlink="">
      <xdr:nvSpPr>
        <xdr:cNvPr id="467" name="テキスト ボックス 466"/>
        <xdr:cNvSpPr txBox="1"/>
      </xdr:nvSpPr>
      <xdr:spPr>
        <a:xfrm>
          <a:off x="7593965" y="16734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49530</xdr:rowOff>
    </xdr:from>
    <xdr:to>
      <xdr:col>36</xdr:col>
      <xdr:colOff>165100</xdr:colOff>
      <xdr:row>97</xdr:row>
      <xdr:rowOff>151130</xdr:rowOff>
    </xdr:to>
    <xdr:sp macro="" textlink="">
      <xdr:nvSpPr>
        <xdr:cNvPr id="468" name="フローチャート: 判断 467"/>
        <xdr:cNvSpPr/>
      </xdr:nvSpPr>
      <xdr:spPr>
        <a:xfrm>
          <a:off x="6921500" y="1668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142240</xdr:rowOff>
    </xdr:from>
    <xdr:ext cx="530225" cy="259080"/>
    <xdr:sp macro="" textlink="">
      <xdr:nvSpPr>
        <xdr:cNvPr id="469" name="テキスト ボックス 468"/>
        <xdr:cNvSpPr txBox="1"/>
      </xdr:nvSpPr>
      <xdr:spPr>
        <a:xfrm>
          <a:off x="6704965" y="16772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1270</xdr:rowOff>
    </xdr:from>
    <xdr:to>
      <xdr:col>55</xdr:col>
      <xdr:colOff>50800</xdr:colOff>
      <xdr:row>97</xdr:row>
      <xdr:rowOff>102870</xdr:rowOff>
    </xdr:to>
    <xdr:sp macro="" textlink="">
      <xdr:nvSpPr>
        <xdr:cNvPr id="475" name="楕円 474"/>
        <xdr:cNvSpPr/>
      </xdr:nvSpPr>
      <xdr:spPr>
        <a:xfrm>
          <a:off x="10426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151130</xdr:rowOff>
    </xdr:from>
    <xdr:ext cx="534670" cy="259080"/>
    <xdr:sp macro="" textlink="">
      <xdr:nvSpPr>
        <xdr:cNvPr id="476" name="普通建設事業費 （ うち更新整備　）該当値テキスト"/>
        <xdr:cNvSpPr txBox="1"/>
      </xdr:nvSpPr>
      <xdr:spPr>
        <a:xfrm>
          <a:off x="10528300" y="1661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135255</xdr:rowOff>
    </xdr:from>
    <xdr:to>
      <xdr:col>50</xdr:col>
      <xdr:colOff>165100</xdr:colOff>
      <xdr:row>97</xdr:row>
      <xdr:rowOff>65405</xdr:rowOff>
    </xdr:to>
    <xdr:sp macro="" textlink="">
      <xdr:nvSpPr>
        <xdr:cNvPr id="477" name="楕円 476"/>
        <xdr:cNvSpPr/>
      </xdr:nvSpPr>
      <xdr:spPr>
        <a:xfrm>
          <a:off x="95885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81915</xdr:rowOff>
    </xdr:from>
    <xdr:ext cx="530225" cy="259080"/>
    <xdr:sp macro="" textlink="">
      <xdr:nvSpPr>
        <xdr:cNvPr id="478" name="テキスト ボックス 477"/>
        <xdr:cNvSpPr txBox="1"/>
      </xdr:nvSpPr>
      <xdr:spPr>
        <a:xfrm>
          <a:off x="9371965" y="16369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64770</xdr:rowOff>
    </xdr:from>
    <xdr:to>
      <xdr:col>46</xdr:col>
      <xdr:colOff>38100</xdr:colOff>
      <xdr:row>97</xdr:row>
      <xdr:rowOff>166370</xdr:rowOff>
    </xdr:to>
    <xdr:sp macro="" textlink="">
      <xdr:nvSpPr>
        <xdr:cNvPr id="479" name="楕円 478"/>
        <xdr:cNvSpPr/>
      </xdr:nvSpPr>
      <xdr:spPr>
        <a:xfrm>
          <a:off x="8699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157480</xdr:rowOff>
    </xdr:from>
    <xdr:ext cx="530225" cy="254635"/>
    <xdr:sp macro="" textlink="">
      <xdr:nvSpPr>
        <xdr:cNvPr id="480" name="テキスト ボックス 479"/>
        <xdr:cNvSpPr txBox="1"/>
      </xdr:nvSpPr>
      <xdr:spPr>
        <a:xfrm>
          <a:off x="8482965" y="16788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160020</xdr:rowOff>
    </xdr:from>
    <xdr:to>
      <xdr:col>41</xdr:col>
      <xdr:colOff>101600</xdr:colOff>
      <xdr:row>97</xdr:row>
      <xdr:rowOff>90170</xdr:rowOff>
    </xdr:to>
    <xdr:sp macro="" textlink="">
      <xdr:nvSpPr>
        <xdr:cNvPr id="481" name="楕円 480"/>
        <xdr:cNvSpPr/>
      </xdr:nvSpPr>
      <xdr:spPr>
        <a:xfrm>
          <a:off x="7810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106680</xdr:rowOff>
    </xdr:from>
    <xdr:ext cx="530225" cy="259080"/>
    <xdr:sp macro="" textlink="">
      <xdr:nvSpPr>
        <xdr:cNvPr id="482" name="テキスト ボックス 481"/>
        <xdr:cNvSpPr txBox="1"/>
      </xdr:nvSpPr>
      <xdr:spPr>
        <a:xfrm>
          <a:off x="7593965" y="16394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93345</xdr:rowOff>
    </xdr:from>
    <xdr:to>
      <xdr:col>36</xdr:col>
      <xdr:colOff>165100</xdr:colOff>
      <xdr:row>97</xdr:row>
      <xdr:rowOff>23495</xdr:rowOff>
    </xdr:to>
    <xdr:sp macro="" textlink="">
      <xdr:nvSpPr>
        <xdr:cNvPr id="483" name="楕円 482"/>
        <xdr:cNvSpPr/>
      </xdr:nvSpPr>
      <xdr:spPr>
        <a:xfrm>
          <a:off x="6921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40640</xdr:rowOff>
    </xdr:from>
    <xdr:ext cx="530225" cy="254635"/>
    <xdr:sp macro="" textlink="">
      <xdr:nvSpPr>
        <xdr:cNvPr id="484" name="テキスト ボックス 483"/>
        <xdr:cNvSpPr txBox="1"/>
      </xdr:nvSpPr>
      <xdr:spPr>
        <a:xfrm>
          <a:off x="6704965" y="16328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3" name="テキスト ボックス 492"/>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4475" cy="254635"/>
    <xdr:sp macro="" textlink="">
      <xdr:nvSpPr>
        <xdr:cNvPr id="496" name="テキスト ボックス 495"/>
        <xdr:cNvSpPr txBox="1"/>
      </xdr:nvSpPr>
      <xdr:spPr>
        <a:xfrm>
          <a:off x="12197080" y="6398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498" name="テキスト ボックス 497"/>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4635"/>
    <xdr:sp macro="" textlink="">
      <xdr:nvSpPr>
        <xdr:cNvPr id="500" name="テキスト ボックス 499"/>
        <xdr:cNvSpPr txBox="1"/>
      </xdr:nvSpPr>
      <xdr:spPr>
        <a:xfrm>
          <a:off x="11914505" y="5255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635"/>
    <xdr:sp macro="" textlink="">
      <xdr:nvSpPr>
        <xdr:cNvPr id="502" name="テキスト ボックス 501"/>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37465</xdr:rowOff>
    </xdr:from>
    <xdr:to>
      <xdr:col>85</xdr:col>
      <xdr:colOff>126365</xdr:colOff>
      <xdr:row>38</xdr:row>
      <xdr:rowOff>25400</xdr:rowOff>
    </xdr:to>
    <xdr:cxnSp macro="">
      <xdr:nvCxnSpPr>
        <xdr:cNvPr id="504" name="直線コネクタ 503"/>
        <xdr:cNvCxnSpPr/>
      </xdr:nvCxnSpPr>
      <xdr:spPr>
        <a:xfrm flipV="1">
          <a:off x="16317595" y="5352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4635"/>
    <xdr:sp macro="" textlink="">
      <xdr:nvSpPr>
        <xdr:cNvPr id="505" name="災害復旧事業費最小値テキスト"/>
        <xdr:cNvSpPr txBox="1"/>
      </xdr:nvSpPr>
      <xdr:spPr>
        <a:xfrm>
          <a:off x="16370300" y="6544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155575</xdr:rowOff>
    </xdr:from>
    <xdr:ext cx="534670" cy="254635"/>
    <xdr:sp macro="" textlink="">
      <xdr:nvSpPr>
        <xdr:cNvPr id="507" name="災害復旧事業費最大値テキスト"/>
        <xdr:cNvSpPr txBox="1"/>
      </xdr:nvSpPr>
      <xdr:spPr>
        <a:xfrm>
          <a:off x="16370300" y="51276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20,784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37465</xdr:rowOff>
    </xdr:from>
    <xdr:to>
      <xdr:col>86</xdr:col>
      <xdr:colOff>25400</xdr:colOff>
      <xdr:row>31</xdr:row>
      <xdr:rowOff>37465</xdr:rowOff>
    </xdr:to>
    <xdr:cxnSp macro="">
      <xdr:nvCxnSpPr>
        <xdr:cNvPr id="508" name="直線コネクタ 507"/>
        <xdr:cNvCxnSpPr/>
      </xdr:nvCxnSpPr>
      <xdr:spPr>
        <a:xfrm>
          <a:off x="16230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23495</xdr:rowOff>
    </xdr:from>
    <xdr:to>
      <xdr:col>85</xdr:col>
      <xdr:colOff>127000</xdr:colOff>
      <xdr:row>38</xdr:row>
      <xdr:rowOff>25400</xdr:rowOff>
    </xdr:to>
    <xdr:cxnSp macro="">
      <xdr:nvCxnSpPr>
        <xdr:cNvPr id="509" name="直線コネクタ 508"/>
        <xdr:cNvCxnSpPr/>
      </xdr:nvCxnSpPr>
      <xdr:spPr>
        <a:xfrm flipV="1">
          <a:off x="15481300" y="6538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112395</xdr:rowOff>
    </xdr:from>
    <xdr:ext cx="378460" cy="254635"/>
    <xdr:sp macro="" textlink="">
      <xdr:nvSpPr>
        <xdr:cNvPr id="510" name="災害復旧事業費平均値テキスト"/>
        <xdr:cNvSpPr txBox="1"/>
      </xdr:nvSpPr>
      <xdr:spPr>
        <a:xfrm>
          <a:off x="16370300" y="628459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89535</xdr:rowOff>
    </xdr:from>
    <xdr:to>
      <xdr:col>85</xdr:col>
      <xdr:colOff>177800</xdr:colOff>
      <xdr:row>38</xdr:row>
      <xdr:rowOff>19685</xdr:rowOff>
    </xdr:to>
    <xdr:sp macro="" textlink="">
      <xdr:nvSpPr>
        <xdr:cNvPr id="511" name="フローチャート: 判断 510"/>
        <xdr:cNvSpPr/>
      </xdr:nvSpPr>
      <xdr:spPr>
        <a:xfrm>
          <a:off x="162687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2" name="直線コネクタ 511"/>
        <xdr:cNvCxnSpPr/>
      </xdr:nvCxnSpPr>
      <xdr:spPr>
        <a:xfrm>
          <a:off x="14592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72390</xdr:rowOff>
    </xdr:from>
    <xdr:to>
      <xdr:col>81</xdr:col>
      <xdr:colOff>101600</xdr:colOff>
      <xdr:row>38</xdr:row>
      <xdr:rowOff>2540</xdr:rowOff>
    </xdr:to>
    <xdr:sp macro="" textlink="">
      <xdr:nvSpPr>
        <xdr:cNvPr id="513" name="フローチャート: 判断 512"/>
        <xdr:cNvSpPr/>
      </xdr:nvSpPr>
      <xdr:spPr>
        <a:xfrm>
          <a:off x="15430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19050</xdr:rowOff>
    </xdr:from>
    <xdr:ext cx="465455" cy="254635"/>
    <xdr:sp macro="" textlink="">
      <xdr:nvSpPr>
        <xdr:cNvPr id="514" name="テキスト ボックス 513"/>
        <xdr:cNvSpPr txBox="1"/>
      </xdr:nvSpPr>
      <xdr:spPr>
        <a:xfrm>
          <a:off x="15246350" y="6191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153035</xdr:rowOff>
    </xdr:to>
    <xdr:sp macro="" textlink="">
      <xdr:nvSpPr>
        <xdr:cNvPr id="516" name="フローチャート: 判断 515"/>
        <xdr:cNvSpPr/>
      </xdr:nvSpPr>
      <xdr:spPr>
        <a:xfrm>
          <a:off x="14541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169545</xdr:rowOff>
    </xdr:from>
    <xdr:ext cx="465455" cy="254635"/>
    <xdr:sp macro="" textlink="">
      <xdr:nvSpPr>
        <xdr:cNvPr id="517" name="テキスト ボックス 516"/>
        <xdr:cNvSpPr txBox="1"/>
      </xdr:nvSpPr>
      <xdr:spPr>
        <a:xfrm>
          <a:off x="14357350" y="61702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519" name="フローチャート: 判断 518"/>
        <xdr:cNvSpPr/>
      </xdr:nvSpPr>
      <xdr:spPr>
        <a:xfrm>
          <a:off x="13652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36</xdr:row>
      <xdr:rowOff>57785</xdr:rowOff>
    </xdr:from>
    <xdr:ext cx="378460" cy="259080"/>
    <xdr:sp macro="" textlink="">
      <xdr:nvSpPr>
        <xdr:cNvPr id="520" name="テキスト ボックス 519"/>
        <xdr:cNvSpPr txBox="1"/>
      </xdr:nvSpPr>
      <xdr:spPr>
        <a:xfrm>
          <a:off x="13514070" y="6229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121920</xdr:rowOff>
    </xdr:from>
    <xdr:to>
      <xdr:col>67</xdr:col>
      <xdr:colOff>101600</xdr:colOff>
      <xdr:row>38</xdr:row>
      <xdr:rowOff>52070</xdr:rowOff>
    </xdr:to>
    <xdr:sp macro="" textlink="">
      <xdr:nvSpPr>
        <xdr:cNvPr id="521" name="フローチャート: 判断 520"/>
        <xdr:cNvSpPr/>
      </xdr:nvSpPr>
      <xdr:spPr>
        <a:xfrm>
          <a:off x="12763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36</xdr:row>
      <xdr:rowOff>68580</xdr:rowOff>
    </xdr:from>
    <xdr:ext cx="378460" cy="259080"/>
    <xdr:sp macro="" textlink="">
      <xdr:nvSpPr>
        <xdr:cNvPr id="522" name="テキスト ボックス 521"/>
        <xdr:cNvSpPr txBox="1"/>
      </xdr:nvSpPr>
      <xdr:spPr>
        <a:xfrm>
          <a:off x="12625070" y="6240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144145</xdr:rowOff>
    </xdr:from>
    <xdr:to>
      <xdr:col>85</xdr:col>
      <xdr:colOff>177800</xdr:colOff>
      <xdr:row>38</xdr:row>
      <xdr:rowOff>74930</xdr:rowOff>
    </xdr:to>
    <xdr:sp macro="" textlink="">
      <xdr:nvSpPr>
        <xdr:cNvPr id="528" name="楕円 527"/>
        <xdr:cNvSpPr/>
      </xdr:nvSpPr>
      <xdr:spPr>
        <a:xfrm>
          <a:off x="162687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67945</xdr:rowOff>
    </xdr:from>
    <xdr:ext cx="313690" cy="258445"/>
    <xdr:sp macro="" textlink="">
      <xdr:nvSpPr>
        <xdr:cNvPr id="529" name="災害復旧事業費該当値テキスト"/>
        <xdr:cNvSpPr txBox="1"/>
      </xdr:nvSpPr>
      <xdr:spPr>
        <a:xfrm>
          <a:off x="16370300" y="64115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38</xdr:row>
      <xdr:rowOff>67310</xdr:rowOff>
    </xdr:from>
    <xdr:ext cx="245110" cy="259080"/>
    <xdr:sp macro="" textlink="">
      <xdr:nvSpPr>
        <xdr:cNvPr id="531" name="テキスト ボックス 530"/>
        <xdr:cNvSpPr txBox="1"/>
      </xdr:nvSpPr>
      <xdr:spPr>
        <a:xfrm>
          <a:off x="15356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38</xdr:row>
      <xdr:rowOff>67310</xdr:rowOff>
    </xdr:from>
    <xdr:ext cx="245110" cy="259080"/>
    <xdr:sp macro="" textlink="">
      <xdr:nvSpPr>
        <xdr:cNvPr id="533" name="テキスト ボックス 532"/>
        <xdr:cNvSpPr txBox="1"/>
      </xdr:nvSpPr>
      <xdr:spPr>
        <a:xfrm>
          <a:off x="14467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38</xdr:row>
      <xdr:rowOff>67310</xdr:rowOff>
    </xdr:from>
    <xdr:ext cx="245110" cy="259080"/>
    <xdr:sp macro="" textlink="">
      <xdr:nvSpPr>
        <xdr:cNvPr id="535" name="テキスト ボックス 534"/>
        <xdr:cNvSpPr txBox="1"/>
      </xdr:nvSpPr>
      <xdr:spPr>
        <a:xfrm>
          <a:off x="13578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38</xdr:row>
      <xdr:rowOff>67310</xdr:rowOff>
    </xdr:from>
    <xdr:ext cx="245110" cy="259080"/>
    <xdr:sp macro="" textlink="">
      <xdr:nvSpPr>
        <xdr:cNvPr id="537" name="テキスト ボックス 536"/>
        <xdr:cNvSpPr txBox="1"/>
      </xdr:nvSpPr>
      <xdr:spPr>
        <a:xfrm>
          <a:off x="12689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6" name="テキスト ボックス 545"/>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4475" cy="254635"/>
    <xdr:sp macro="" textlink="">
      <xdr:nvSpPr>
        <xdr:cNvPr id="549" name="テキスト ボックス 548"/>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51" name="テキスト ボックス 550"/>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3" name="直線コネクタ 55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59080"/>
    <xdr:sp macro="" textlink="">
      <xdr:nvSpPr>
        <xdr:cNvPr id="563" name="テキスト ボックス 562"/>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110" cy="259080"/>
    <xdr:sp macro="" textlink="">
      <xdr:nvSpPr>
        <xdr:cNvPr id="566" name="テキスト ボックス 565"/>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9080"/>
    <xdr:sp macro="" textlink="">
      <xdr:nvSpPr>
        <xdr:cNvPr id="569" name="テキスト ボックス 568"/>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59080"/>
    <xdr:sp macro="" textlink="">
      <xdr:nvSpPr>
        <xdr:cNvPr id="571" name="テキスト ボックス 570"/>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2" name="テキスト ボックス 57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3" name="テキスト ボックス 57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4" name="テキスト ボックス 57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5" name="テキスト ボックス 57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6" name="テキスト ボックス 57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110" cy="259080"/>
    <xdr:sp macro="" textlink="">
      <xdr:nvSpPr>
        <xdr:cNvPr id="580" name="テキスト ボックス 579"/>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9080"/>
    <xdr:sp macro="" textlink="">
      <xdr:nvSpPr>
        <xdr:cNvPr id="582" name="テキスト ボックス 581"/>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9080"/>
    <xdr:sp macro="" textlink="">
      <xdr:nvSpPr>
        <xdr:cNvPr id="584" name="テキスト ボックス 583"/>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110" cy="259080"/>
    <xdr:sp macro="" textlink="">
      <xdr:nvSpPr>
        <xdr:cNvPr id="586" name="テキスト ボックス 585"/>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595" name="テキスト ボックス 594"/>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7" name="直線コネクタ 596"/>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4475" cy="259080"/>
    <xdr:sp macro="" textlink="">
      <xdr:nvSpPr>
        <xdr:cNvPr id="598" name="テキスト ボックス 597"/>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9" name="直線コネクタ 598"/>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4635"/>
    <xdr:sp macro="" textlink="">
      <xdr:nvSpPr>
        <xdr:cNvPr id="600" name="テキスト ボックス 599"/>
        <xdr:cNvSpPr txBox="1"/>
      </xdr:nvSpPr>
      <xdr:spPr>
        <a:xfrm>
          <a:off x="11914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1" name="直線コネクタ 600"/>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2" name="テキスト ボックス 601"/>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3" name="直線コネクタ 602"/>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4635"/>
    <xdr:sp macro="" textlink="">
      <xdr:nvSpPr>
        <xdr:cNvPr id="604" name="テキスト ボックス 603"/>
        <xdr:cNvSpPr txBox="1"/>
      </xdr:nvSpPr>
      <xdr:spPr>
        <a:xfrm>
          <a:off x="11914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5" name="直線コネクタ 604"/>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06" name="テキスト ボックス 605"/>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7" name="直線コネクタ 606"/>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185" cy="259080"/>
    <xdr:sp macro="" textlink="">
      <xdr:nvSpPr>
        <xdr:cNvPr id="608" name="テキスト ボックス 607"/>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10" name="テキスト ボックス 609"/>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139700</xdr:rowOff>
    </xdr:from>
    <xdr:to>
      <xdr:col>85</xdr:col>
      <xdr:colOff>126365</xdr:colOff>
      <xdr:row>78</xdr:row>
      <xdr:rowOff>124460</xdr:rowOff>
    </xdr:to>
    <xdr:cxnSp macro="">
      <xdr:nvCxnSpPr>
        <xdr:cNvPr id="612" name="直線コネクタ 611"/>
        <xdr:cNvCxnSpPr/>
      </xdr:nvCxnSpPr>
      <xdr:spPr>
        <a:xfrm flipV="1">
          <a:off x="16317595" y="1196975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128270</xdr:rowOff>
    </xdr:from>
    <xdr:ext cx="469900" cy="259080"/>
    <xdr:sp macro="" textlink="">
      <xdr:nvSpPr>
        <xdr:cNvPr id="613" name="公債費最小値テキスト"/>
        <xdr:cNvSpPr txBox="1"/>
      </xdr:nvSpPr>
      <xdr:spPr>
        <a:xfrm>
          <a:off x="16370300" y="1350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124460</xdr:rowOff>
    </xdr:from>
    <xdr:to>
      <xdr:col>86</xdr:col>
      <xdr:colOff>25400</xdr:colOff>
      <xdr:row>78</xdr:row>
      <xdr:rowOff>124460</xdr:rowOff>
    </xdr:to>
    <xdr:cxnSp macro="">
      <xdr:nvCxnSpPr>
        <xdr:cNvPr id="614" name="直線コネクタ 613"/>
        <xdr:cNvCxnSpPr/>
      </xdr:nvCxnSpPr>
      <xdr:spPr>
        <a:xfrm>
          <a:off x="16230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86360</xdr:rowOff>
    </xdr:from>
    <xdr:ext cx="598805" cy="254635"/>
    <xdr:sp macro="" textlink="">
      <xdr:nvSpPr>
        <xdr:cNvPr id="615" name="公債費最大値テキスト"/>
        <xdr:cNvSpPr txBox="1"/>
      </xdr:nvSpPr>
      <xdr:spPr>
        <a:xfrm>
          <a:off x="16370300" y="117449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102,518</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139700</xdr:rowOff>
    </xdr:from>
    <xdr:to>
      <xdr:col>86</xdr:col>
      <xdr:colOff>25400</xdr:colOff>
      <xdr:row>69</xdr:row>
      <xdr:rowOff>139700</xdr:rowOff>
    </xdr:to>
    <xdr:cxnSp macro="">
      <xdr:nvCxnSpPr>
        <xdr:cNvPr id="616" name="直線コネクタ 615"/>
        <xdr:cNvCxnSpPr/>
      </xdr:nvCxnSpPr>
      <xdr:spPr>
        <a:xfrm>
          <a:off x="16230600" y="1196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37465</xdr:rowOff>
    </xdr:from>
    <xdr:to>
      <xdr:col>85</xdr:col>
      <xdr:colOff>127000</xdr:colOff>
      <xdr:row>78</xdr:row>
      <xdr:rowOff>69850</xdr:rowOff>
    </xdr:to>
    <xdr:cxnSp macro="">
      <xdr:nvCxnSpPr>
        <xdr:cNvPr id="617" name="直線コネクタ 616"/>
        <xdr:cNvCxnSpPr/>
      </xdr:nvCxnSpPr>
      <xdr:spPr>
        <a:xfrm flipV="1">
          <a:off x="15481300" y="1341056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167005</xdr:rowOff>
    </xdr:from>
    <xdr:ext cx="534670" cy="254635"/>
    <xdr:sp macro="" textlink="">
      <xdr:nvSpPr>
        <xdr:cNvPr id="618" name="公債費平均値テキスト"/>
        <xdr:cNvSpPr txBox="1"/>
      </xdr:nvSpPr>
      <xdr:spPr>
        <a:xfrm>
          <a:off x="16370300" y="1285430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144145</xdr:rowOff>
    </xdr:from>
    <xdr:to>
      <xdr:col>85</xdr:col>
      <xdr:colOff>177800</xdr:colOff>
      <xdr:row>76</xdr:row>
      <xdr:rowOff>74930</xdr:rowOff>
    </xdr:to>
    <xdr:sp macro="" textlink="">
      <xdr:nvSpPr>
        <xdr:cNvPr id="619" name="フローチャート: 判断 618"/>
        <xdr:cNvSpPr/>
      </xdr:nvSpPr>
      <xdr:spPr>
        <a:xfrm>
          <a:off x="16268700" y="13002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69850</xdr:rowOff>
    </xdr:from>
    <xdr:to>
      <xdr:col>81</xdr:col>
      <xdr:colOff>50800</xdr:colOff>
      <xdr:row>78</xdr:row>
      <xdr:rowOff>121920</xdr:rowOff>
    </xdr:to>
    <xdr:cxnSp macro="">
      <xdr:nvCxnSpPr>
        <xdr:cNvPr id="620" name="直線コネクタ 619"/>
        <xdr:cNvCxnSpPr/>
      </xdr:nvCxnSpPr>
      <xdr:spPr>
        <a:xfrm flipV="1">
          <a:off x="14592300" y="1344295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156210</xdr:rowOff>
    </xdr:from>
    <xdr:to>
      <xdr:col>81</xdr:col>
      <xdr:colOff>101600</xdr:colOff>
      <xdr:row>76</xdr:row>
      <xdr:rowOff>86360</xdr:rowOff>
    </xdr:to>
    <xdr:sp macro="" textlink="">
      <xdr:nvSpPr>
        <xdr:cNvPr id="621" name="フローチャート: 判断 620"/>
        <xdr:cNvSpPr/>
      </xdr:nvSpPr>
      <xdr:spPr>
        <a:xfrm>
          <a:off x="15430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102870</xdr:rowOff>
    </xdr:from>
    <xdr:ext cx="530225" cy="259080"/>
    <xdr:sp macro="" textlink="">
      <xdr:nvSpPr>
        <xdr:cNvPr id="622" name="テキスト ボックス 621"/>
        <xdr:cNvSpPr txBox="1"/>
      </xdr:nvSpPr>
      <xdr:spPr>
        <a:xfrm>
          <a:off x="15213965" y="12790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92075</xdr:rowOff>
    </xdr:from>
    <xdr:to>
      <xdr:col>76</xdr:col>
      <xdr:colOff>114300</xdr:colOff>
      <xdr:row>78</xdr:row>
      <xdr:rowOff>121920</xdr:rowOff>
    </xdr:to>
    <xdr:cxnSp macro="">
      <xdr:nvCxnSpPr>
        <xdr:cNvPr id="623" name="直線コネクタ 622"/>
        <xdr:cNvCxnSpPr/>
      </xdr:nvCxnSpPr>
      <xdr:spPr>
        <a:xfrm>
          <a:off x="13703300" y="134651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163830</xdr:rowOff>
    </xdr:from>
    <xdr:to>
      <xdr:col>76</xdr:col>
      <xdr:colOff>165100</xdr:colOff>
      <xdr:row>76</xdr:row>
      <xdr:rowOff>93980</xdr:rowOff>
    </xdr:to>
    <xdr:sp macro="" textlink="">
      <xdr:nvSpPr>
        <xdr:cNvPr id="624" name="フローチャート: 判断 623"/>
        <xdr:cNvSpPr/>
      </xdr:nvSpPr>
      <xdr:spPr>
        <a:xfrm>
          <a:off x="14541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110490</xdr:rowOff>
    </xdr:from>
    <xdr:ext cx="530225" cy="254635"/>
    <xdr:sp macro="" textlink="">
      <xdr:nvSpPr>
        <xdr:cNvPr id="625" name="テキスト ボックス 624"/>
        <xdr:cNvSpPr txBox="1"/>
      </xdr:nvSpPr>
      <xdr:spPr>
        <a:xfrm>
          <a:off x="14324965" y="127977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89535</xdr:rowOff>
    </xdr:from>
    <xdr:to>
      <xdr:col>71</xdr:col>
      <xdr:colOff>177800</xdr:colOff>
      <xdr:row>78</xdr:row>
      <xdr:rowOff>92075</xdr:rowOff>
    </xdr:to>
    <xdr:cxnSp macro="">
      <xdr:nvCxnSpPr>
        <xdr:cNvPr id="626" name="直線コネクタ 625"/>
        <xdr:cNvCxnSpPr/>
      </xdr:nvCxnSpPr>
      <xdr:spPr>
        <a:xfrm>
          <a:off x="12814300" y="134626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142240</xdr:rowOff>
    </xdr:from>
    <xdr:to>
      <xdr:col>72</xdr:col>
      <xdr:colOff>38100</xdr:colOff>
      <xdr:row>76</xdr:row>
      <xdr:rowOff>72390</xdr:rowOff>
    </xdr:to>
    <xdr:sp macro="" textlink="">
      <xdr:nvSpPr>
        <xdr:cNvPr id="627" name="フローチャート: 判断 626"/>
        <xdr:cNvSpPr/>
      </xdr:nvSpPr>
      <xdr:spPr>
        <a:xfrm>
          <a:off x="13652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88900</xdr:rowOff>
    </xdr:from>
    <xdr:ext cx="530225" cy="254635"/>
    <xdr:sp macro="" textlink="">
      <xdr:nvSpPr>
        <xdr:cNvPr id="628" name="テキスト ボックス 627"/>
        <xdr:cNvSpPr txBox="1"/>
      </xdr:nvSpPr>
      <xdr:spPr>
        <a:xfrm>
          <a:off x="13435965" y="127762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128905</xdr:rowOff>
    </xdr:from>
    <xdr:to>
      <xdr:col>67</xdr:col>
      <xdr:colOff>101600</xdr:colOff>
      <xdr:row>76</xdr:row>
      <xdr:rowOff>59055</xdr:rowOff>
    </xdr:to>
    <xdr:sp macro="" textlink="">
      <xdr:nvSpPr>
        <xdr:cNvPr id="629" name="フローチャート: 判断 628"/>
        <xdr:cNvSpPr/>
      </xdr:nvSpPr>
      <xdr:spPr>
        <a:xfrm>
          <a:off x="127635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75565</xdr:rowOff>
    </xdr:from>
    <xdr:ext cx="530225" cy="254635"/>
    <xdr:sp macro="" textlink="">
      <xdr:nvSpPr>
        <xdr:cNvPr id="630" name="テキスト ボックス 629"/>
        <xdr:cNvSpPr txBox="1"/>
      </xdr:nvSpPr>
      <xdr:spPr>
        <a:xfrm>
          <a:off x="12546965" y="127628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1" name="テキスト ボックス 63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2" name="テキスト ボックス 63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3" name="テキスト ボックス 63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4" name="テキスト ボックス 63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5" name="テキスト ボックス 63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158115</xdr:rowOff>
    </xdr:from>
    <xdr:to>
      <xdr:col>85</xdr:col>
      <xdr:colOff>177800</xdr:colOff>
      <xdr:row>78</xdr:row>
      <xdr:rowOff>88265</xdr:rowOff>
    </xdr:to>
    <xdr:sp macro="" textlink="">
      <xdr:nvSpPr>
        <xdr:cNvPr id="636" name="楕円 635"/>
        <xdr:cNvSpPr/>
      </xdr:nvSpPr>
      <xdr:spPr>
        <a:xfrm>
          <a:off x="162687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73025</xdr:rowOff>
    </xdr:from>
    <xdr:ext cx="534670" cy="259080"/>
    <xdr:sp macro="" textlink="">
      <xdr:nvSpPr>
        <xdr:cNvPr id="637" name="公債費該当値テキスト"/>
        <xdr:cNvSpPr txBox="1"/>
      </xdr:nvSpPr>
      <xdr:spPr>
        <a:xfrm>
          <a:off x="16370300" y="13274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19050</xdr:rowOff>
    </xdr:from>
    <xdr:to>
      <xdr:col>81</xdr:col>
      <xdr:colOff>101600</xdr:colOff>
      <xdr:row>78</xdr:row>
      <xdr:rowOff>120650</xdr:rowOff>
    </xdr:to>
    <xdr:sp macro="" textlink="">
      <xdr:nvSpPr>
        <xdr:cNvPr id="638" name="楕円 637"/>
        <xdr:cNvSpPr/>
      </xdr:nvSpPr>
      <xdr:spPr>
        <a:xfrm>
          <a:off x="154305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111760</xdr:rowOff>
    </xdr:from>
    <xdr:ext cx="530225" cy="254635"/>
    <xdr:sp macro="" textlink="">
      <xdr:nvSpPr>
        <xdr:cNvPr id="639" name="テキスト ボックス 638"/>
        <xdr:cNvSpPr txBox="1"/>
      </xdr:nvSpPr>
      <xdr:spPr>
        <a:xfrm>
          <a:off x="15213965" y="134848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71120</xdr:rowOff>
    </xdr:from>
    <xdr:to>
      <xdr:col>76</xdr:col>
      <xdr:colOff>165100</xdr:colOff>
      <xdr:row>79</xdr:row>
      <xdr:rowOff>1270</xdr:rowOff>
    </xdr:to>
    <xdr:sp macro="" textlink="">
      <xdr:nvSpPr>
        <xdr:cNvPr id="640" name="楕円 639"/>
        <xdr:cNvSpPr/>
      </xdr:nvSpPr>
      <xdr:spPr>
        <a:xfrm>
          <a:off x="14541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163830</xdr:rowOff>
    </xdr:from>
    <xdr:ext cx="465455" cy="259080"/>
    <xdr:sp macro="" textlink="">
      <xdr:nvSpPr>
        <xdr:cNvPr id="641" name="テキスト ボックス 640"/>
        <xdr:cNvSpPr txBox="1"/>
      </xdr:nvSpPr>
      <xdr:spPr>
        <a:xfrm>
          <a:off x="14357350" y="135369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41275</xdr:rowOff>
    </xdr:from>
    <xdr:to>
      <xdr:col>72</xdr:col>
      <xdr:colOff>38100</xdr:colOff>
      <xdr:row>78</xdr:row>
      <xdr:rowOff>143510</xdr:rowOff>
    </xdr:to>
    <xdr:sp macro="" textlink="">
      <xdr:nvSpPr>
        <xdr:cNvPr id="642" name="楕円 641"/>
        <xdr:cNvSpPr/>
      </xdr:nvSpPr>
      <xdr:spPr>
        <a:xfrm>
          <a:off x="13652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133985</xdr:rowOff>
    </xdr:from>
    <xdr:ext cx="530225" cy="254635"/>
    <xdr:sp macro="" textlink="">
      <xdr:nvSpPr>
        <xdr:cNvPr id="643" name="テキスト ボックス 642"/>
        <xdr:cNvSpPr txBox="1"/>
      </xdr:nvSpPr>
      <xdr:spPr>
        <a:xfrm>
          <a:off x="13435965" y="135070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38735</xdr:rowOff>
    </xdr:from>
    <xdr:to>
      <xdr:col>67</xdr:col>
      <xdr:colOff>101600</xdr:colOff>
      <xdr:row>78</xdr:row>
      <xdr:rowOff>140335</xdr:rowOff>
    </xdr:to>
    <xdr:sp macro="" textlink="">
      <xdr:nvSpPr>
        <xdr:cNvPr id="644" name="楕円 643"/>
        <xdr:cNvSpPr/>
      </xdr:nvSpPr>
      <xdr:spPr>
        <a:xfrm>
          <a:off x="12763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132080</xdr:rowOff>
    </xdr:from>
    <xdr:ext cx="530225" cy="254635"/>
    <xdr:sp macro="" textlink="">
      <xdr:nvSpPr>
        <xdr:cNvPr id="645" name="テキスト ボックス 644"/>
        <xdr:cNvSpPr txBox="1"/>
      </xdr:nvSpPr>
      <xdr:spPr>
        <a:xfrm>
          <a:off x="12546965" y="135051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54" name="テキスト ボックス 653"/>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4475" cy="259080"/>
    <xdr:sp macro="" textlink="">
      <xdr:nvSpPr>
        <xdr:cNvPr id="657" name="テキスト ボックス 656"/>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59" name="テキスト ボックス 65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4635"/>
    <xdr:sp macro="" textlink="">
      <xdr:nvSpPr>
        <xdr:cNvPr id="661" name="テキスト ボックス 660"/>
        <xdr:cNvSpPr txBox="1"/>
      </xdr:nvSpPr>
      <xdr:spPr>
        <a:xfrm>
          <a:off x="11914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3" name="テキスト ボックス 662"/>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65" name="テキスト ボックス 664"/>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67" name="テキスト ボックス 666"/>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149225</xdr:rowOff>
    </xdr:from>
    <xdr:to>
      <xdr:col>85</xdr:col>
      <xdr:colOff>126365</xdr:colOff>
      <xdr:row>99</xdr:row>
      <xdr:rowOff>40640</xdr:rowOff>
    </xdr:to>
    <xdr:cxnSp macro="">
      <xdr:nvCxnSpPr>
        <xdr:cNvPr id="669" name="直線コネクタ 668"/>
        <xdr:cNvCxnSpPr/>
      </xdr:nvCxnSpPr>
      <xdr:spPr>
        <a:xfrm flipV="1">
          <a:off x="16317595" y="1575117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44450</xdr:rowOff>
    </xdr:from>
    <xdr:ext cx="378460" cy="259080"/>
    <xdr:sp macro="" textlink="">
      <xdr:nvSpPr>
        <xdr:cNvPr id="670" name="積立金最小値テキスト"/>
        <xdr:cNvSpPr txBox="1"/>
      </xdr:nvSpPr>
      <xdr:spPr>
        <a:xfrm>
          <a:off x="16370300" y="17018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71" name="直線コネクタ 670"/>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95885</xdr:rowOff>
    </xdr:from>
    <xdr:ext cx="534670" cy="259080"/>
    <xdr:sp macro="" textlink="">
      <xdr:nvSpPr>
        <xdr:cNvPr id="672" name="積立金最大値テキスト"/>
        <xdr:cNvSpPr txBox="1"/>
      </xdr:nvSpPr>
      <xdr:spPr>
        <a:xfrm>
          <a:off x="16370300" y="15526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66,488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149225</xdr:rowOff>
    </xdr:from>
    <xdr:to>
      <xdr:col>86</xdr:col>
      <xdr:colOff>25400</xdr:colOff>
      <xdr:row>91</xdr:row>
      <xdr:rowOff>149225</xdr:rowOff>
    </xdr:to>
    <xdr:cxnSp macro="">
      <xdr:nvCxnSpPr>
        <xdr:cNvPr id="673" name="直線コネクタ 672"/>
        <xdr:cNvCxnSpPr/>
      </xdr:nvCxnSpPr>
      <xdr:spPr>
        <a:xfrm>
          <a:off x="16230600" y="1575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151130</xdr:rowOff>
    </xdr:from>
    <xdr:to>
      <xdr:col>85</xdr:col>
      <xdr:colOff>127000</xdr:colOff>
      <xdr:row>98</xdr:row>
      <xdr:rowOff>8255</xdr:rowOff>
    </xdr:to>
    <xdr:cxnSp macro="">
      <xdr:nvCxnSpPr>
        <xdr:cNvPr id="674" name="直線コネクタ 673"/>
        <xdr:cNvCxnSpPr/>
      </xdr:nvCxnSpPr>
      <xdr:spPr>
        <a:xfrm>
          <a:off x="15481300" y="1678178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68580</xdr:rowOff>
    </xdr:from>
    <xdr:ext cx="534670" cy="259080"/>
    <xdr:sp macro="" textlink="">
      <xdr:nvSpPr>
        <xdr:cNvPr id="675" name="積立金平均値テキスト"/>
        <xdr:cNvSpPr txBox="1"/>
      </xdr:nvSpPr>
      <xdr:spPr>
        <a:xfrm>
          <a:off x="16370300" y="16527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45720</xdr:rowOff>
    </xdr:from>
    <xdr:to>
      <xdr:col>85</xdr:col>
      <xdr:colOff>177800</xdr:colOff>
      <xdr:row>97</xdr:row>
      <xdr:rowOff>147320</xdr:rowOff>
    </xdr:to>
    <xdr:sp macro="" textlink="">
      <xdr:nvSpPr>
        <xdr:cNvPr id="676" name="フローチャート: 判断 675"/>
        <xdr:cNvSpPr/>
      </xdr:nvSpPr>
      <xdr:spPr>
        <a:xfrm>
          <a:off x="162687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151130</xdr:rowOff>
    </xdr:from>
    <xdr:to>
      <xdr:col>81</xdr:col>
      <xdr:colOff>50800</xdr:colOff>
      <xdr:row>98</xdr:row>
      <xdr:rowOff>89535</xdr:rowOff>
    </xdr:to>
    <xdr:cxnSp macro="">
      <xdr:nvCxnSpPr>
        <xdr:cNvPr id="677" name="直線コネクタ 676"/>
        <xdr:cNvCxnSpPr/>
      </xdr:nvCxnSpPr>
      <xdr:spPr>
        <a:xfrm flipV="1">
          <a:off x="14592300" y="1678178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121920</xdr:rowOff>
    </xdr:from>
    <xdr:to>
      <xdr:col>81</xdr:col>
      <xdr:colOff>101600</xdr:colOff>
      <xdr:row>98</xdr:row>
      <xdr:rowOff>52070</xdr:rowOff>
    </xdr:to>
    <xdr:sp macro="" textlink="">
      <xdr:nvSpPr>
        <xdr:cNvPr id="678" name="フローチャート: 判断 677"/>
        <xdr:cNvSpPr/>
      </xdr:nvSpPr>
      <xdr:spPr>
        <a:xfrm>
          <a:off x="15430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43180</xdr:rowOff>
    </xdr:from>
    <xdr:ext cx="530225" cy="254635"/>
    <xdr:sp macro="" textlink="">
      <xdr:nvSpPr>
        <xdr:cNvPr id="679" name="テキスト ボックス 678"/>
        <xdr:cNvSpPr txBox="1"/>
      </xdr:nvSpPr>
      <xdr:spPr>
        <a:xfrm>
          <a:off x="15213965" y="168452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76200</xdr:rowOff>
    </xdr:from>
    <xdr:to>
      <xdr:col>76</xdr:col>
      <xdr:colOff>114300</xdr:colOff>
      <xdr:row>98</xdr:row>
      <xdr:rowOff>89535</xdr:rowOff>
    </xdr:to>
    <xdr:cxnSp macro="">
      <xdr:nvCxnSpPr>
        <xdr:cNvPr id="680" name="直線コネクタ 679"/>
        <xdr:cNvCxnSpPr/>
      </xdr:nvCxnSpPr>
      <xdr:spPr>
        <a:xfrm>
          <a:off x="13703300" y="168783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132080</xdr:rowOff>
    </xdr:from>
    <xdr:to>
      <xdr:col>76</xdr:col>
      <xdr:colOff>165100</xdr:colOff>
      <xdr:row>98</xdr:row>
      <xdr:rowOff>61595</xdr:rowOff>
    </xdr:to>
    <xdr:sp macro="" textlink="">
      <xdr:nvSpPr>
        <xdr:cNvPr id="681" name="フローチャート: 判断 680"/>
        <xdr:cNvSpPr/>
      </xdr:nvSpPr>
      <xdr:spPr>
        <a:xfrm>
          <a:off x="14541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78105</xdr:rowOff>
    </xdr:from>
    <xdr:ext cx="530225" cy="254635"/>
    <xdr:sp macro="" textlink="">
      <xdr:nvSpPr>
        <xdr:cNvPr id="682" name="テキスト ボックス 681"/>
        <xdr:cNvSpPr txBox="1"/>
      </xdr:nvSpPr>
      <xdr:spPr>
        <a:xfrm>
          <a:off x="14324965" y="165373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76200</xdr:rowOff>
    </xdr:from>
    <xdr:to>
      <xdr:col>71</xdr:col>
      <xdr:colOff>177800</xdr:colOff>
      <xdr:row>98</xdr:row>
      <xdr:rowOff>77470</xdr:rowOff>
    </xdr:to>
    <xdr:cxnSp macro="">
      <xdr:nvCxnSpPr>
        <xdr:cNvPr id="683" name="直線コネクタ 682"/>
        <xdr:cNvCxnSpPr/>
      </xdr:nvCxnSpPr>
      <xdr:spPr>
        <a:xfrm flipV="1">
          <a:off x="12814300" y="168783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147320</xdr:rowOff>
    </xdr:from>
    <xdr:to>
      <xdr:col>72</xdr:col>
      <xdr:colOff>38100</xdr:colOff>
      <xdr:row>98</xdr:row>
      <xdr:rowOff>77470</xdr:rowOff>
    </xdr:to>
    <xdr:sp macro="" textlink="">
      <xdr:nvSpPr>
        <xdr:cNvPr id="684" name="フローチャート: 判断 683"/>
        <xdr:cNvSpPr/>
      </xdr:nvSpPr>
      <xdr:spPr>
        <a:xfrm>
          <a:off x="13652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93980</xdr:rowOff>
    </xdr:from>
    <xdr:ext cx="465455" cy="259080"/>
    <xdr:sp macro="" textlink="">
      <xdr:nvSpPr>
        <xdr:cNvPr id="685" name="テキスト ボックス 684"/>
        <xdr:cNvSpPr txBox="1"/>
      </xdr:nvSpPr>
      <xdr:spPr>
        <a:xfrm>
          <a:off x="13468350" y="165531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686" name="フローチャート: 判断 685"/>
        <xdr:cNvSpPr/>
      </xdr:nvSpPr>
      <xdr:spPr>
        <a:xfrm>
          <a:off x="12763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96</xdr:row>
      <xdr:rowOff>111125</xdr:rowOff>
    </xdr:from>
    <xdr:ext cx="465455" cy="254635"/>
    <xdr:sp macro="" textlink="">
      <xdr:nvSpPr>
        <xdr:cNvPr id="687" name="テキスト ボックス 686"/>
        <xdr:cNvSpPr txBox="1"/>
      </xdr:nvSpPr>
      <xdr:spPr>
        <a:xfrm>
          <a:off x="12579350" y="165703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9" name="テキスト ボックス 68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1" name="テキスト ボックス 69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2" name="テキスト ボックス 69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128905</xdr:rowOff>
    </xdr:from>
    <xdr:to>
      <xdr:col>85</xdr:col>
      <xdr:colOff>177800</xdr:colOff>
      <xdr:row>98</xdr:row>
      <xdr:rowOff>59055</xdr:rowOff>
    </xdr:to>
    <xdr:sp macro="" textlink="">
      <xdr:nvSpPr>
        <xdr:cNvPr id="693" name="楕円 692"/>
        <xdr:cNvSpPr/>
      </xdr:nvSpPr>
      <xdr:spPr>
        <a:xfrm>
          <a:off x="162687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107315</xdr:rowOff>
    </xdr:from>
    <xdr:ext cx="534670" cy="259080"/>
    <xdr:sp macro="" textlink="">
      <xdr:nvSpPr>
        <xdr:cNvPr id="694" name="積立金該当値テキスト"/>
        <xdr:cNvSpPr txBox="1"/>
      </xdr:nvSpPr>
      <xdr:spPr>
        <a:xfrm>
          <a:off x="16370300" y="16737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100330</xdr:rowOff>
    </xdr:from>
    <xdr:to>
      <xdr:col>81</xdr:col>
      <xdr:colOff>101600</xdr:colOff>
      <xdr:row>98</xdr:row>
      <xdr:rowOff>30480</xdr:rowOff>
    </xdr:to>
    <xdr:sp macro="" textlink="">
      <xdr:nvSpPr>
        <xdr:cNvPr id="695" name="楕円 694"/>
        <xdr:cNvSpPr/>
      </xdr:nvSpPr>
      <xdr:spPr>
        <a:xfrm>
          <a:off x="15430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46990</xdr:rowOff>
    </xdr:from>
    <xdr:ext cx="530225" cy="259080"/>
    <xdr:sp macro="" textlink="">
      <xdr:nvSpPr>
        <xdr:cNvPr id="696" name="テキスト ボックス 695"/>
        <xdr:cNvSpPr txBox="1"/>
      </xdr:nvSpPr>
      <xdr:spPr>
        <a:xfrm>
          <a:off x="15213965" y="16506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38735</xdr:rowOff>
    </xdr:from>
    <xdr:to>
      <xdr:col>76</xdr:col>
      <xdr:colOff>165100</xdr:colOff>
      <xdr:row>98</xdr:row>
      <xdr:rowOff>140335</xdr:rowOff>
    </xdr:to>
    <xdr:sp macro="" textlink="">
      <xdr:nvSpPr>
        <xdr:cNvPr id="697" name="楕円 696"/>
        <xdr:cNvSpPr/>
      </xdr:nvSpPr>
      <xdr:spPr>
        <a:xfrm>
          <a:off x="14541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132080</xdr:rowOff>
    </xdr:from>
    <xdr:ext cx="465455" cy="254635"/>
    <xdr:sp macro="" textlink="">
      <xdr:nvSpPr>
        <xdr:cNvPr id="698" name="テキスト ボックス 697"/>
        <xdr:cNvSpPr txBox="1"/>
      </xdr:nvSpPr>
      <xdr:spPr>
        <a:xfrm>
          <a:off x="14357350" y="169341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25400</xdr:rowOff>
    </xdr:from>
    <xdr:to>
      <xdr:col>72</xdr:col>
      <xdr:colOff>38100</xdr:colOff>
      <xdr:row>98</xdr:row>
      <xdr:rowOff>127000</xdr:rowOff>
    </xdr:to>
    <xdr:sp macro="" textlink="">
      <xdr:nvSpPr>
        <xdr:cNvPr id="699" name="楕円 698"/>
        <xdr:cNvSpPr/>
      </xdr:nvSpPr>
      <xdr:spPr>
        <a:xfrm>
          <a:off x="13652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118110</xdr:rowOff>
    </xdr:from>
    <xdr:ext cx="465455" cy="259080"/>
    <xdr:sp macro="" textlink="">
      <xdr:nvSpPr>
        <xdr:cNvPr id="700" name="テキスト ボックス 699"/>
        <xdr:cNvSpPr txBox="1"/>
      </xdr:nvSpPr>
      <xdr:spPr>
        <a:xfrm>
          <a:off x="13468350" y="169202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26670</xdr:rowOff>
    </xdr:from>
    <xdr:to>
      <xdr:col>67</xdr:col>
      <xdr:colOff>101600</xdr:colOff>
      <xdr:row>98</xdr:row>
      <xdr:rowOff>128270</xdr:rowOff>
    </xdr:to>
    <xdr:sp macro="" textlink="">
      <xdr:nvSpPr>
        <xdr:cNvPr id="701" name="楕円 700"/>
        <xdr:cNvSpPr/>
      </xdr:nvSpPr>
      <xdr:spPr>
        <a:xfrm>
          <a:off x="12763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119380</xdr:rowOff>
    </xdr:from>
    <xdr:ext cx="465455" cy="259080"/>
    <xdr:sp macro="" textlink="">
      <xdr:nvSpPr>
        <xdr:cNvPr id="702" name="テキスト ボックス 701"/>
        <xdr:cNvSpPr txBox="1"/>
      </xdr:nvSpPr>
      <xdr:spPr>
        <a:xfrm>
          <a:off x="12579350" y="16921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1" name="テキスト ボックス 710"/>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3" name="直線コネクタ 71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14" name="テキスト ボックス 713"/>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5" name="直線コネクタ 71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2915" cy="254635"/>
    <xdr:sp macro="" textlink="">
      <xdr:nvSpPr>
        <xdr:cNvPr id="716" name="テキスト ボックス 715"/>
        <xdr:cNvSpPr txBox="1"/>
      </xdr:nvSpPr>
      <xdr:spPr>
        <a:xfrm>
          <a:off x="17820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17" name="直線コネクタ 71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2915" cy="259080"/>
    <xdr:sp macro="" textlink="">
      <xdr:nvSpPr>
        <xdr:cNvPr id="718" name="テキスト ボックス 717"/>
        <xdr:cNvSpPr txBox="1"/>
      </xdr:nvSpPr>
      <xdr:spPr>
        <a:xfrm>
          <a:off x="17820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19" name="直線コネクタ 71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915" cy="254635"/>
    <xdr:sp macro="" textlink="">
      <xdr:nvSpPr>
        <xdr:cNvPr id="720" name="テキスト ボックス 719"/>
        <xdr:cNvSpPr txBox="1"/>
      </xdr:nvSpPr>
      <xdr:spPr>
        <a:xfrm>
          <a:off x="17820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1" name="直線コネクタ 72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2915" cy="258445"/>
    <xdr:sp macro="" textlink="">
      <xdr:nvSpPr>
        <xdr:cNvPr id="722" name="テキスト ボックス 721"/>
        <xdr:cNvSpPr txBox="1"/>
      </xdr:nvSpPr>
      <xdr:spPr>
        <a:xfrm>
          <a:off x="17820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3" name="直線コネクタ 72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4" name="テキスト ボックス 723"/>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26" name="テキスト ボックス 725"/>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149860</xdr:rowOff>
    </xdr:from>
    <xdr:to>
      <xdr:col>116</xdr:col>
      <xdr:colOff>62865</xdr:colOff>
      <xdr:row>39</xdr:row>
      <xdr:rowOff>99060</xdr:rowOff>
    </xdr:to>
    <xdr:cxnSp macro="">
      <xdr:nvCxnSpPr>
        <xdr:cNvPr id="728" name="直線コネクタ 727"/>
        <xdr:cNvCxnSpPr/>
      </xdr:nvCxnSpPr>
      <xdr:spPr>
        <a:xfrm flipV="1">
          <a:off x="22159595" y="529336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29"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0" name="直線コネクタ 72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96520</xdr:rowOff>
    </xdr:from>
    <xdr:ext cx="469900" cy="259080"/>
    <xdr:sp macro="" textlink="">
      <xdr:nvSpPr>
        <xdr:cNvPr id="731" name="投資及び出資金最大値テキスト"/>
        <xdr:cNvSpPr txBox="1"/>
      </xdr:nvSpPr>
      <xdr:spPr>
        <a:xfrm>
          <a:off x="22212300" y="506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149860</xdr:rowOff>
    </xdr:from>
    <xdr:to>
      <xdr:col>116</xdr:col>
      <xdr:colOff>152400</xdr:colOff>
      <xdr:row>30</xdr:row>
      <xdr:rowOff>149860</xdr:rowOff>
    </xdr:to>
    <xdr:cxnSp macro="">
      <xdr:nvCxnSpPr>
        <xdr:cNvPr id="732" name="直線コネクタ 731"/>
        <xdr:cNvCxnSpPr/>
      </xdr:nvCxnSpPr>
      <xdr:spPr>
        <a:xfrm>
          <a:off x="22072600" y="529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3" name="直線コネクタ 73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36830</xdr:rowOff>
    </xdr:from>
    <xdr:ext cx="469900" cy="259080"/>
    <xdr:sp macro="" textlink="">
      <xdr:nvSpPr>
        <xdr:cNvPr id="734" name="投資及び出資金平均値テキスト"/>
        <xdr:cNvSpPr txBox="1"/>
      </xdr:nvSpPr>
      <xdr:spPr>
        <a:xfrm>
          <a:off x="22212300" y="6380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735" name="フローチャート: 判断 734"/>
        <xdr:cNvSpPr/>
      </xdr:nvSpPr>
      <xdr:spPr>
        <a:xfrm>
          <a:off x="22110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36" name="直線コネクタ 73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64770</xdr:rowOff>
    </xdr:from>
    <xdr:to>
      <xdr:col>112</xdr:col>
      <xdr:colOff>38100</xdr:colOff>
      <xdr:row>38</xdr:row>
      <xdr:rowOff>166370</xdr:rowOff>
    </xdr:to>
    <xdr:sp macro="" textlink="">
      <xdr:nvSpPr>
        <xdr:cNvPr id="737" name="フローチャート: 判断 736"/>
        <xdr:cNvSpPr/>
      </xdr:nvSpPr>
      <xdr:spPr>
        <a:xfrm>
          <a:off x="21272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11430</xdr:rowOff>
    </xdr:from>
    <xdr:ext cx="378460" cy="259080"/>
    <xdr:sp macro="" textlink="">
      <xdr:nvSpPr>
        <xdr:cNvPr id="738" name="テキスト ボックス 737"/>
        <xdr:cNvSpPr txBox="1"/>
      </xdr:nvSpPr>
      <xdr:spPr>
        <a:xfrm>
          <a:off x="2113407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39" name="直線コネクタ 73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40" name="フローチャート: 判断 739"/>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15240</xdr:rowOff>
    </xdr:from>
    <xdr:ext cx="378460" cy="259080"/>
    <xdr:sp macro="" textlink="">
      <xdr:nvSpPr>
        <xdr:cNvPr id="741" name="テキスト ボックス 740"/>
        <xdr:cNvSpPr txBox="1"/>
      </xdr:nvSpPr>
      <xdr:spPr>
        <a:xfrm>
          <a:off x="20245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32</xdr:row>
      <xdr:rowOff>92710</xdr:rowOff>
    </xdr:from>
    <xdr:to>
      <xdr:col>102</xdr:col>
      <xdr:colOff>114300</xdr:colOff>
      <xdr:row>39</xdr:row>
      <xdr:rowOff>99060</xdr:rowOff>
    </xdr:to>
    <xdr:cxnSp macro="">
      <xdr:nvCxnSpPr>
        <xdr:cNvPr id="742" name="直線コネクタ 741"/>
        <xdr:cNvCxnSpPr/>
      </xdr:nvCxnSpPr>
      <xdr:spPr>
        <a:xfrm>
          <a:off x="18656300" y="5579110"/>
          <a:ext cx="889000" cy="1206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73660</xdr:rowOff>
    </xdr:from>
    <xdr:to>
      <xdr:col>102</xdr:col>
      <xdr:colOff>165100</xdr:colOff>
      <xdr:row>39</xdr:row>
      <xdr:rowOff>3810</xdr:rowOff>
    </xdr:to>
    <xdr:sp macro="" textlink="">
      <xdr:nvSpPr>
        <xdr:cNvPr id="743" name="フローチャート: 判断 742"/>
        <xdr:cNvSpPr/>
      </xdr:nvSpPr>
      <xdr:spPr>
        <a:xfrm>
          <a:off x="19494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20320</xdr:rowOff>
    </xdr:from>
    <xdr:ext cx="378460" cy="254635"/>
    <xdr:sp macro="" textlink="">
      <xdr:nvSpPr>
        <xdr:cNvPr id="744" name="テキスト ボックス 743"/>
        <xdr:cNvSpPr txBox="1"/>
      </xdr:nvSpPr>
      <xdr:spPr>
        <a:xfrm>
          <a:off x="19356070" y="63639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95250</xdr:rowOff>
    </xdr:from>
    <xdr:to>
      <xdr:col>98</xdr:col>
      <xdr:colOff>38100</xdr:colOff>
      <xdr:row>39</xdr:row>
      <xdr:rowOff>25400</xdr:rowOff>
    </xdr:to>
    <xdr:sp macro="" textlink="">
      <xdr:nvSpPr>
        <xdr:cNvPr id="745" name="フローチャート: 判断 744"/>
        <xdr:cNvSpPr/>
      </xdr:nvSpPr>
      <xdr:spPr>
        <a:xfrm>
          <a:off x="18605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16510</xdr:rowOff>
    </xdr:from>
    <xdr:ext cx="378460" cy="259080"/>
    <xdr:sp macro="" textlink="">
      <xdr:nvSpPr>
        <xdr:cNvPr id="746" name="テキスト ボックス 745"/>
        <xdr:cNvSpPr txBox="1"/>
      </xdr:nvSpPr>
      <xdr:spPr>
        <a:xfrm>
          <a:off x="18467070" y="6703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2" name="楕円 75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4635"/>
    <xdr:sp macro="" textlink="">
      <xdr:nvSpPr>
        <xdr:cNvPr id="753" name="投資及び出資金該当値テキスト"/>
        <xdr:cNvSpPr txBox="1"/>
      </xdr:nvSpPr>
      <xdr:spPr>
        <a:xfrm>
          <a:off x="22212300" y="6649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54" name="楕円 75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55" name="テキスト ボックス 754"/>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56" name="楕円 75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57" name="テキスト ボックス 756"/>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58" name="楕円 75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5110" cy="259080"/>
    <xdr:sp macro="" textlink="">
      <xdr:nvSpPr>
        <xdr:cNvPr id="759" name="テキスト ボックス 758"/>
        <xdr:cNvSpPr txBox="1"/>
      </xdr:nvSpPr>
      <xdr:spPr>
        <a:xfrm>
          <a:off x="19420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32</xdr:row>
      <xdr:rowOff>41910</xdr:rowOff>
    </xdr:from>
    <xdr:to>
      <xdr:col>98</xdr:col>
      <xdr:colOff>38100</xdr:colOff>
      <xdr:row>32</xdr:row>
      <xdr:rowOff>143510</xdr:rowOff>
    </xdr:to>
    <xdr:sp macro="" textlink="">
      <xdr:nvSpPr>
        <xdr:cNvPr id="760" name="楕円 759"/>
        <xdr:cNvSpPr/>
      </xdr:nvSpPr>
      <xdr:spPr>
        <a:xfrm>
          <a:off x="18605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30</xdr:row>
      <xdr:rowOff>160020</xdr:rowOff>
    </xdr:from>
    <xdr:ext cx="465455" cy="259080"/>
    <xdr:sp macro="" textlink="">
      <xdr:nvSpPr>
        <xdr:cNvPr id="761" name="テキスト ボックス 760"/>
        <xdr:cNvSpPr txBox="1"/>
      </xdr:nvSpPr>
      <xdr:spPr>
        <a:xfrm>
          <a:off x="18421350" y="5303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0" name="テキスト ボックス 769"/>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73" name="テキスト ボックス 772"/>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5" name="テキスト ボックス 77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635"/>
    <xdr:sp macro="" textlink="">
      <xdr:nvSpPr>
        <xdr:cNvPr id="777" name="テキスト ボックス 776"/>
        <xdr:cNvSpPr txBox="1"/>
      </xdr:nvSpPr>
      <xdr:spPr>
        <a:xfrm>
          <a:off x="17756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9" name="テキスト ボックス 77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1" name="テキスト ボックス 78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3" name="テキスト ボックス 782"/>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48895</xdr:rowOff>
    </xdr:from>
    <xdr:to>
      <xdr:col>116</xdr:col>
      <xdr:colOff>62865</xdr:colOff>
      <xdr:row>59</xdr:row>
      <xdr:rowOff>44450</xdr:rowOff>
    </xdr:to>
    <xdr:cxnSp macro="">
      <xdr:nvCxnSpPr>
        <xdr:cNvPr id="785" name="直線コネクタ 784"/>
        <xdr:cNvCxnSpPr/>
      </xdr:nvCxnSpPr>
      <xdr:spPr>
        <a:xfrm flipV="1">
          <a:off x="22159595" y="862139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167005</xdr:rowOff>
    </xdr:from>
    <xdr:ext cx="534670" cy="254635"/>
    <xdr:sp macro="" textlink="">
      <xdr:nvSpPr>
        <xdr:cNvPr id="788" name="貸付金最大値テキスト"/>
        <xdr:cNvSpPr txBox="1"/>
      </xdr:nvSpPr>
      <xdr:spPr>
        <a:xfrm>
          <a:off x="22212300" y="83966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40,376</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48895</xdr:rowOff>
    </xdr:from>
    <xdr:to>
      <xdr:col>116</xdr:col>
      <xdr:colOff>152400</xdr:colOff>
      <xdr:row>50</xdr:row>
      <xdr:rowOff>48895</xdr:rowOff>
    </xdr:to>
    <xdr:cxnSp macro="">
      <xdr:nvCxnSpPr>
        <xdr:cNvPr id="789" name="直線コネクタ 788"/>
        <xdr:cNvCxnSpPr/>
      </xdr:nvCxnSpPr>
      <xdr:spPr>
        <a:xfrm>
          <a:off x="22072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12700</xdr:rowOff>
    </xdr:from>
    <xdr:to>
      <xdr:col>116</xdr:col>
      <xdr:colOff>63500</xdr:colOff>
      <xdr:row>59</xdr:row>
      <xdr:rowOff>12700</xdr:rowOff>
    </xdr:to>
    <xdr:cxnSp macro="">
      <xdr:nvCxnSpPr>
        <xdr:cNvPr id="790" name="直線コネクタ 789"/>
        <xdr:cNvCxnSpPr/>
      </xdr:nvCxnSpPr>
      <xdr:spPr>
        <a:xfrm>
          <a:off x="21323300" y="1012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82550</xdr:rowOff>
    </xdr:from>
    <xdr:ext cx="469900" cy="259080"/>
    <xdr:sp macro="" textlink="">
      <xdr:nvSpPr>
        <xdr:cNvPr id="791" name="貸付金平均値テキスト"/>
        <xdr:cNvSpPr txBox="1"/>
      </xdr:nvSpPr>
      <xdr:spPr>
        <a:xfrm>
          <a:off x="22212300" y="9855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59690</xdr:rowOff>
    </xdr:from>
    <xdr:to>
      <xdr:col>116</xdr:col>
      <xdr:colOff>114300</xdr:colOff>
      <xdr:row>58</xdr:row>
      <xdr:rowOff>161290</xdr:rowOff>
    </xdr:to>
    <xdr:sp macro="" textlink="">
      <xdr:nvSpPr>
        <xdr:cNvPr id="792" name="フローチャート: 判断 791"/>
        <xdr:cNvSpPr/>
      </xdr:nvSpPr>
      <xdr:spPr>
        <a:xfrm>
          <a:off x="221107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12065</xdr:rowOff>
    </xdr:from>
    <xdr:to>
      <xdr:col>111</xdr:col>
      <xdr:colOff>177800</xdr:colOff>
      <xdr:row>59</xdr:row>
      <xdr:rowOff>12700</xdr:rowOff>
    </xdr:to>
    <xdr:cxnSp macro="">
      <xdr:nvCxnSpPr>
        <xdr:cNvPr id="793" name="直線コネクタ 792"/>
        <xdr:cNvCxnSpPr/>
      </xdr:nvCxnSpPr>
      <xdr:spPr>
        <a:xfrm>
          <a:off x="20434300" y="101276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72390</xdr:rowOff>
    </xdr:from>
    <xdr:to>
      <xdr:col>112</xdr:col>
      <xdr:colOff>38100</xdr:colOff>
      <xdr:row>59</xdr:row>
      <xdr:rowOff>2540</xdr:rowOff>
    </xdr:to>
    <xdr:sp macro="" textlink="">
      <xdr:nvSpPr>
        <xdr:cNvPr id="794" name="フローチャート: 判断 793"/>
        <xdr:cNvSpPr/>
      </xdr:nvSpPr>
      <xdr:spPr>
        <a:xfrm>
          <a:off x="21272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19050</xdr:rowOff>
    </xdr:from>
    <xdr:ext cx="465455" cy="254635"/>
    <xdr:sp macro="" textlink="">
      <xdr:nvSpPr>
        <xdr:cNvPr id="795" name="テキスト ボックス 794"/>
        <xdr:cNvSpPr txBox="1"/>
      </xdr:nvSpPr>
      <xdr:spPr>
        <a:xfrm>
          <a:off x="21088350" y="97917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11430</xdr:rowOff>
    </xdr:from>
    <xdr:to>
      <xdr:col>107</xdr:col>
      <xdr:colOff>50800</xdr:colOff>
      <xdr:row>59</xdr:row>
      <xdr:rowOff>12065</xdr:rowOff>
    </xdr:to>
    <xdr:cxnSp macro="">
      <xdr:nvCxnSpPr>
        <xdr:cNvPr id="796" name="直線コネクタ 795"/>
        <xdr:cNvCxnSpPr/>
      </xdr:nvCxnSpPr>
      <xdr:spPr>
        <a:xfrm>
          <a:off x="19545300" y="101269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72390</xdr:rowOff>
    </xdr:from>
    <xdr:to>
      <xdr:col>107</xdr:col>
      <xdr:colOff>101600</xdr:colOff>
      <xdr:row>59</xdr:row>
      <xdr:rowOff>2540</xdr:rowOff>
    </xdr:to>
    <xdr:sp macro="" textlink="">
      <xdr:nvSpPr>
        <xdr:cNvPr id="797" name="フローチャート: 判断 796"/>
        <xdr:cNvSpPr/>
      </xdr:nvSpPr>
      <xdr:spPr>
        <a:xfrm>
          <a:off x="20383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19050</xdr:rowOff>
    </xdr:from>
    <xdr:ext cx="465455" cy="254635"/>
    <xdr:sp macro="" textlink="">
      <xdr:nvSpPr>
        <xdr:cNvPr id="798" name="テキスト ボックス 797"/>
        <xdr:cNvSpPr txBox="1"/>
      </xdr:nvSpPr>
      <xdr:spPr>
        <a:xfrm>
          <a:off x="20199350" y="97917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10795</xdr:rowOff>
    </xdr:from>
    <xdr:to>
      <xdr:col>102</xdr:col>
      <xdr:colOff>114300</xdr:colOff>
      <xdr:row>59</xdr:row>
      <xdr:rowOff>11430</xdr:rowOff>
    </xdr:to>
    <xdr:cxnSp macro="">
      <xdr:nvCxnSpPr>
        <xdr:cNvPr id="799" name="直線コネクタ 798"/>
        <xdr:cNvCxnSpPr/>
      </xdr:nvCxnSpPr>
      <xdr:spPr>
        <a:xfrm>
          <a:off x="18656300" y="101263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75565</xdr:rowOff>
    </xdr:from>
    <xdr:to>
      <xdr:col>102</xdr:col>
      <xdr:colOff>165100</xdr:colOff>
      <xdr:row>59</xdr:row>
      <xdr:rowOff>6350</xdr:rowOff>
    </xdr:to>
    <xdr:sp macro="" textlink="">
      <xdr:nvSpPr>
        <xdr:cNvPr id="800" name="フローチャート: 判断 799"/>
        <xdr:cNvSpPr/>
      </xdr:nvSpPr>
      <xdr:spPr>
        <a:xfrm>
          <a:off x="19494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22225</xdr:rowOff>
    </xdr:from>
    <xdr:ext cx="465455" cy="258445"/>
    <xdr:sp macro="" textlink="">
      <xdr:nvSpPr>
        <xdr:cNvPr id="801" name="テキスト ボックス 800"/>
        <xdr:cNvSpPr txBox="1"/>
      </xdr:nvSpPr>
      <xdr:spPr>
        <a:xfrm>
          <a:off x="19310350" y="97948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54610</xdr:rowOff>
    </xdr:from>
    <xdr:to>
      <xdr:col>98</xdr:col>
      <xdr:colOff>38100</xdr:colOff>
      <xdr:row>58</xdr:row>
      <xdr:rowOff>156210</xdr:rowOff>
    </xdr:to>
    <xdr:sp macro="" textlink="">
      <xdr:nvSpPr>
        <xdr:cNvPr id="802" name="フローチャート: 判断 801"/>
        <xdr:cNvSpPr/>
      </xdr:nvSpPr>
      <xdr:spPr>
        <a:xfrm>
          <a:off x="18605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1270</xdr:rowOff>
    </xdr:from>
    <xdr:ext cx="465455" cy="259080"/>
    <xdr:sp macro="" textlink="">
      <xdr:nvSpPr>
        <xdr:cNvPr id="803" name="テキスト ボックス 802"/>
        <xdr:cNvSpPr txBox="1"/>
      </xdr:nvSpPr>
      <xdr:spPr>
        <a:xfrm>
          <a:off x="18421350" y="97739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133350</xdr:rowOff>
    </xdr:from>
    <xdr:to>
      <xdr:col>116</xdr:col>
      <xdr:colOff>114300</xdr:colOff>
      <xdr:row>59</xdr:row>
      <xdr:rowOff>63500</xdr:rowOff>
    </xdr:to>
    <xdr:sp macro="" textlink="">
      <xdr:nvSpPr>
        <xdr:cNvPr id="809" name="楕円 808"/>
        <xdr:cNvSpPr/>
      </xdr:nvSpPr>
      <xdr:spPr>
        <a:xfrm>
          <a:off x="221107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48260</xdr:rowOff>
    </xdr:from>
    <xdr:ext cx="378460" cy="259080"/>
    <xdr:sp macro="" textlink="">
      <xdr:nvSpPr>
        <xdr:cNvPr id="810" name="貸付金該当値テキスト"/>
        <xdr:cNvSpPr txBox="1"/>
      </xdr:nvSpPr>
      <xdr:spPr>
        <a:xfrm>
          <a:off x="22212300" y="9992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133350</xdr:rowOff>
    </xdr:from>
    <xdr:to>
      <xdr:col>112</xdr:col>
      <xdr:colOff>38100</xdr:colOff>
      <xdr:row>59</xdr:row>
      <xdr:rowOff>63500</xdr:rowOff>
    </xdr:to>
    <xdr:sp macro="" textlink="">
      <xdr:nvSpPr>
        <xdr:cNvPr id="811" name="楕円 810"/>
        <xdr:cNvSpPr/>
      </xdr:nvSpPr>
      <xdr:spPr>
        <a:xfrm>
          <a:off x="21272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54610</xdr:rowOff>
    </xdr:from>
    <xdr:ext cx="378460" cy="254635"/>
    <xdr:sp macro="" textlink="">
      <xdr:nvSpPr>
        <xdr:cNvPr id="812" name="テキスト ボックス 811"/>
        <xdr:cNvSpPr txBox="1"/>
      </xdr:nvSpPr>
      <xdr:spPr>
        <a:xfrm>
          <a:off x="21134070" y="1017016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132715</xdr:rowOff>
    </xdr:from>
    <xdr:to>
      <xdr:col>107</xdr:col>
      <xdr:colOff>101600</xdr:colOff>
      <xdr:row>59</xdr:row>
      <xdr:rowOff>63500</xdr:rowOff>
    </xdr:to>
    <xdr:sp macro="" textlink="">
      <xdr:nvSpPr>
        <xdr:cNvPr id="813" name="楕円 812"/>
        <xdr:cNvSpPr/>
      </xdr:nvSpPr>
      <xdr:spPr>
        <a:xfrm>
          <a:off x="203835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53975</xdr:rowOff>
    </xdr:from>
    <xdr:ext cx="378460" cy="254635"/>
    <xdr:sp macro="" textlink="">
      <xdr:nvSpPr>
        <xdr:cNvPr id="814" name="テキスト ボックス 813"/>
        <xdr:cNvSpPr txBox="1"/>
      </xdr:nvSpPr>
      <xdr:spPr>
        <a:xfrm>
          <a:off x="20245070" y="1016952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132080</xdr:rowOff>
    </xdr:from>
    <xdr:to>
      <xdr:col>102</xdr:col>
      <xdr:colOff>165100</xdr:colOff>
      <xdr:row>59</xdr:row>
      <xdr:rowOff>62230</xdr:rowOff>
    </xdr:to>
    <xdr:sp macro="" textlink="">
      <xdr:nvSpPr>
        <xdr:cNvPr id="815" name="楕円 814"/>
        <xdr:cNvSpPr/>
      </xdr:nvSpPr>
      <xdr:spPr>
        <a:xfrm>
          <a:off x="19494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53340</xdr:rowOff>
    </xdr:from>
    <xdr:ext cx="378460" cy="254635"/>
    <xdr:sp macro="" textlink="">
      <xdr:nvSpPr>
        <xdr:cNvPr id="816" name="テキスト ボックス 815"/>
        <xdr:cNvSpPr txBox="1"/>
      </xdr:nvSpPr>
      <xdr:spPr>
        <a:xfrm>
          <a:off x="19356070" y="1016889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132080</xdr:rowOff>
    </xdr:from>
    <xdr:to>
      <xdr:col>98</xdr:col>
      <xdr:colOff>38100</xdr:colOff>
      <xdr:row>59</xdr:row>
      <xdr:rowOff>61595</xdr:rowOff>
    </xdr:to>
    <xdr:sp macro="" textlink="">
      <xdr:nvSpPr>
        <xdr:cNvPr id="817" name="楕円 816"/>
        <xdr:cNvSpPr/>
      </xdr:nvSpPr>
      <xdr:spPr>
        <a:xfrm>
          <a:off x="18605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52705</xdr:rowOff>
    </xdr:from>
    <xdr:ext cx="378460" cy="254635"/>
    <xdr:sp macro="" textlink="">
      <xdr:nvSpPr>
        <xdr:cNvPr id="818" name="テキスト ボックス 817"/>
        <xdr:cNvSpPr txBox="1"/>
      </xdr:nvSpPr>
      <xdr:spPr>
        <a:xfrm>
          <a:off x="18467070" y="1016825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7" name="テキスト ボックス 826"/>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4635"/>
    <xdr:sp macro="" textlink="">
      <xdr:nvSpPr>
        <xdr:cNvPr id="829" name="テキスト ボックス 828"/>
        <xdr:cNvSpPr txBox="1"/>
      </xdr:nvSpPr>
      <xdr:spPr>
        <a:xfrm>
          <a:off x="17756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35" name="テキスト ボックス 834"/>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7" name="テキスト ボックス 83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9" name="テキスト ボックス 838"/>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4635"/>
    <xdr:sp macro="" textlink="">
      <xdr:nvSpPr>
        <xdr:cNvPr id="841" name="テキスト ボックス 840"/>
        <xdr:cNvSpPr txBox="1"/>
      </xdr:nvSpPr>
      <xdr:spPr>
        <a:xfrm>
          <a:off x="17756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163195</xdr:rowOff>
    </xdr:from>
    <xdr:to>
      <xdr:col>116</xdr:col>
      <xdr:colOff>62865</xdr:colOff>
      <xdr:row>79</xdr:row>
      <xdr:rowOff>100330</xdr:rowOff>
    </xdr:to>
    <xdr:cxnSp macro="">
      <xdr:nvCxnSpPr>
        <xdr:cNvPr id="843" name="直線コネクタ 842"/>
        <xdr:cNvCxnSpPr/>
      </xdr:nvCxnSpPr>
      <xdr:spPr>
        <a:xfrm flipV="1">
          <a:off x="22159595" y="11993245"/>
          <a:ext cx="1270" cy="1651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104140</xdr:rowOff>
    </xdr:from>
    <xdr:ext cx="534670" cy="259080"/>
    <xdr:sp macro="" textlink="">
      <xdr:nvSpPr>
        <xdr:cNvPr id="844" name="繰出金最小値テキスト"/>
        <xdr:cNvSpPr txBox="1"/>
      </xdr:nvSpPr>
      <xdr:spPr>
        <a:xfrm>
          <a:off x="22212300" y="13648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100330</xdr:rowOff>
    </xdr:from>
    <xdr:to>
      <xdr:col>116</xdr:col>
      <xdr:colOff>152400</xdr:colOff>
      <xdr:row>79</xdr:row>
      <xdr:rowOff>100330</xdr:rowOff>
    </xdr:to>
    <xdr:cxnSp macro="">
      <xdr:nvCxnSpPr>
        <xdr:cNvPr id="845" name="直線コネクタ 844"/>
        <xdr:cNvCxnSpPr/>
      </xdr:nvCxnSpPr>
      <xdr:spPr>
        <a:xfrm>
          <a:off x="22072600" y="1364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109855</xdr:rowOff>
    </xdr:from>
    <xdr:ext cx="534670" cy="254635"/>
    <xdr:sp macro="" textlink="">
      <xdr:nvSpPr>
        <xdr:cNvPr id="846" name="繰出金最大値テキスト"/>
        <xdr:cNvSpPr txBox="1"/>
      </xdr:nvSpPr>
      <xdr:spPr>
        <a:xfrm>
          <a:off x="22212300" y="117684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61,876</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163195</xdr:rowOff>
    </xdr:from>
    <xdr:to>
      <xdr:col>116</xdr:col>
      <xdr:colOff>152400</xdr:colOff>
      <xdr:row>69</xdr:row>
      <xdr:rowOff>163195</xdr:rowOff>
    </xdr:to>
    <xdr:cxnSp macro="">
      <xdr:nvCxnSpPr>
        <xdr:cNvPr id="847" name="直線コネクタ 846"/>
        <xdr:cNvCxnSpPr/>
      </xdr:nvCxnSpPr>
      <xdr:spPr>
        <a:xfrm>
          <a:off x="22072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140335</xdr:rowOff>
    </xdr:from>
    <xdr:to>
      <xdr:col>116</xdr:col>
      <xdr:colOff>63500</xdr:colOff>
      <xdr:row>78</xdr:row>
      <xdr:rowOff>68580</xdr:rowOff>
    </xdr:to>
    <xdr:cxnSp macro="">
      <xdr:nvCxnSpPr>
        <xdr:cNvPr id="848" name="直線コネクタ 847"/>
        <xdr:cNvCxnSpPr/>
      </xdr:nvCxnSpPr>
      <xdr:spPr>
        <a:xfrm>
          <a:off x="21323300" y="1334198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137795</xdr:rowOff>
    </xdr:from>
    <xdr:ext cx="534670" cy="259080"/>
    <xdr:sp macro="" textlink="">
      <xdr:nvSpPr>
        <xdr:cNvPr id="849" name="繰出金平均値テキスト"/>
        <xdr:cNvSpPr txBox="1"/>
      </xdr:nvSpPr>
      <xdr:spPr>
        <a:xfrm>
          <a:off x="22212300" y="128250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114935</xdr:rowOff>
    </xdr:from>
    <xdr:to>
      <xdr:col>116</xdr:col>
      <xdr:colOff>114300</xdr:colOff>
      <xdr:row>76</xdr:row>
      <xdr:rowOff>45085</xdr:rowOff>
    </xdr:to>
    <xdr:sp macro="" textlink="">
      <xdr:nvSpPr>
        <xdr:cNvPr id="850" name="フローチャート: 判断 849"/>
        <xdr:cNvSpPr/>
      </xdr:nvSpPr>
      <xdr:spPr>
        <a:xfrm>
          <a:off x="221107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140335</xdr:rowOff>
    </xdr:from>
    <xdr:to>
      <xdr:col>111</xdr:col>
      <xdr:colOff>177800</xdr:colOff>
      <xdr:row>78</xdr:row>
      <xdr:rowOff>37465</xdr:rowOff>
    </xdr:to>
    <xdr:cxnSp macro="">
      <xdr:nvCxnSpPr>
        <xdr:cNvPr id="851" name="直線コネクタ 850"/>
        <xdr:cNvCxnSpPr/>
      </xdr:nvCxnSpPr>
      <xdr:spPr>
        <a:xfrm flipV="1">
          <a:off x="20434300" y="1334198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34290</xdr:rowOff>
    </xdr:from>
    <xdr:to>
      <xdr:col>112</xdr:col>
      <xdr:colOff>38100</xdr:colOff>
      <xdr:row>75</xdr:row>
      <xdr:rowOff>135890</xdr:rowOff>
    </xdr:to>
    <xdr:sp macro="" textlink="">
      <xdr:nvSpPr>
        <xdr:cNvPr id="852" name="フローチャート: 判断 851"/>
        <xdr:cNvSpPr/>
      </xdr:nvSpPr>
      <xdr:spPr>
        <a:xfrm>
          <a:off x="212725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152400</xdr:rowOff>
    </xdr:from>
    <xdr:ext cx="530225" cy="259080"/>
    <xdr:sp macro="" textlink="">
      <xdr:nvSpPr>
        <xdr:cNvPr id="853" name="テキスト ボックス 852"/>
        <xdr:cNvSpPr txBox="1"/>
      </xdr:nvSpPr>
      <xdr:spPr>
        <a:xfrm>
          <a:off x="21055965" y="12668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69850</xdr:rowOff>
    </xdr:from>
    <xdr:to>
      <xdr:col>107</xdr:col>
      <xdr:colOff>50800</xdr:colOff>
      <xdr:row>78</xdr:row>
      <xdr:rowOff>37465</xdr:rowOff>
    </xdr:to>
    <xdr:cxnSp macro="">
      <xdr:nvCxnSpPr>
        <xdr:cNvPr id="854" name="直線コネクタ 853"/>
        <xdr:cNvCxnSpPr/>
      </xdr:nvCxnSpPr>
      <xdr:spPr>
        <a:xfrm>
          <a:off x="19545300" y="12928600"/>
          <a:ext cx="889000" cy="481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167640</xdr:rowOff>
    </xdr:from>
    <xdr:to>
      <xdr:col>107</xdr:col>
      <xdr:colOff>101600</xdr:colOff>
      <xdr:row>75</xdr:row>
      <xdr:rowOff>97790</xdr:rowOff>
    </xdr:to>
    <xdr:sp macro="" textlink="">
      <xdr:nvSpPr>
        <xdr:cNvPr id="855" name="フローチャート: 判断 854"/>
        <xdr:cNvSpPr/>
      </xdr:nvSpPr>
      <xdr:spPr>
        <a:xfrm>
          <a:off x="203835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114300</xdr:rowOff>
    </xdr:from>
    <xdr:ext cx="530225" cy="259080"/>
    <xdr:sp macro="" textlink="">
      <xdr:nvSpPr>
        <xdr:cNvPr id="856" name="テキスト ボックス 855"/>
        <xdr:cNvSpPr txBox="1"/>
      </xdr:nvSpPr>
      <xdr:spPr>
        <a:xfrm>
          <a:off x="20166965" y="12630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69850</xdr:rowOff>
    </xdr:from>
    <xdr:to>
      <xdr:col>102</xdr:col>
      <xdr:colOff>114300</xdr:colOff>
      <xdr:row>76</xdr:row>
      <xdr:rowOff>29845</xdr:rowOff>
    </xdr:to>
    <xdr:cxnSp macro="">
      <xdr:nvCxnSpPr>
        <xdr:cNvPr id="857" name="直線コネクタ 856"/>
        <xdr:cNvCxnSpPr/>
      </xdr:nvCxnSpPr>
      <xdr:spPr>
        <a:xfrm flipV="1">
          <a:off x="18656300" y="1292860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140970</xdr:rowOff>
    </xdr:from>
    <xdr:to>
      <xdr:col>102</xdr:col>
      <xdr:colOff>165100</xdr:colOff>
      <xdr:row>75</xdr:row>
      <xdr:rowOff>71120</xdr:rowOff>
    </xdr:to>
    <xdr:sp macro="" textlink="">
      <xdr:nvSpPr>
        <xdr:cNvPr id="858" name="フローチャート: 判断 857"/>
        <xdr:cNvSpPr/>
      </xdr:nvSpPr>
      <xdr:spPr>
        <a:xfrm>
          <a:off x="194945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87630</xdr:rowOff>
    </xdr:from>
    <xdr:ext cx="530225" cy="254635"/>
    <xdr:sp macro="" textlink="">
      <xdr:nvSpPr>
        <xdr:cNvPr id="859" name="テキスト ボックス 858"/>
        <xdr:cNvSpPr txBox="1"/>
      </xdr:nvSpPr>
      <xdr:spPr>
        <a:xfrm>
          <a:off x="19277965" y="126034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127635</xdr:rowOff>
    </xdr:from>
    <xdr:to>
      <xdr:col>98</xdr:col>
      <xdr:colOff>38100</xdr:colOff>
      <xdr:row>75</xdr:row>
      <xdr:rowOff>57785</xdr:rowOff>
    </xdr:to>
    <xdr:sp macro="" textlink="">
      <xdr:nvSpPr>
        <xdr:cNvPr id="860" name="フローチャート: 判断 859"/>
        <xdr:cNvSpPr/>
      </xdr:nvSpPr>
      <xdr:spPr>
        <a:xfrm>
          <a:off x="186055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74930</xdr:rowOff>
    </xdr:from>
    <xdr:ext cx="530225" cy="254635"/>
    <xdr:sp macro="" textlink="">
      <xdr:nvSpPr>
        <xdr:cNvPr id="861" name="テキスト ボックス 860"/>
        <xdr:cNvSpPr txBox="1"/>
      </xdr:nvSpPr>
      <xdr:spPr>
        <a:xfrm>
          <a:off x="18388965" y="125907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17780</xdr:rowOff>
    </xdr:from>
    <xdr:to>
      <xdr:col>116</xdr:col>
      <xdr:colOff>114300</xdr:colOff>
      <xdr:row>78</xdr:row>
      <xdr:rowOff>119380</xdr:rowOff>
    </xdr:to>
    <xdr:sp macro="" textlink="">
      <xdr:nvSpPr>
        <xdr:cNvPr id="867" name="楕円 866"/>
        <xdr:cNvSpPr/>
      </xdr:nvSpPr>
      <xdr:spPr>
        <a:xfrm>
          <a:off x="221107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167640</xdr:rowOff>
    </xdr:from>
    <xdr:ext cx="534670" cy="254635"/>
    <xdr:sp macro="" textlink="">
      <xdr:nvSpPr>
        <xdr:cNvPr id="868" name="繰出金該当値テキスト"/>
        <xdr:cNvSpPr txBox="1"/>
      </xdr:nvSpPr>
      <xdr:spPr>
        <a:xfrm>
          <a:off x="22212300" y="133692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89535</xdr:rowOff>
    </xdr:from>
    <xdr:to>
      <xdr:col>112</xdr:col>
      <xdr:colOff>38100</xdr:colOff>
      <xdr:row>78</xdr:row>
      <xdr:rowOff>19685</xdr:rowOff>
    </xdr:to>
    <xdr:sp macro="" textlink="">
      <xdr:nvSpPr>
        <xdr:cNvPr id="869" name="楕円 868"/>
        <xdr:cNvSpPr/>
      </xdr:nvSpPr>
      <xdr:spPr>
        <a:xfrm>
          <a:off x="21272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11430</xdr:rowOff>
    </xdr:from>
    <xdr:ext cx="530225" cy="259080"/>
    <xdr:sp macro="" textlink="">
      <xdr:nvSpPr>
        <xdr:cNvPr id="870" name="テキスト ボックス 869"/>
        <xdr:cNvSpPr txBox="1"/>
      </xdr:nvSpPr>
      <xdr:spPr>
        <a:xfrm>
          <a:off x="21055965" y="133845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158115</xdr:rowOff>
    </xdr:from>
    <xdr:to>
      <xdr:col>107</xdr:col>
      <xdr:colOff>101600</xdr:colOff>
      <xdr:row>78</xdr:row>
      <xdr:rowOff>88265</xdr:rowOff>
    </xdr:to>
    <xdr:sp macro="" textlink="">
      <xdr:nvSpPr>
        <xdr:cNvPr id="871" name="楕円 870"/>
        <xdr:cNvSpPr/>
      </xdr:nvSpPr>
      <xdr:spPr>
        <a:xfrm>
          <a:off x="20383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79375</xdr:rowOff>
    </xdr:from>
    <xdr:ext cx="530225" cy="258445"/>
    <xdr:sp macro="" textlink="">
      <xdr:nvSpPr>
        <xdr:cNvPr id="872" name="テキスト ボックス 871"/>
        <xdr:cNvSpPr txBox="1"/>
      </xdr:nvSpPr>
      <xdr:spPr>
        <a:xfrm>
          <a:off x="20166965" y="134524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24,676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19050</xdr:rowOff>
    </xdr:from>
    <xdr:to>
      <xdr:col>102</xdr:col>
      <xdr:colOff>165100</xdr:colOff>
      <xdr:row>75</xdr:row>
      <xdr:rowOff>120650</xdr:rowOff>
    </xdr:to>
    <xdr:sp macro="" textlink="">
      <xdr:nvSpPr>
        <xdr:cNvPr id="873" name="楕円 872"/>
        <xdr:cNvSpPr/>
      </xdr:nvSpPr>
      <xdr:spPr>
        <a:xfrm>
          <a:off x="194945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111760</xdr:rowOff>
    </xdr:from>
    <xdr:ext cx="530225" cy="254635"/>
    <xdr:sp macro="" textlink="">
      <xdr:nvSpPr>
        <xdr:cNvPr id="874" name="テキスト ボックス 873"/>
        <xdr:cNvSpPr txBox="1"/>
      </xdr:nvSpPr>
      <xdr:spPr>
        <a:xfrm>
          <a:off x="19277965" y="12970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150495</xdr:rowOff>
    </xdr:from>
    <xdr:to>
      <xdr:col>98</xdr:col>
      <xdr:colOff>38100</xdr:colOff>
      <xdr:row>76</xdr:row>
      <xdr:rowOff>80645</xdr:rowOff>
    </xdr:to>
    <xdr:sp macro="" textlink="">
      <xdr:nvSpPr>
        <xdr:cNvPr id="875" name="楕円 874"/>
        <xdr:cNvSpPr/>
      </xdr:nvSpPr>
      <xdr:spPr>
        <a:xfrm>
          <a:off x="186055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71755</xdr:rowOff>
    </xdr:from>
    <xdr:ext cx="530225" cy="259080"/>
    <xdr:sp macro="" textlink="">
      <xdr:nvSpPr>
        <xdr:cNvPr id="876" name="テキスト ボックス 875"/>
        <xdr:cNvSpPr txBox="1"/>
      </xdr:nvSpPr>
      <xdr:spPr>
        <a:xfrm>
          <a:off x="18388965" y="13101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5" name="テキスト ボックス 884"/>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88" name="テキスト ボックス 887"/>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90" name="テキスト ボックス 889"/>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2" name="テキスト ボックス 901"/>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5" name="テキスト ボックス 904"/>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08" name="テキスト ボックス 907"/>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0" name="テキスト ボックス 909"/>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9" name="テキスト ボックス 918"/>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1" name="テキスト ボックス 920"/>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3" name="テキスト ボックス 922"/>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5" name="テキスト ボックス 924"/>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人件費は、平成30年度からの消防広域化により消防職員分が減少となったものの、依然として類似団体を上回っています。</a:t>
          </a:r>
          <a:endParaRPr lang="ja-JP" altLang="ja-JP" sz="1400">
            <a:effectLst/>
          </a:endParaRPr>
        </a:p>
        <a:p>
          <a:r>
            <a:rPr kumimoji="1" lang="ja-JP" altLang="ja-JP" sz="1100">
              <a:solidFill>
                <a:schemeClr val="dk1"/>
              </a:solidFill>
              <a:effectLst/>
              <a:latin typeface="+mn-lt"/>
              <a:ea typeface="+mn-ea"/>
              <a:cs typeface="+mn-cs"/>
            </a:rPr>
            <a:t>物件費は、大型施設の直営運営により例年平均より高い傾向にありますが、新型コロナウイルス感染症のまん延を原因とする大型施設で実施する委託事業の中止等の要因により、令和２年度は全国平均より下回る結果となりま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扶助費は、本市は住民の平均年齢が低い自治体となっており、高齢者福祉関連経費が少ないことなどから、類似団体と比較して小さくなっています。しかし、近年、年少人口の増加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により子ども医療費、子育て関連経費、障がい者福祉関連経費等が増加傾向にあります。</a:t>
          </a:r>
          <a:endParaRPr lang="ja-JP" altLang="ja-JP" sz="1400">
            <a:effectLst/>
          </a:endParaRPr>
        </a:p>
        <a:p>
          <a:r>
            <a:rPr kumimoji="1" lang="ja-JP" altLang="ja-JP" sz="1100">
              <a:solidFill>
                <a:schemeClr val="dk1"/>
              </a:solidFill>
              <a:effectLst/>
              <a:latin typeface="+mn-lt"/>
              <a:ea typeface="+mn-ea"/>
              <a:cs typeface="+mn-cs"/>
            </a:rPr>
            <a:t>補助費等は、平成30年度から消防の広域化及び下水道事業の公営企業法適用化に伴い負担金等が増加したことなどから、近年微増傾向にあります。令和２年度の増加は新型コロナウイルス感染症に関連のある補助の増加であり、類似団体と同様の増加となっています。</a:t>
          </a:r>
          <a:endParaRPr lang="ja-JP" altLang="ja-JP" sz="1400">
            <a:effectLst/>
          </a:endParaRPr>
        </a:p>
        <a:p>
          <a:r>
            <a:rPr kumimoji="1" lang="ja-JP" altLang="ja-JP" sz="1100">
              <a:solidFill>
                <a:schemeClr val="dk1"/>
              </a:solidFill>
              <a:effectLst/>
              <a:latin typeface="+mn-lt"/>
              <a:ea typeface="+mn-ea"/>
              <a:cs typeface="+mn-cs"/>
            </a:rPr>
            <a:t>投資及び出資金は、平成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年度に愛知県及び周辺５市が協調して愛知高速交通</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への追加出資を行ったが、平成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年度以降は出資していないため皆減となっています。</a:t>
          </a:r>
          <a:endParaRPr lang="ja-JP" altLang="ja-JP" sz="1400">
            <a:effectLst/>
          </a:endParaRPr>
        </a:p>
        <a:p>
          <a:r>
            <a:rPr kumimoji="1" lang="ja-JP" altLang="ja-JP" sz="1100">
              <a:solidFill>
                <a:schemeClr val="dk1"/>
              </a:solidFill>
              <a:effectLst/>
              <a:latin typeface="+mn-lt"/>
              <a:ea typeface="+mn-ea"/>
              <a:cs typeface="+mn-cs"/>
            </a:rPr>
            <a:t>公債費は、本市は大規模投資事業の計画的な予算化と特定目的基金の活用により、必要最低限の地方債の借入に努めてきたため、類似団体と比較して小さくなっています。</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60,183
59,091
21.55
28,244,916
27,695,238
376,696
12,660,447
11,228,916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2915" cy="254635"/>
    <xdr:sp macro="" textlink="">
      <xdr:nvSpPr>
        <xdr:cNvPr id="44" name="テキスト ボックス 43"/>
        <xdr:cNvSpPr txBox="1"/>
      </xdr:nvSpPr>
      <xdr:spPr>
        <a:xfrm>
          <a:off x="294640" y="65125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2915" cy="254635"/>
    <xdr:sp macro="" textlink="">
      <xdr:nvSpPr>
        <xdr:cNvPr id="46" name="テキスト ボックス 45"/>
        <xdr:cNvSpPr txBox="1"/>
      </xdr:nvSpPr>
      <xdr:spPr>
        <a:xfrm>
          <a:off x="294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2915" cy="254635"/>
    <xdr:sp macro="" textlink="">
      <xdr:nvSpPr>
        <xdr:cNvPr id="48" name="テキスト ボックス 47"/>
        <xdr:cNvSpPr txBox="1"/>
      </xdr:nvSpPr>
      <xdr:spPr>
        <a:xfrm>
          <a:off x="294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2915" cy="254635"/>
    <xdr:sp macro="" textlink="">
      <xdr:nvSpPr>
        <xdr:cNvPr id="50" name="テキスト ボックス 49"/>
        <xdr:cNvSpPr txBox="1"/>
      </xdr:nvSpPr>
      <xdr:spPr>
        <a:xfrm>
          <a:off x="294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915" cy="254635"/>
    <xdr:sp macro="" textlink="">
      <xdr:nvSpPr>
        <xdr:cNvPr id="52" name="テキスト ボックス 51"/>
        <xdr:cNvSpPr txBox="1"/>
      </xdr:nvSpPr>
      <xdr:spPr>
        <a:xfrm>
          <a:off x="294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99695</xdr:rowOff>
    </xdr:from>
    <xdr:to>
      <xdr:col>24</xdr:col>
      <xdr:colOff>62865</xdr:colOff>
      <xdr:row>37</xdr:row>
      <xdr:rowOff>146050</xdr:rowOff>
    </xdr:to>
    <xdr:cxnSp macro="">
      <xdr:nvCxnSpPr>
        <xdr:cNvPr id="54" name="直線コネクタ 53"/>
        <xdr:cNvCxnSpPr/>
      </xdr:nvCxnSpPr>
      <xdr:spPr>
        <a:xfrm flipV="1">
          <a:off x="4633595" y="524319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149860</xdr:rowOff>
    </xdr:from>
    <xdr:ext cx="469900" cy="259080"/>
    <xdr:sp macro="" textlink="">
      <xdr:nvSpPr>
        <xdr:cNvPr id="55" name="議会費最小値テキスト"/>
        <xdr:cNvSpPr txBox="1"/>
      </xdr:nvSpPr>
      <xdr:spPr>
        <a:xfrm>
          <a:off x="4686300" y="649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146050</xdr:rowOff>
    </xdr:from>
    <xdr:to>
      <xdr:col>24</xdr:col>
      <xdr:colOff>152400</xdr:colOff>
      <xdr:row>37</xdr:row>
      <xdr:rowOff>146050</xdr:rowOff>
    </xdr:to>
    <xdr:cxnSp macro="">
      <xdr:nvCxnSpPr>
        <xdr:cNvPr id="56" name="直線コネクタ 55"/>
        <xdr:cNvCxnSpPr/>
      </xdr:nvCxnSpPr>
      <xdr:spPr>
        <a:xfrm>
          <a:off x="4546600" y="648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46355</xdr:rowOff>
    </xdr:from>
    <xdr:ext cx="469900" cy="259080"/>
    <xdr:sp macro="" textlink="">
      <xdr:nvSpPr>
        <xdr:cNvPr id="57" name="議会費最大値テキスト"/>
        <xdr:cNvSpPr txBox="1"/>
      </xdr:nvSpPr>
      <xdr:spPr>
        <a:xfrm>
          <a:off x="4686300" y="5018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5,088</a:t>
          </a:r>
          <a:endParaRPr kumimoji="1" lang="ja-JP" altLang="en-US" sz="1000" b="1">
            <a:latin typeface="ＭＳ Ｐゴシック"/>
          </a:endParaRPr>
        </a:p>
      </xdr:txBody>
    </xdr:sp>
    <xdr:clientData/>
  </xdr:oneCellAnchor>
  <xdr:twoCellAnchor>
    <xdr:from>
      <xdr:col>23</xdr:col>
      <xdr:colOff>165100</xdr:colOff>
      <xdr:row>30</xdr:row>
      <xdr:rowOff>99695</xdr:rowOff>
    </xdr:from>
    <xdr:to>
      <xdr:col>24</xdr:col>
      <xdr:colOff>152400</xdr:colOff>
      <xdr:row>30</xdr:row>
      <xdr:rowOff>99695</xdr:rowOff>
    </xdr:to>
    <xdr:cxnSp macro="">
      <xdr:nvCxnSpPr>
        <xdr:cNvPr id="58" name="直線コネクタ 57"/>
        <xdr:cNvCxnSpPr/>
      </xdr:nvCxnSpPr>
      <xdr:spPr>
        <a:xfrm>
          <a:off x="4546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61595</xdr:rowOff>
    </xdr:from>
    <xdr:to>
      <xdr:col>24</xdr:col>
      <xdr:colOff>63500</xdr:colOff>
      <xdr:row>35</xdr:row>
      <xdr:rowOff>127000</xdr:rowOff>
    </xdr:to>
    <xdr:cxnSp macro="">
      <xdr:nvCxnSpPr>
        <xdr:cNvPr id="59" name="直線コネクタ 58"/>
        <xdr:cNvCxnSpPr/>
      </xdr:nvCxnSpPr>
      <xdr:spPr>
        <a:xfrm flipV="1">
          <a:off x="3797300" y="606234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15240</xdr:rowOff>
    </xdr:from>
    <xdr:ext cx="469900" cy="259080"/>
    <xdr:sp macro="" textlink="">
      <xdr:nvSpPr>
        <xdr:cNvPr id="60" name="議会費平均値テキスト"/>
        <xdr:cNvSpPr txBox="1"/>
      </xdr:nvSpPr>
      <xdr:spPr>
        <a:xfrm>
          <a:off x="4686300" y="6015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61" name="フローチャート: 判断 60"/>
        <xdr:cNvSpPr/>
      </xdr:nvSpPr>
      <xdr:spPr>
        <a:xfrm>
          <a:off x="458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61595</xdr:rowOff>
    </xdr:from>
    <xdr:to>
      <xdr:col>19</xdr:col>
      <xdr:colOff>177800</xdr:colOff>
      <xdr:row>35</xdr:row>
      <xdr:rowOff>127000</xdr:rowOff>
    </xdr:to>
    <xdr:cxnSp macro="">
      <xdr:nvCxnSpPr>
        <xdr:cNvPr id="62" name="直線コネクタ 61"/>
        <xdr:cNvCxnSpPr/>
      </xdr:nvCxnSpPr>
      <xdr:spPr>
        <a:xfrm>
          <a:off x="2908300" y="606234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27940</xdr:rowOff>
    </xdr:from>
    <xdr:to>
      <xdr:col>20</xdr:col>
      <xdr:colOff>38100</xdr:colOff>
      <xdr:row>35</xdr:row>
      <xdr:rowOff>129540</xdr:rowOff>
    </xdr:to>
    <xdr:sp macro="" textlink="">
      <xdr:nvSpPr>
        <xdr:cNvPr id="63" name="フローチャート: 判断 62"/>
        <xdr:cNvSpPr/>
      </xdr:nvSpPr>
      <xdr:spPr>
        <a:xfrm>
          <a:off x="3746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146050</xdr:rowOff>
    </xdr:from>
    <xdr:ext cx="465455" cy="254635"/>
    <xdr:sp macro="" textlink="">
      <xdr:nvSpPr>
        <xdr:cNvPr id="64" name="テキスト ボックス 63"/>
        <xdr:cNvSpPr txBox="1"/>
      </xdr:nvSpPr>
      <xdr:spPr>
        <a:xfrm>
          <a:off x="3562350" y="58039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61595</xdr:rowOff>
    </xdr:from>
    <xdr:to>
      <xdr:col>15</xdr:col>
      <xdr:colOff>50800</xdr:colOff>
      <xdr:row>35</xdr:row>
      <xdr:rowOff>66040</xdr:rowOff>
    </xdr:to>
    <xdr:cxnSp macro="">
      <xdr:nvCxnSpPr>
        <xdr:cNvPr id="65" name="直線コネクタ 64"/>
        <xdr:cNvCxnSpPr/>
      </xdr:nvCxnSpPr>
      <xdr:spPr>
        <a:xfrm flipV="1">
          <a:off x="2019300" y="60623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6" name="フローチャート: 判断 65"/>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119380</xdr:rowOff>
    </xdr:from>
    <xdr:ext cx="465455" cy="259080"/>
    <xdr:sp macro="" textlink="">
      <xdr:nvSpPr>
        <xdr:cNvPr id="67" name="テキスト ボックス 66"/>
        <xdr:cNvSpPr txBox="1"/>
      </xdr:nvSpPr>
      <xdr:spPr>
        <a:xfrm>
          <a:off x="2673350" y="5777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31750</xdr:rowOff>
    </xdr:from>
    <xdr:to>
      <xdr:col>10</xdr:col>
      <xdr:colOff>114300</xdr:colOff>
      <xdr:row>35</xdr:row>
      <xdr:rowOff>66040</xdr:rowOff>
    </xdr:to>
    <xdr:cxnSp macro="">
      <xdr:nvCxnSpPr>
        <xdr:cNvPr id="68" name="直線コネクタ 67"/>
        <xdr:cNvCxnSpPr/>
      </xdr:nvCxnSpPr>
      <xdr:spPr>
        <a:xfrm>
          <a:off x="1130300" y="60325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166370</xdr:rowOff>
    </xdr:from>
    <xdr:to>
      <xdr:col>10</xdr:col>
      <xdr:colOff>165100</xdr:colOff>
      <xdr:row>35</xdr:row>
      <xdr:rowOff>96520</xdr:rowOff>
    </xdr:to>
    <xdr:sp macro="" textlink="">
      <xdr:nvSpPr>
        <xdr:cNvPr id="69" name="フローチャート: 判断 68"/>
        <xdr:cNvSpPr/>
      </xdr:nvSpPr>
      <xdr:spPr>
        <a:xfrm>
          <a:off x="1968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113030</xdr:rowOff>
    </xdr:from>
    <xdr:ext cx="465455" cy="259080"/>
    <xdr:sp macro="" textlink="">
      <xdr:nvSpPr>
        <xdr:cNvPr id="70" name="テキスト ボックス 69"/>
        <xdr:cNvSpPr txBox="1"/>
      </xdr:nvSpPr>
      <xdr:spPr>
        <a:xfrm>
          <a:off x="1784350" y="57708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78740</xdr:rowOff>
    </xdr:from>
    <xdr:ext cx="465455" cy="259080"/>
    <xdr:sp macro="" textlink="">
      <xdr:nvSpPr>
        <xdr:cNvPr id="72" name="テキスト ボックス 71"/>
        <xdr:cNvSpPr txBox="1"/>
      </xdr:nvSpPr>
      <xdr:spPr>
        <a:xfrm>
          <a:off x="895350" y="60794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10795</xdr:rowOff>
    </xdr:from>
    <xdr:to>
      <xdr:col>24</xdr:col>
      <xdr:colOff>114300</xdr:colOff>
      <xdr:row>35</xdr:row>
      <xdr:rowOff>112395</xdr:rowOff>
    </xdr:to>
    <xdr:sp macro="" textlink="">
      <xdr:nvSpPr>
        <xdr:cNvPr id="78" name="楕円 77"/>
        <xdr:cNvSpPr/>
      </xdr:nvSpPr>
      <xdr:spPr>
        <a:xfrm>
          <a:off x="45847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33655</xdr:rowOff>
    </xdr:from>
    <xdr:ext cx="469900" cy="258445"/>
    <xdr:sp macro="" textlink="">
      <xdr:nvSpPr>
        <xdr:cNvPr id="79" name="議会費該当値テキスト"/>
        <xdr:cNvSpPr txBox="1"/>
      </xdr:nvSpPr>
      <xdr:spPr>
        <a:xfrm>
          <a:off x="4686300" y="5862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76200</xdr:rowOff>
    </xdr:from>
    <xdr:to>
      <xdr:col>20</xdr:col>
      <xdr:colOff>38100</xdr:colOff>
      <xdr:row>36</xdr:row>
      <xdr:rowOff>6350</xdr:rowOff>
    </xdr:to>
    <xdr:sp macro="" textlink="">
      <xdr:nvSpPr>
        <xdr:cNvPr id="80" name="楕円 79"/>
        <xdr:cNvSpPr/>
      </xdr:nvSpPr>
      <xdr:spPr>
        <a:xfrm>
          <a:off x="3746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168910</xdr:rowOff>
    </xdr:from>
    <xdr:ext cx="465455" cy="254635"/>
    <xdr:sp macro="" textlink="">
      <xdr:nvSpPr>
        <xdr:cNvPr id="81" name="テキスト ボックス 80"/>
        <xdr:cNvSpPr txBox="1"/>
      </xdr:nvSpPr>
      <xdr:spPr>
        <a:xfrm>
          <a:off x="3562350" y="61696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10795</xdr:rowOff>
    </xdr:from>
    <xdr:to>
      <xdr:col>15</xdr:col>
      <xdr:colOff>101600</xdr:colOff>
      <xdr:row>35</xdr:row>
      <xdr:rowOff>112395</xdr:rowOff>
    </xdr:to>
    <xdr:sp macro="" textlink="">
      <xdr:nvSpPr>
        <xdr:cNvPr id="82" name="楕円 81"/>
        <xdr:cNvSpPr/>
      </xdr:nvSpPr>
      <xdr:spPr>
        <a:xfrm>
          <a:off x="2857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103505</xdr:rowOff>
    </xdr:from>
    <xdr:ext cx="465455" cy="259080"/>
    <xdr:sp macro="" textlink="">
      <xdr:nvSpPr>
        <xdr:cNvPr id="83" name="テキスト ボックス 82"/>
        <xdr:cNvSpPr txBox="1"/>
      </xdr:nvSpPr>
      <xdr:spPr>
        <a:xfrm>
          <a:off x="2673350" y="61042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15240</xdr:rowOff>
    </xdr:from>
    <xdr:to>
      <xdr:col>10</xdr:col>
      <xdr:colOff>165100</xdr:colOff>
      <xdr:row>35</xdr:row>
      <xdr:rowOff>116840</xdr:rowOff>
    </xdr:to>
    <xdr:sp macro="" textlink="">
      <xdr:nvSpPr>
        <xdr:cNvPr id="84" name="楕円 83"/>
        <xdr:cNvSpPr/>
      </xdr:nvSpPr>
      <xdr:spPr>
        <a:xfrm>
          <a:off x="19685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107950</xdr:rowOff>
    </xdr:from>
    <xdr:ext cx="465455" cy="259080"/>
    <xdr:sp macro="" textlink="">
      <xdr:nvSpPr>
        <xdr:cNvPr id="85" name="テキスト ボックス 84"/>
        <xdr:cNvSpPr txBox="1"/>
      </xdr:nvSpPr>
      <xdr:spPr>
        <a:xfrm>
          <a:off x="1784350" y="61087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152400</xdr:rowOff>
    </xdr:from>
    <xdr:to>
      <xdr:col>6</xdr:col>
      <xdr:colOff>38100</xdr:colOff>
      <xdr:row>35</xdr:row>
      <xdr:rowOff>82550</xdr:rowOff>
    </xdr:to>
    <xdr:sp macro="" textlink="">
      <xdr:nvSpPr>
        <xdr:cNvPr id="86" name="楕円 85"/>
        <xdr:cNvSpPr/>
      </xdr:nvSpPr>
      <xdr:spPr>
        <a:xfrm>
          <a:off x="1079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99060</xdr:rowOff>
    </xdr:from>
    <xdr:ext cx="465455" cy="254635"/>
    <xdr:sp macro="" textlink="">
      <xdr:nvSpPr>
        <xdr:cNvPr id="87" name="テキスト ボックス 86"/>
        <xdr:cNvSpPr txBox="1"/>
      </xdr:nvSpPr>
      <xdr:spPr>
        <a:xfrm>
          <a:off x="895350" y="57569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6" name="テキスト ボックス 95"/>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4475" cy="254635"/>
    <xdr:sp macro="" textlink="">
      <xdr:nvSpPr>
        <xdr:cNvPr id="98" name="テキスト ボックス 97"/>
        <xdr:cNvSpPr txBox="1"/>
      </xdr:nvSpPr>
      <xdr:spPr>
        <a:xfrm>
          <a:off x="513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2" name="テキスト ボックス 101"/>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4" name="テキスト ボックス 103"/>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6" name="テキスト ボックス 105"/>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08" name="テキスト ボックス 107"/>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0" name="テキスト ボックス 109"/>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30480</xdr:rowOff>
    </xdr:from>
    <xdr:to>
      <xdr:col>24</xdr:col>
      <xdr:colOff>62865</xdr:colOff>
      <xdr:row>55</xdr:row>
      <xdr:rowOff>138430</xdr:rowOff>
    </xdr:to>
    <xdr:cxnSp macro="">
      <xdr:nvCxnSpPr>
        <xdr:cNvPr id="112" name="直線コネクタ 111"/>
        <xdr:cNvCxnSpPr/>
      </xdr:nvCxnSpPr>
      <xdr:spPr>
        <a:xfrm flipV="1">
          <a:off x="4633595" y="8774430"/>
          <a:ext cx="1270" cy="793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142240</xdr:rowOff>
    </xdr:from>
    <xdr:ext cx="598805" cy="259080"/>
    <xdr:sp macro="" textlink="">
      <xdr:nvSpPr>
        <xdr:cNvPr id="113" name="総務費最小値テキスト"/>
        <xdr:cNvSpPr txBox="1"/>
      </xdr:nvSpPr>
      <xdr:spPr>
        <a:xfrm>
          <a:off x="4686300" y="9571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127,628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138430</xdr:rowOff>
    </xdr:from>
    <xdr:to>
      <xdr:col>24</xdr:col>
      <xdr:colOff>152400</xdr:colOff>
      <xdr:row>55</xdr:row>
      <xdr:rowOff>138430</xdr:rowOff>
    </xdr:to>
    <xdr:cxnSp macro="">
      <xdr:nvCxnSpPr>
        <xdr:cNvPr id="114" name="直線コネクタ 113"/>
        <xdr:cNvCxnSpPr/>
      </xdr:nvCxnSpPr>
      <xdr:spPr>
        <a:xfrm>
          <a:off x="4546600" y="956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148590</xdr:rowOff>
    </xdr:from>
    <xdr:ext cx="598805" cy="259080"/>
    <xdr:sp macro="" textlink="">
      <xdr:nvSpPr>
        <xdr:cNvPr id="115" name="総務費最大値テキスト"/>
        <xdr:cNvSpPr txBox="1"/>
      </xdr:nvSpPr>
      <xdr:spPr>
        <a:xfrm>
          <a:off x="4686300" y="8549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231,811</a:t>
          </a:r>
          <a:endParaRPr kumimoji="1" lang="ja-JP" altLang="en-US" sz="1000" b="1">
            <a:latin typeface="ＭＳ Ｐゴシック"/>
          </a:endParaRPr>
        </a:p>
      </xdr:txBody>
    </xdr:sp>
    <xdr:clientData/>
  </xdr:oneCellAnchor>
  <xdr:twoCellAnchor>
    <xdr:from>
      <xdr:col>23</xdr:col>
      <xdr:colOff>165100</xdr:colOff>
      <xdr:row>51</xdr:row>
      <xdr:rowOff>30480</xdr:rowOff>
    </xdr:from>
    <xdr:to>
      <xdr:col>24</xdr:col>
      <xdr:colOff>152400</xdr:colOff>
      <xdr:row>51</xdr:row>
      <xdr:rowOff>30480</xdr:rowOff>
    </xdr:to>
    <xdr:cxnSp macro="">
      <xdr:nvCxnSpPr>
        <xdr:cNvPr id="116" name="直線コネクタ 115"/>
        <xdr:cNvCxnSpPr/>
      </xdr:nvCxnSpPr>
      <xdr:spPr>
        <a:xfrm>
          <a:off x="4546600" y="877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114935</xdr:rowOff>
    </xdr:from>
    <xdr:to>
      <xdr:col>24</xdr:col>
      <xdr:colOff>63500</xdr:colOff>
      <xdr:row>59</xdr:row>
      <xdr:rowOff>45720</xdr:rowOff>
    </xdr:to>
    <xdr:cxnSp macro="">
      <xdr:nvCxnSpPr>
        <xdr:cNvPr id="117" name="直線コネクタ 116"/>
        <xdr:cNvCxnSpPr/>
      </xdr:nvCxnSpPr>
      <xdr:spPr>
        <a:xfrm flipV="1">
          <a:off x="3797300" y="9373235"/>
          <a:ext cx="838200" cy="788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60325</xdr:rowOff>
    </xdr:from>
    <xdr:ext cx="598805" cy="259080"/>
    <xdr:sp macro="" textlink="">
      <xdr:nvSpPr>
        <xdr:cNvPr id="118" name="総務費平均値テキスト"/>
        <xdr:cNvSpPr txBox="1"/>
      </xdr:nvSpPr>
      <xdr:spPr>
        <a:xfrm>
          <a:off x="4686300" y="91471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37465</xdr:rowOff>
    </xdr:from>
    <xdr:to>
      <xdr:col>24</xdr:col>
      <xdr:colOff>114300</xdr:colOff>
      <xdr:row>54</xdr:row>
      <xdr:rowOff>139065</xdr:rowOff>
    </xdr:to>
    <xdr:sp macro="" textlink="">
      <xdr:nvSpPr>
        <xdr:cNvPr id="119" name="フローチャート: 判断 118"/>
        <xdr:cNvSpPr/>
      </xdr:nvSpPr>
      <xdr:spPr>
        <a:xfrm>
          <a:off x="4584700" y="929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91440</xdr:rowOff>
    </xdr:to>
    <xdr:cxnSp macro="">
      <xdr:nvCxnSpPr>
        <xdr:cNvPr id="120" name="直線コネクタ 119"/>
        <xdr:cNvCxnSpPr/>
      </xdr:nvCxnSpPr>
      <xdr:spPr>
        <a:xfrm flipV="1">
          <a:off x="2908300" y="101612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21" name="フローチャート: 判断 120"/>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105410</xdr:rowOff>
    </xdr:from>
    <xdr:ext cx="530225" cy="259080"/>
    <xdr:sp macro="" textlink="">
      <xdr:nvSpPr>
        <xdr:cNvPr id="122" name="テキスト ボックス 121"/>
        <xdr:cNvSpPr txBox="1"/>
      </xdr:nvSpPr>
      <xdr:spPr>
        <a:xfrm>
          <a:off x="3529965" y="9878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91440</xdr:rowOff>
    </xdr:from>
    <xdr:to>
      <xdr:col>15</xdr:col>
      <xdr:colOff>50800</xdr:colOff>
      <xdr:row>59</xdr:row>
      <xdr:rowOff>92075</xdr:rowOff>
    </xdr:to>
    <xdr:cxnSp macro="">
      <xdr:nvCxnSpPr>
        <xdr:cNvPr id="123" name="直線コネクタ 122"/>
        <xdr:cNvCxnSpPr/>
      </xdr:nvCxnSpPr>
      <xdr:spPr>
        <a:xfrm flipV="1">
          <a:off x="2019300" y="102069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18415</xdr:rowOff>
    </xdr:from>
    <xdr:to>
      <xdr:col>15</xdr:col>
      <xdr:colOff>101600</xdr:colOff>
      <xdr:row>59</xdr:row>
      <xdr:rowOff>120650</xdr:rowOff>
    </xdr:to>
    <xdr:sp macro="" textlink="">
      <xdr:nvSpPr>
        <xdr:cNvPr id="124" name="フローチャート: 判断 123"/>
        <xdr:cNvSpPr/>
      </xdr:nvSpPr>
      <xdr:spPr>
        <a:xfrm>
          <a:off x="2857500" y="10133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136525</xdr:rowOff>
    </xdr:from>
    <xdr:ext cx="530225" cy="258445"/>
    <xdr:sp macro="" textlink="">
      <xdr:nvSpPr>
        <xdr:cNvPr id="125" name="テキスト ボックス 124"/>
        <xdr:cNvSpPr txBox="1"/>
      </xdr:nvSpPr>
      <xdr:spPr>
        <a:xfrm>
          <a:off x="2640965" y="9909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168275</xdr:rowOff>
    </xdr:from>
    <xdr:to>
      <xdr:col>10</xdr:col>
      <xdr:colOff>114300</xdr:colOff>
      <xdr:row>59</xdr:row>
      <xdr:rowOff>92075</xdr:rowOff>
    </xdr:to>
    <xdr:cxnSp macro="">
      <xdr:nvCxnSpPr>
        <xdr:cNvPr id="126" name="直線コネクタ 125"/>
        <xdr:cNvCxnSpPr/>
      </xdr:nvCxnSpPr>
      <xdr:spPr>
        <a:xfrm>
          <a:off x="1130300" y="1011237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3810</xdr:rowOff>
    </xdr:from>
    <xdr:to>
      <xdr:col>10</xdr:col>
      <xdr:colOff>165100</xdr:colOff>
      <xdr:row>59</xdr:row>
      <xdr:rowOff>105410</xdr:rowOff>
    </xdr:to>
    <xdr:sp macro="" textlink="">
      <xdr:nvSpPr>
        <xdr:cNvPr id="127" name="フローチャート: 判断 126"/>
        <xdr:cNvSpPr/>
      </xdr:nvSpPr>
      <xdr:spPr>
        <a:xfrm>
          <a:off x="1968500" y="1011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121920</xdr:rowOff>
    </xdr:from>
    <xdr:ext cx="530225" cy="254635"/>
    <xdr:sp macro="" textlink="">
      <xdr:nvSpPr>
        <xdr:cNvPr id="128" name="テキスト ボックス 127"/>
        <xdr:cNvSpPr txBox="1"/>
      </xdr:nvSpPr>
      <xdr:spPr>
        <a:xfrm>
          <a:off x="1751965" y="9894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59</xdr:row>
      <xdr:rowOff>11430</xdr:rowOff>
    </xdr:from>
    <xdr:to>
      <xdr:col>6</xdr:col>
      <xdr:colOff>38100</xdr:colOff>
      <xdr:row>59</xdr:row>
      <xdr:rowOff>113030</xdr:rowOff>
    </xdr:to>
    <xdr:sp macro="" textlink="">
      <xdr:nvSpPr>
        <xdr:cNvPr id="129" name="フローチャート: 判断 128"/>
        <xdr:cNvSpPr/>
      </xdr:nvSpPr>
      <xdr:spPr>
        <a:xfrm>
          <a:off x="10795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104140</xdr:rowOff>
    </xdr:from>
    <xdr:ext cx="530225" cy="259080"/>
    <xdr:sp macro="" textlink="">
      <xdr:nvSpPr>
        <xdr:cNvPr id="130" name="テキスト ボックス 129"/>
        <xdr:cNvSpPr txBox="1"/>
      </xdr:nvSpPr>
      <xdr:spPr>
        <a:xfrm>
          <a:off x="862965" y="102196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64135</xdr:rowOff>
    </xdr:from>
    <xdr:to>
      <xdr:col>24</xdr:col>
      <xdr:colOff>114300</xdr:colOff>
      <xdr:row>54</xdr:row>
      <xdr:rowOff>166370</xdr:rowOff>
    </xdr:to>
    <xdr:sp macro="" textlink="">
      <xdr:nvSpPr>
        <xdr:cNvPr id="136" name="楕円 135"/>
        <xdr:cNvSpPr/>
      </xdr:nvSpPr>
      <xdr:spPr>
        <a:xfrm>
          <a:off x="4584700" y="9322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42545</xdr:rowOff>
    </xdr:from>
    <xdr:ext cx="598805" cy="254635"/>
    <xdr:sp macro="" textlink="">
      <xdr:nvSpPr>
        <xdr:cNvPr id="137" name="総務費該当値テキスト"/>
        <xdr:cNvSpPr txBox="1"/>
      </xdr:nvSpPr>
      <xdr:spPr>
        <a:xfrm>
          <a:off x="4686300" y="930084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153,254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38" name="楕円 137"/>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87630</xdr:rowOff>
    </xdr:from>
    <xdr:ext cx="530225" cy="254635"/>
    <xdr:sp macro="" textlink="">
      <xdr:nvSpPr>
        <xdr:cNvPr id="139" name="テキスト ボックス 138"/>
        <xdr:cNvSpPr txBox="1"/>
      </xdr:nvSpPr>
      <xdr:spPr>
        <a:xfrm>
          <a:off x="3529965" y="102031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59</xdr:row>
      <xdr:rowOff>40640</xdr:rowOff>
    </xdr:from>
    <xdr:to>
      <xdr:col>15</xdr:col>
      <xdr:colOff>101600</xdr:colOff>
      <xdr:row>59</xdr:row>
      <xdr:rowOff>142240</xdr:rowOff>
    </xdr:to>
    <xdr:sp macro="" textlink="">
      <xdr:nvSpPr>
        <xdr:cNvPr id="140" name="楕円 139"/>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133350</xdr:rowOff>
    </xdr:from>
    <xdr:ext cx="530225" cy="254635"/>
    <xdr:sp macro="" textlink="">
      <xdr:nvSpPr>
        <xdr:cNvPr id="141" name="テキスト ボックス 140"/>
        <xdr:cNvSpPr txBox="1"/>
      </xdr:nvSpPr>
      <xdr:spPr>
        <a:xfrm>
          <a:off x="2640965" y="102489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41275</xdr:rowOff>
    </xdr:from>
    <xdr:to>
      <xdr:col>10</xdr:col>
      <xdr:colOff>165100</xdr:colOff>
      <xdr:row>59</xdr:row>
      <xdr:rowOff>143510</xdr:rowOff>
    </xdr:to>
    <xdr:sp macro="" textlink="">
      <xdr:nvSpPr>
        <xdr:cNvPr id="142" name="楕円 141"/>
        <xdr:cNvSpPr/>
      </xdr:nvSpPr>
      <xdr:spPr>
        <a:xfrm>
          <a:off x="1968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133985</xdr:rowOff>
    </xdr:from>
    <xdr:ext cx="530225" cy="254635"/>
    <xdr:sp macro="" textlink="">
      <xdr:nvSpPr>
        <xdr:cNvPr id="143" name="テキスト ボックス 142"/>
        <xdr:cNvSpPr txBox="1"/>
      </xdr:nvSpPr>
      <xdr:spPr>
        <a:xfrm>
          <a:off x="1751965" y="102495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117475</xdr:rowOff>
    </xdr:from>
    <xdr:to>
      <xdr:col>6</xdr:col>
      <xdr:colOff>38100</xdr:colOff>
      <xdr:row>59</xdr:row>
      <xdr:rowOff>47625</xdr:rowOff>
    </xdr:to>
    <xdr:sp macro="" textlink="">
      <xdr:nvSpPr>
        <xdr:cNvPr id="144" name="楕円 143"/>
        <xdr:cNvSpPr/>
      </xdr:nvSpPr>
      <xdr:spPr>
        <a:xfrm>
          <a:off x="1079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64135</xdr:rowOff>
    </xdr:from>
    <xdr:ext cx="530225" cy="254635"/>
    <xdr:sp macro="" textlink="">
      <xdr:nvSpPr>
        <xdr:cNvPr id="145" name="テキスト ボックス 144"/>
        <xdr:cNvSpPr txBox="1"/>
      </xdr:nvSpPr>
      <xdr:spPr>
        <a:xfrm>
          <a:off x="862965" y="98367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4" name="テキスト ボックス 153"/>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635"/>
    <xdr:sp macro="" textlink="">
      <xdr:nvSpPr>
        <xdr:cNvPr id="156" name="テキスト ボックス 155"/>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8" name="テキスト ボックス 157"/>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185" cy="254635"/>
    <xdr:sp macro="" textlink="">
      <xdr:nvSpPr>
        <xdr:cNvPr id="160" name="テキスト ボックス 159"/>
        <xdr:cNvSpPr txBox="1"/>
      </xdr:nvSpPr>
      <xdr:spPr>
        <a:xfrm>
          <a:off x="166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185" cy="259080"/>
    <xdr:sp macro="" textlink="">
      <xdr:nvSpPr>
        <xdr:cNvPr id="162" name="テキスト ボックス 161"/>
        <xdr:cNvSpPr txBox="1"/>
      </xdr:nvSpPr>
      <xdr:spPr>
        <a:xfrm>
          <a:off x="166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185" cy="254635"/>
    <xdr:sp macro="" textlink="">
      <xdr:nvSpPr>
        <xdr:cNvPr id="164" name="テキスト ボックス 163"/>
        <xdr:cNvSpPr txBox="1"/>
      </xdr:nvSpPr>
      <xdr:spPr>
        <a:xfrm>
          <a:off x="166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185" cy="258445"/>
    <xdr:sp macro="" textlink="">
      <xdr:nvSpPr>
        <xdr:cNvPr id="166" name="テキスト ボックス 165"/>
        <xdr:cNvSpPr txBox="1"/>
      </xdr:nvSpPr>
      <xdr:spPr>
        <a:xfrm>
          <a:off x="166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185" cy="259080"/>
    <xdr:sp macro="" textlink="">
      <xdr:nvSpPr>
        <xdr:cNvPr id="168" name="テキスト ボックス 167"/>
        <xdr:cNvSpPr txBox="1"/>
      </xdr:nvSpPr>
      <xdr:spPr>
        <a:xfrm>
          <a:off x="166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70" name="テキスト ボックス 169"/>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113665</xdr:rowOff>
    </xdr:from>
    <xdr:to>
      <xdr:col>24</xdr:col>
      <xdr:colOff>62865</xdr:colOff>
      <xdr:row>78</xdr:row>
      <xdr:rowOff>66040</xdr:rowOff>
    </xdr:to>
    <xdr:cxnSp macro="">
      <xdr:nvCxnSpPr>
        <xdr:cNvPr id="172" name="直線コネクタ 171"/>
        <xdr:cNvCxnSpPr/>
      </xdr:nvCxnSpPr>
      <xdr:spPr>
        <a:xfrm flipV="1">
          <a:off x="4633595" y="1211516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69850</xdr:rowOff>
    </xdr:from>
    <xdr:ext cx="598805" cy="259080"/>
    <xdr:sp macro="" textlink="">
      <xdr:nvSpPr>
        <xdr:cNvPr id="173" name="民生費最小値テキスト"/>
        <xdr:cNvSpPr txBox="1"/>
      </xdr:nvSpPr>
      <xdr:spPr>
        <a:xfrm>
          <a:off x="4686300" y="13442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108,764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174" name="直線コネクタ 173"/>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60325</xdr:rowOff>
    </xdr:from>
    <xdr:ext cx="598805" cy="259080"/>
    <xdr:sp macro="" textlink="">
      <xdr:nvSpPr>
        <xdr:cNvPr id="175" name="民生費最大値テキスト"/>
        <xdr:cNvSpPr txBox="1"/>
      </xdr:nvSpPr>
      <xdr:spPr>
        <a:xfrm>
          <a:off x="4686300" y="11890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230,391</a:t>
          </a:r>
          <a:endParaRPr kumimoji="1" lang="ja-JP" altLang="en-US" sz="1000" b="1">
            <a:latin typeface="ＭＳ Ｐゴシック"/>
          </a:endParaRPr>
        </a:p>
      </xdr:txBody>
    </xdr:sp>
    <xdr:clientData/>
  </xdr:oneCellAnchor>
  <xdr:twoCellAnchor>
    <xdr:from>
      <xdr:col>23</xdr:col>
      <xdr:colOff>165100</xdr:colOff>
      <xdr:row>70</xdr:row>
      <xdr:rowOff>113665</xdr:rowOff>
    </xdr:from>
    <xdr:to>
      <xdr:col>24</xdr:col>
      <xdr:colOff>152400</xdr:colOff>
      <xdr:row>70</xdr:row>
      <xdr:rowOff>113665</xdr:rowOff>
    </xdr:to>
    <xdr:cxnSp macro="">
      <xdr:nvCxnSpPr>
        <xdr:cNvPr id="176" name="直線コネクタ 175"/>
        <xdr:cNvCxnSpPr/>
      </xdr:nvCxnSpPr>
      <xdr:spPr>
        <a:xfrm>
          <a:off x="4546600" y="1211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120650</xdr:rowOff>
    </xdr:from>
    <xdr:to>
      <xdr:col>24</xdr:col>
      <xdr:colOff>63500</xdr:colOff>
      <xdr:row>76</xdr:row>
      <xdr:rowOff>75565</xdr:rowOff>
    </xdr:to>
    <xdr:cxnSp macro="">
      <xdr:nvCxnSpPr>
        <xdr:cNvPr id="177" name="直線コネクタ 176"/>
        <xdr:cNvCxnSpPr/>
      </xdr:nvCxnSpPr>
      <xdr:spPr>
        <a:xfrm flipV="1">
          <a:off x="3797300" y="1297940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160655</xdr:rowOff>
    </xdr:from>
    <xdr:ext cx="598805" cy="259080"/>
    <xdr:sp macro="" textlink="">
      <xdr:nvSpPr>
        <xdr:cNvPr id="178" name="民生費平均値テキスト"/>
        <xdr:cNvSpPr txBox="1"/>
      </xdr:nvSpPr>
      <xdr:spPr>
        <a:xfrm>
          <a:off x="4686300" y="12676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137795</xdr:rowOff>
    </xdr:from>
    <xdr:to>
      <xdr:col>24</xdr:col>
      <xdr:colOff>114300</xdr:colOff>
      <xdr:row>75</xdr:row>
      <xdr:rowOff>67945</xdr:rowOff>
    </xdr:to>
    <xdr:sp macro="" textlink="">
      <xdr:nvSpPr>
        <xdr:cNvPr id="179" name="フローチャート: 判断 178"/>
        <xdr:cNvSpPr/>
      </xdr:nvSpPr>
      <xdr:spPr>
        <a:xfrm>
          <a:off x="4584700" y="1282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75565</xdr:rowOff>
    </xdr:from>
    <xdr:to>
      <xdr:col>19</xdr:col>
      <xdr:colOff>177800</xdr:colOff>
      <xdr:row>77</xdr:row>
      <xdr:rowOff>25400</xdr:rowOff>
    </xdr:to>
    <xdr:cxnSp macro="">
      <xdr:nvCxnSpPr>
        <xdr:cNvPr id="180" name="直線コネクタ 179"/>
        <xdr:cNvCxnSpPr/>
      </xdr:nvCxnSpPr>
      <xdr:spPr>
        <a:xfrm flipV="1">
          <a:off x="2908300" y="1310576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47625</xdr:rowOff>
    </xdr:from>
    <xdr:to>
      <xdr:col>20</xdr:col>
      <xdr:colOff>38100</xdr:colOff>
      <xdr:row>75</xdr:row>
      <xdr:rowOff>149225</xdr:rowOff>
    </xdr:to>
    <xdr:sp macro="" textlink="">
      <xdr:nvSpPr>
        <xdr:cNvPr id="181" name="フローチャート: 判断 180"/>
        <xdr:cNvSpPr/>
      </xdr:nvSpPr>
      <xdr:spPr>
        <a:xfrm>
          <a:off x="37465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166370</xdr:rowOff>
    </xdr:from>
    <xdr:ext cx="594360" cy="254635"/>
    <xdr:sp macro="" textlink="">
      <xdr:nvSpPr>
        <xdr:cNvPr id="182" name="テキスト ボックス 181"/>
        <xdr:cNvSpPr txBox="1"/>
      </xdr:nvSpPr>
      <xdr:spPr>
        <a:xfrm>
          <a:off x="3497580" y="126822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25400</xdr:rowOff>
    </xdr:from>
    <xdr:to>
      <xdr:col>15</xdr:col>
      <xdr:colOff>50800</xdr:colOff>
      <xdr:row>77</xdr:row>
      <xdr:rowOff>132080</xdr:rowOff>
    </xdr:to>
    <xdr:cxnSp macro="">
      <xdr:nvCxnSpPr>
        <xdr:cNvPr id="183" name="直線コネクタ 182"/>
        <xdr:cNvCxnSpPr/>
      </xdr:nvCxnSpPr>
      <xdr:spPr>
        <a:xfrm flipV="1">
          <a:off x="2019300" y="132270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110490</xdr:rowOff>
    </xdr:from>
    <xdr:to>
      <xdr:col>15</xdr:col>
      <xdr:colOff>101600</xdr:colOff>
      <xdr:row>76</xdr:row>
      <xdr:rowOff>40640</xdr:rowOff>
    </xdr:to>
    <xdr:sp macro="" textlink="">
      <xdr:nvSpPr>
        <xdr:cNvPr id="184" name="フローチャート: 判断 183"/>
        <xdr:cNvSpPr/>
      </xdr:nvSpPr>
      <xdr:spPr>
        <a:xfrm>
          <a:off x="2857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57150</xdr:rowOff>
    </xdr:from>
    <xdr:ext cx="594360" cy="259080"/>
    <xdr:sp macro="" textlink="">
      <xdr:nvSpPr>
        <xdr:cNvPr id="185" name="テキスト ボックス 184"/>
        <xdr:cNvSpPr txBox="1"/>
      </xdr:nvSpPr>
      <xdr:spPr>
        <a:xfrm>
          <a:off x="2608580" y="127444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75565</xdr:rowOff>
    </xdr:from>
    <xdr:to>
      <xdr:col>10</xdr:col>
      <xdr:colOff>114300</xdr:colOff>
      <xdr:row>77</xdr:row>
      <xdr:rowOff>132080</xdr:rowOff>
    </xdr:to>
    <xdr:cxnSp macro="">
      <xdr:nvCxnSpPr>
        <xdr:cNvPr id="186" name="直線コネクタ 185"/>
        <xdr:cNvCxnSpPr/>
      </xdr:nvCxnSpPr>
      <xdr:spPr>
        <a:xfrm>
          <a:off x="1130300" y="132772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114935</xdr:rowOff>
    </xdr:from>
    <xdr:to>
      <xdr:col>10</xdr:col>
      <xdr:colOff>165100</xdr:colOff>
      <xdr:row>76</xdr:row>
      <xdr:rowOff>45085</xdr:rowOff>
    </xdr:to>
    <xdr:sp macro="" textlink="">
      <xdr:nvSpPr>
        <xdr:cNvPr id="187" name="フローチャート: 判断 186"/>
        <xdr:cNvSpPr/>
      </xdr:nvSpPr>
      <xdr:spPr>
        <a:xfrm>
          <a:off x="1968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61595</xdr:rowOff>
    </xdr:from>
    <xdr:ext cx="594360" cy="259080"/>
    <xdr:sp macro="" textlink="">
      <xdr:nvSpPr>
        <xdr:cNvPr id="188" name="テキスト ボックス 187"/>
        <xdr:cNvSpPr txBox="1"/>
      </xdr:nvSpPr>
      <xdr:spPr>
        <a:xfrm>
          <a:off x="1719580" y="127488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149225</xdr:rowOff>
    </xdr:from>
    <xdr:to>
      <xdr:col>6</xdr:col>
      <xdr:colOff>38100</xdr:colOff>
      <xdr:row>76</xdr:row>
      <xdr:rowOff>79375</xdr:rowOff>
    </xdr:to>
    <xdr:sp macro="" textlink="">
      <xdr:nvSpPr>
        <xdr:cNvPr id="189" name="フローチャート: 判断 188"/>
        <xdr:cNvSpPr/>
      </xdr:nvSpPr>
      <xdr:spPr>
        <a:xfrm>
          <a:off x="1079500" y="1300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95885</xdr:rowOff>
    </xdr:from>
    <xdr:ext cx="594360" cy="259080"/>
    <xdr:sp macro="" textlink="">
      <xdr:nvSpPr>
        <xdr:cNvPr id="190" name="テキスト ボックス 189"/>
        <xdr:cNvSpPr txBox="1"/>
      </xdr:nvSpPr>
      <xdr:spPr>
        <a:xfrm>
          <a:off x="830580" y="1278318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143,714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69215</xdr:rowOff>
    </xdr:from>
    <xdr:to>
      <xdr:col>24</xdr:col>
      <xdr:colOff>114300</xdr:colOff>
      <xdr:row>75</xdr:row>
      <xdr:rowOff>170815</xdr:rowOff>
    </xdr:to>
    <xdr:sp macro="" textlink="">
      <xdr:nvSpPr>
        <xdr:cNvPr id="196" name="楕円 195"/>
        <xdr:cNvSpPr/>
      </xdr:nvSpPr>
      <xdr:spPr>
        <a:xfrm>
          <a:off x="45847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47625</xdr:rowOff>
    </xdr:from>
    <xdr:ext cx="598805" cy="259080"/>
    <xdr:sp macro="" textlink="">
      <xdr:nvSpPr>
        <xdr:cNvPr id="197" name="民生費該当値テキスト"/>
        <xdr:cNvSpPr txBox="1"/>
      </xdr:nvSpPr>
      <xdr:spPr>
        <a:xfrm>
          <a:off x="4686300" y="12906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151,080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24765</xdr:rowOff>
    </xdr:from>
    <xdr:to>
      <xdr:col>20</xdr:col>
      <xdr:colOff>38100</xdr:colOff>
      <xdr:row>76</xdr:row>
      <xdr:rowOff>126365</xdr:rowOff>
    </xdr:to>
    <xdr:sp macro="" textlink="">
      <xdr:nvSpPr>
        <xdr:cNvPr id="198" name="楕円 197"/>
        <xdr:cNvSpPr/>
      </xdr:nvSpPr>
      <xdr:spPr>
        <a:xfrm>
          <a:off x="37465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117475</xdr:rowOff>
    </xdr:from>
    <xdr:ext cx="594360" cy="259080"/>
    <xdr:sp macro="" textlink="">
      <xdr:nvSpPr>
        <xdr:cNvPr id="199" name="テキスト ボックス 198"/>
        <xdr:cNvSpPr txBox="1"/>
      </xdr:nvSpPr>
      <xdr:spPr>
        <a:xfrm>
          <a:off x="3497580" y="131476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146050</xdr:rowOff>
    </xdr:from>
    <xdr:to>
      <xdr:col>15</xdr:col>
      <xdr:colOff>101600</xdr:colOff>
      <xdr:row>77</xdr:row>
      <xdr:rowOff>76200</xdr:rowOff>
    </xdr:to>
    <xdr:sp macro="" textlink="">
      <xdr:nvSpPr>
        <xdr:cNvPr id="200" name="楕円 199"/>
        <xdr:cNvSpPr/>
      </xdr:nvSpPr>
      <xdr:spPr>
        <a:xfrm>
          <a:off x="2857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67310</xdr:rowOff>
    </xdr:from>
    <xdr:ext cx="594360" cy="259080"/>
    <xdr:sp macro="" textlink="">
      <xdr:nvSpPr>
        <xdr:cNvPr id="201" name="テキスト ボックス 200"/>
        <xdr:cNvSpPr txBox="1"/>
      </xdr:nvSpPr>
      <xdr:spPr>
        <a:xfrm>
          <a:off x="2608580" y="1326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80645</xdr:rowOff>
    </xdr:from>
    <xdr:to>
      <xdr:col>10</xdr:col>
      <xdr:colOff>165100</xdr:colOff>
      <xdr:row>78</xdr:row>
      <xdr:rowOff>10795</xdr:rowOff>
    </xdr:to>
    <xdr:sp macro="" textlink="">
      <xdr:nvSpPr>
        <xdr:cNvPr id="202" name="楕円 201"/>
        <xdr:cNvSpPr/>
      </xdr:nvSpPr>
      <xdr:spPr>
        <a:xfrm>
          <a:off x="1968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1905</xdr:rowOff>
    </xdr:from>
    <xdr:ext cx="594360" cy="259080"/>
    <xdr:sp macro="" textlink="">
      <xdr:nvSpPr>
        <xdr:cNvPr id="203" name="テキスト ボックス 202"/>
        <xdr:cNvSpPr txBox="1"/>
      </xdr:nvSpPr>
      <xdr:spPr>
        <a:xfrm>
          <a:off x="1719580" y="133750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24765</xdr:rowOff>
    </xdr:from>
    <xdr:to>
      <xdr:col>6</xdr:col>
      <xdr:colOff>38100</xdr:colOff>
      <xdr:row>77</xdr:row>
      <xdr:rowOff>126365</xdr:rowOff>
    </xdr:to>
    <xdr:sp macro="" textlink="">
      <xdr:nvSpPr>
        <xdr:cNvPr id="204" name="楕円 203"/>
        <xdr:cNvSpPr/>
      </xdr:nvSpPr>
      <xdr:spPr>
        <a:xfrm>
          <a:off x="1079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118110</xdr:rowOff>
    </xdr:from>
    <xdr:ext cx="594360" cy="259080"/>
    <xdr:sp macro="" textlink="">
      <xdr:nvSpPr>
        <xdr:cNvPr id="205" name="テキスト ボックス 204"/>
        <xdr:cNvSpPr txBox="1"/>
      </xdr:nvSpPr>
      <xdr:spPr>
        <a:xfrm>
          <a:off x="830580" y="13319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4" name="テキスト ボックス 213"/>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4475" cy="259080"/>
    <xdr:sp macro="" textlink="">
      <xdr:nvSpPr>
        <xdr:cNvPr id="217" name="テキスト ボックス 216"/>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635"/>
    <xdr:sp macro="" textlink="">
      <xdr:nvSpPr>
        <xdr:cNvPr id="221" name="テキスト ボックス 220"/>
        <xdr:cNvSpPr txBox="1"/>
      </xdr:nvSpPr>
      <xdr:spPr>
        <a:xfrm>
          <a:off x="230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5" name="テキスト ボックス 224"/>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7" name="テキスト ボックス 226"/>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170180</xdr:rowOff>
    </xdr:from>
    <xdr:to>
      <xdr:col>24</xdr:col>
      <xdr:colOff>62865</xdr:colOff>
      <xdr:row>97</xdr:row>
      <xdr:rowOff>140335</xdr:rowOff>
    </xdr:to>
    <xdr:cxnSp macro="">
      <xdr:nvCxnSpPr>
        <xdr:cNvPr id="229" name="直線コネクタ 228"/>
        <xdr:cNvCxnSpPr/>
      </xdr:nvCxnSpPr>
      <xdr:spPr>
        <a:xfrm flipV="1">
          <a:off x="4633595" y="1542923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144145</xdr:rowOff>
    </xdr:from>
    <xdr:ext cx="534670" cy="254635"/>
    <xdr:sp macro="" textlink="">
      <xdr:nvSpPr>
        <xdr:cNvPr id="230" name="衛生費最小値テキスト"/>
        <xdr:cNvSpPr txBox="1"/>
      </xdr:nvSpPr>
      <xdr:spPr>
        <a:xfrm>
          <a:off x="4686300" y="167747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19,436</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140335</xdr:rowOff>
    </xdr:from>
    <xdr:to>
      <xdr:col>24</xdr:col>
      <xdr:colOff>152400</xdr:colOff>
      <xdr:row>97</xdr:row>
      <xdr:rowOff>140335</xdr:rowOff>
    </xdr:to>
    <xdr:cxnSp macro="">
      <xdr:nvCxnSpPr>
        <xdr:cNvPr id="231" name="直線コネクタ 230"/>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116840</xdr:rowOff>
    </xdr:from>
    <xdr:ext cx="598805" cy="259080"/>
    <xdr:sp macro="" textlink="">
      <xdr:nvSpPr>
        <xdr:cNvPr id="232" name="衛生費最大値テキスト"/>
        <xdr:cNvSpPr txBox="1"/>
      </xdr:nvSpPr>
      <xdr:spPr>
        <a:xfrm>
          <a:off x="4686300" y="1520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125,098</a:t>
          </a:r>
          <a:endParaRPr kumimoji="1" lang="ja-JP" altLang="en-US" sz="1000" b="1">
            <a:latin typeface="ＭＳ Ｐゴシック"/>
          </a:endParaRPr>
        </a:p>
      </xdr:txBody>
    </xdr:sp>
    <xdr:clientData/>
  </xdr:oneCellAnchor>
  <xdr:twoCellAnchor>
    <xdr:from>
      <xdr:col>23</xdr:col>
      <xdr:colOff>165100</xdr:colOff>
      <xdr:row>89</xdr:row>
      <xdr:rowOff>170180</xdr:rowOff>
    </xdr:from>
    <xdr:to>
      <xdr:col>24</xdr:col>
      <xdr:colOff>152400</xdr:colOff>
      <xdr:row>89</xdr:row>
      <xdr:rowOff>170180</xdr:rowOff>
    </xdr:to>
    <xdr:cxnSp macro="">
      <xdr:nvCxnSpPr>
        <xdr:cNvPr id="233" name="直線コネクタ 232"/>
        <xdr:cNvCxnSpPr/>
      </xdr:nvCxnSpPr>
      <xdr:spPr>
        <a:xfrm>
          <a:off x="4546600" y="1542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50165</xdr:rowOff>
    </xdr:from>
    <xdr:to>
      <xdr:col>24</xdr:col>
      <xdr:colOff>63500</xdr:colOff>
      <xdr:row>97</xdr:row>
      <xdr:rowOff>96520</xdr:rowOff>
    </xdr:to>
    <xdr:cxnSp macro="">
      <xdr:nvCxnSpPr>
        <xdr:cNvPr id="234" name="直線コネクタ 233"/>
        <xdr:cNvCxnSpPr/>
      </xdr:nvCxnSpPr>
      <xdr:spPr>
        <a:xfrm flipV="1">
          <a:off x="3797300" y="1668081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78105</xdr:rowOff>
    </xdr:from>
    <xdr:ext cx="534670" cy="254635"/>
    <xdr:sp macro="" textlink="">
      <xdr:nvSpPr>
        <xdr:cNvPr id="235" name="衛生費平均値テキスト"/>
        <xdr:cNvSpPr txBox="1"/>
      </xdr:nvSpPr>
      <xdr:spPr>
        <a:xfrm>
          <a:off x="4686300" y="1636585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55245</xdr:rowOff>
    </xdr:from>
    <xdr:to>
      <xdr:col>24</xdr:col>
      <xdr:colOff>114300</xdr:colOff>
      <xdr:row>96</xdr:row>
      <xdr:rowOff>156845</xdr:rowOff>
    </xdr:to>
    <xdr:sp macro="" textlink="">
      <xdr:nvSpPr>
        <xdr:cNvPr id="236" name="フローチャート: 判断 235"/>
        <xdr:cNvSpPr/>
      </xdr:nvSpPr>
      <xdr:spPr>
        <a:xfrm>
          <a:off x="4584700" y="1651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96520</xdr:rowOff>
    </xdr:from>
    <xdr:to>
      <xdr:col>19</xdr:col>
      <xdr:colOff>177800</xdr:colOff>
      <xdr:row>97</xdr:row>
      <xdr:rowOff>119380</xdr:rowOff>
    </xdr:to>
    <xdr:cxnSp macro="">
      <xdr:nvCxnSpPr>
        <xdr:cNvPr id="237" name="直線コネクタ 236"/>
        <xdr:cNvCxnSpPr/>
      </xdr:nvCxnSpPr>
      <xdr:spPr>
        <a:xfrm flipV="1">
          <a:off x="2908300" y="167271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38" name="フローチャート: 判断 237"/>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42545</xdr:rowOff>
    </xdr:from>
    <xdr:ext cx="530225" cy="254635"/>
    <xdr:sp macro="" textlink="">
      <xdr:nvSpPr>
        <xdr:cNvPr id="239" name="テキスト ボックス 238"/>
        <xdr:cNvSpPr txBox="1"/>
      </xdr:nvSpPr>
      <xdr:spPr>
        <a:xfrm>
          <a:off x="3529965" y="163302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100965</xdr:rowOff>
    </xdr:from>
    <xdr:to>
      <xdr:col>15</xdr:col>
      <xdr:colOff>50800</xdr:colOff>
      <xdr:row>97</xdr:row>
      <xdr:rowOff>119380</xdr:rowOff>
    </xdr:to>
    <xdr:cxnSp macro="">
      <xdr:nvCxnSpPr>
        <xdr:cNvPr id="240" name="直線コネクタ 239"/>
        <xdr:cNvCxnSpPr/>
      </xdr:nvCxnSpPr>
      <xdr:spPr>
        <a:xfrm>
          <a:off x="2019300" y="167316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109855</xdr:rowOff>
    </xdr:from>
    <xdr:to>
      <xdr:col>15</xdr:col>
      <xdr:colOff>101600</xdr:colOff>
      <xdr:row>97</xdr:row>
      <xdr:rowOff>40640</xdr:rowOff>
    </xdr:to>
    <xdr:sp macro="" textlink="">
      <xdr:nvSpPr>
        <xdr:cNvPr id="241" name="フローチャート: 判断 240"/>
        <xdr:cNvSpPr/>
      </xdr:nvSpPr>
      <xdr:spPr>
        <a:xfrm>
          <a:off x="2857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57150</xdr:rowOff>
    </xdr:from>
    <xdr:ext cx="530225" cy="259080"/>
    <xdr:sp macro="" textlink="">
      <xdr:nvSpPr>
        <xdr:cNvPr id="242" name="テキスト ボックス 241"/>
        <xdr:cNvSpPr txBox="1"/>
      </xdr:nvSpPr>
      <xdr:spPr>
        <a:xfrm>
          <a:off x="2640965" y="16344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100965</xdr:rowOff>
    </xdr:from>
    <xdr:to>
      <xdr:col>10</xdr:col>
      <xdr:colOff>114300</xdr:colOff>
      <xdr:row>97</xdr:row>
      <xdr:rowOff>133350</xdr:rowOff>
    </xdr:to>
    <xdr:cxnSp macro="">
      <xdr:nvCxnSpPr>
        <xdr:cNvPr id="243" name="直線コネクタ 242"/>
        <xdr:cNvCxnSpPr/>
      </xdr:nvCxnSpPr>
      <xdr:spPr>
        <a:xfrm flipV="1">
          <a:off x="1130300" y="16731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84455</xdr:rowOff>
    </xdr:from>
    <xdr:to>
      <xdr:col>10</xdr:col>
      <xdr:colOff>165100</xdr:colOff>
      <xdr:row>97</xdr:row>
      <xdr:rowOff>14605</xdr:rowOff>
    </xdr:to>
    <xdr:sp macro="" textlink="">
      <xdr:nvSpPr>
        <xdr:cNvPr id="244" name="フローチャート: 判断 243"/>
        <xdr:cNvSpPr/>
      </xdr:nvSpPr>
      <xdr:spPr>
        <a:xfrm>
          <a:off x="1968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31115</xdr:rowOff>
    </xdr:from>
    <xdr:ext cx="530225" cy="254635"/>
    <xdr:sp macro="" textlink="">
      <xdr:nvSpPr>
        <xdr:cNvPr id="245" name="テキスト ボックス 244"/>
        <xdr:cNvSpPr txBox="1"/>
      </xdr:nvSpPr>
      <xdr:spPr>
        <a:xfrm>
          <a:off x="1751965" y="163188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83185</xdr:rowOff>
    </xdr:from>
    <xdr:to>
      <xdr:col>6</xdr:col>
      <xdr:colOff>38100</xdr:colOff>
      <xdr:row>97</xdr:row>
      <xdr:rowOff>13335</xdr:rowOff>
    </xdr:to>
    <xdr:sp macro="" textlink="">
      <xdr:nvSpPr>
        <xdr:cNvPr id="246" name="フローチャート: 判断 245"/>
        <xdr:cNvSpPr/>
      </xdr:nvSpPr>
      <xdr:spPr>
        <a:xfrm>
          <a:off x="1079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29845</xdr:rowOff>
    </xdr:from>
    <xdr:ext cx="530225" cy="254635"/>
    <xdr:sp macro="" textlink="">
      <xdr:nvSpPr>
        <xdr:cNvPr id="247" name="テキスト ボックス 246"/>
        <xdr:cNvSpPr txBox="1"/>
      </xdr:nvSpPr>
      <xdr:spPr>
        <a:xfrm>
          <a:off x="862965" y="163175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170815</xdr:rowOff>
    </xdr:from>
    <xdr:to>
      <xdr:col>24</xdr:col>
      <xdr:colOff>114300</xdr:colOff>
      <xdr:row>97</xdr:row>
      <xdr:rowOff>100965</xdr:rowOff>
    </xdr:to>
    <xdr:sp macro="" textlink="">
      <xdr:nvSpPr>
        <xdr:cNvPr id="253" name="楕円 252"/>
        <xdr:cNvSpPr/>
      </xdr:nvSpPr>
      <xdr:spPr>
        <a:xfrm>
          <a:off x="45847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86360</xdr:rowOff>
    </xdr:from>
    <xdr:ext cx="534670" cy="254635"/>
    <xdr:sp macro="" textlink="">
      <xdr:nvSpPr>
        <xdr:cNvPr id="254" name="衛生費該当値テキスト"/>
        <xdr:cNvSpPr txBox="1"/>
      </xdr:nvSpPr>
      <xdr:spPr>
        <a:xfrm>
          <a:off x="4686300" y="165455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45720</xdr:rowOff>
    </xdr:from>
    <xdr:to>
      <xdr:col>20</xdr:col>
      <xdr:colOff>38100</xdr:colOff>
      <xdr:row>97</xdr:row>
      <xdr:rowOff>147320</xdr:rowOff>
    </xdr:to>
    <xdr:sp macro="" textlink="">
      <xdr:nvSpPr>
        <xdr:cNvPr id="255" name="楕円 254"/>
        <xdr:cNvSpPr/>
      </xdr:nvSpPr>
      <xdr:spPr>
        <a:xfrm>
          <a:off x="3746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138430</xdr:rowOff>
    </xdr:from>
    <xdr:ext cx="530225" cy="259080"/>
    <xdr:sp macro="" textlink="">
      <xdr:nvSpPr>
        <xdr:cNvPr id="256" name="テキスト ボックス 255"/>
        <xdr:cNvSpPr txBox="1"/>
      </xdr:nvSpPr>
      <xdr:spPr>
        <a:xfrm>
          <a:off x="3529965" y="167690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68580</xdr:rowOff>
    </xdr:from>
    <xdr:to>
      <xdr:col>15</xdr:col>
      <xdr:colOff>101600</xdr:colOff>
      <xdr:row>97</xdr:row>
      <xdr:rowOff>170180</xdr:rowOff>
    </xdr:to>
    <xdr:sp macro="" textlink="">
      <xdr:nvSpPr>
        <xdr:cNvPr id="257" name="楕円 256"/>
        <xdr:cNvSpPr/>
      </xdr:nvSpPr>
      <xdr:spPr>
        <a:xfrm>
          <a:off x="2857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161290</xdr:rowOff>
    </xdr:from>
    <xdr:ext cx="530225" cy="259080"/>
    <xdr:sp macro="" textlink="">
      <xdr:nvSpPr>
        <xdr:cNvPr id="258" name="テキスト ボックス 257"/>
        <xdr:cNvSpPr txBox="1"/>
      </xdr:nvSpPr>
      <xdr:spPr>
        <a:xfrm>
          <a:off x="2640965" y="16791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50165</xdr:rowOff>
    </xdr:from>
    <xdr:to>
      <xdr:col>10</xdr:col>
      <xdr:colOff>165100</xdr:colOff>
      <xdr:row>97</xdr:row>
      <xdr:rowOff>151765</xdr:rowOff>
    </xdr:to>
    <xdr:sp macro="" textlink="">
      <xdr:nvSpPr>
        <xdr:cNvPr id="259" name="楕円 258"/>
        <xdr:cNvSpPr/>
      </xdr:nvSpPr>
      <xdr:spPr>
        <a:xfrm>
          <a:off x="1968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143510</xdr:rowOff>
    </xdr:from>
    <xdr:ext cx="530225" cy="254635"/>
    <xdr:sp macro="" textlink="">
      <xdr:nvSpPr>
        <xdr:cNvPr id="260" name="テキスト ボックス 259"/>
        <xdr:cNvSpPr txBox="1"/>
      </xdr:nvSpPr>
      <xdr:spPr>
        <a:xfrm>
          <a:off x="1751965" y="167741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82550</xdr:rowOff>
    </xdr:from>
    <xdr:to>
      <xdr:col>6</xdr:col>
      <xdr:colOff>38100</xdr:colOff>
      <xdr:row>98</xdr:row>
      <xdr:rowOff>12700</xdr:rowOff>
    </xdr:to>
    <xdr:sp macro="" textlink="">
      <xdr:nvSpPr>
        <xdr:cNvPr id="261" name="楕円 260"/>
        <xdr:cNvSpPr/>
      </xdr:nvSpPr>
      <xdr:spPr>
        <a:xfrm>
          <a:off x="1079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3810</xdr:rowOff>
    </xdr:from>
    <xdr:ext cx="530225" cy="259080"/>
    <xdr:sp macro="" textlink="">
      <xdr:nvSpPr>
        <xdr:cNvPr id="262" name="テキスト ボックス 261"/>
        <xdr:cNvSpPr txBox="1"/>
      </xdr:nvSpPr>
      <xdr:spPr>
        <a:xfrm>
          <a:off x="862965" y="16805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1" name="テキスト ボックス 270"/>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4" name="テキスト ボックス 273"/>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2915" cy="259080"/>
    <xdr:sp macro="" textlink="">
      <xdr:nvSpPr>
        <xdr:cNvPr id="276" name="テキスト ボックス 275"/>
        <xdr:cNvSpPr txBox="1"/>
      </xdr:nvSpPr>
      <xdr:spPr>
        <a:xfrm>
          <a:off x="6136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2915" cy="254635"/>
    <xdr:sp macro="" textlink="">
      <xdr:nvSpPr>
        <xdr:cNvPr id="278" name="テキスト ボックス 277"/>
        <xdr:cNvSpPr txBox="1"/>
      </xdr:nvSpPr>
      <xdr:spPr>
        <a:xfrm>
          <a:off x="6136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2915" cy="259080"/>
    <xdr:sp macro="" textlink="">
      <xdr:nvSpPr>
        <xdr:cNvPr id="280" name="テキスト ボックス 279"/>
        <xdr:cNvSpPr txBox="1"/>
      </xdr:nvSpPr>
      <xdr:spPr>
        <a:xfrm>
          <a:off x="6136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2915" cy="259080"/>
    <xdr:sp macro="" textlink="">
      <xdr:nvSpPr>
        <xdr:cNvPr id="282" name="テキスト ボックス 281"/>
        <xdr:cNvSpPr txBox="1"/>
      </xdr:nvSpPr>
      <xdr:spPr>
        <a:xfrm>
          <a:off x="6136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4" name="テキスト ボックス 283"/>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86360</xdr:rowOff>
    </xdr:from>
    <xdr:to>
      <xdr:col>54</xdr:col>
      <xdr:colOff>189865</xdr:colOff>
      <xdr:row>39</xdr:row>
      <xdr:rowOff>44450</xdr:rowOff>
    </xdr:to>
    <xdr:cxnSp macro="">
      <xdr:nvCxnSpPr>
        <xdr:cNvPr id="286" name="直線コネクタ 285"/>
        <xdr:cNvCxnSpPr/>
      </xdr:nvCxnSpPr>
      <xdr:spPr>
        <a:xfrm flipV="1">
          <a:off x="10475595" y="540131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32385</xdr:rowOff>
    </xdr:from>
    <xdr:ext cx="469900" cy="254635"/>
    <xdr:sp macro="" textlink="">
      <xdr:nvSpPr>
        <xdr:cNvPr id="289" name="労働費最大値テキスト"/>
        <xdr:cNvSpPr txBox="1"/>
      </xdr:nvSpPr>
      <xdr:spPr>
        <a:xfrm>
          <a:off x="10528300" y="51758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3,492</a:t>
          </a:r>
          <a:endParaRPr kumimoji="1" lang="ja-JP" altLang="en-US" sz="1000" b="1">
            <a:latin typeface="ＭＳ Ｐゴシック"/>
          </a:endParaRPr>
        </a:p>
      </xdr:txBody>
    </xdr:sp>
    <xdr:clientData/>
  </xdr:oneCellAnchor>
  <xdr:twoCellAnchor>
    <xdr:from>
      <xdr:col>54</xdr:col>
      <xdr:colOff>101600</xdr:colOff>
      <xdr:row>31</xdr:row>
      <xdr:rowOff>86360</xdr:rowOff>
    </xdr:from>
    <xdr:to>
      <xdr:col>55</xdr:col>
      <xdr:colOff>88900</xdr:colOff>
      <xdr:row>31</xdr:row>
      <xdr:rowOff>86360</xdr:rowOff>
    </xdr:to>
    <xdr:cxnSp macro="">
      <xdr:nvCxnSpPr>
        <xdr:cNvPr id="290" name="直線コネクタ 289"/>
        <xdr:cNvCxnSpPr/>
      </xdr:nvCxnSpPr>
      <xdr:spPr>
        <a:xfrm>
          <a:off x="10388600" y="540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15240</xdr:rowOff>
    </xdr:from>
    <xdr:to>
      <xdr:col>55</xdr:col>
      <xdr:colOff>0</xdr:colOff>
      <xdr:row>38</xdr:row>
      <xdr:rowOff>20320</xdr:rowOff>
    </xdr:to>
    <xdr:cxnSp macro="">
      <xdr:nvCxnSpPr>
        <xdr:cNvPr id="291" name="直線コネクタ 290"/>
        <xdr:cNvCxnSpPr/>
      </xdr:nvCxnSpPr>
      <xdr:spPr>
        <a:xfrm>
          <a:off x="9639300" y="65303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122555</xdr:rowOff>
    </xdr:from>
    <xdr:ext cx="378460" cy="254635"/>
    <xdr:sp macro="" textlink="">
      <xdr:nvSpPr>
        <xdr:cNvPr id="292" name="労働費平均値テキスト"/>
        <xdr:cNvSpPr txBox="1"/>
      </xdr:nvSpPr>
      <xdr:spPr>
        <a:xfrm>
          <a:off x="10528300" y="629475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99695</xdr:rowOff>
    </xdr:from>
    <xdr:to>
      <xdr:col>55</xdr:col>
      <xdr:colOff>50800</xdr:colOff>
      <xdr:row>38</xdr:row>
      <xdr:rowOff>29845</xdr:rowOff>
    </xdr:to>
    <xdr:sp macro="" textlink="">
      <xdr:nvSpPr>
        <xdr:cNvPr id="293" name="フローチャート: 判断 292"/>
        <xdr:cNvSpPr/>
      </xdr:nvSpPr>
      <xdr:spPr>
        <a:xfrm>
          <a:off x="10426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xdr:rowOff>
    </xdr:from>
    <xdr:to>
      <xdr:col>50</xdr:col>
      <xdr:colOff>114300</xdr:colOff>
      <xdr:row>38</xdr:row>
      <xdr:rowOff>17780</xdr:rowOff>
    </xdr:to>
    <xdr:cxnSp macro="">
      <xdr:nvCxnSpPr>
        <xdr:cNvPr id="294" name="直線コネクタ 293"/>
        <xdr:cNvCxnSpPr/>
      </xdr:nvCxnSpPr>
      <xdr:spPr>
        <a:xfrm flipV="1">
          <a:off x="8750300" y="65303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99695</xdr:rowOff>
    </xdr:from>
    <xdr:to>
      <xdr:col>50</xdr:col>
      <xdr:colOff>165100</xdr:colOff>
      <xdr:row>38</xdr:row>
      <xdr:rowOff>29845</xdr:rowOff>
    </xdr:to>
    <xdr:sp macro="" textlink="">
      <xdr:nvSpPr>
        <xdr:cNvPr id="295" name="フローチャート: 判断 294"/>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46355</xdr:rowOff>
    </xdr:from>
    <xdr:ext cx="378460" cy="259080"/>
    <xdr:sp macro="" textlink="">
      <xdr:nvSpPr>
        <xdr:cNvPr id="296" name="テキスト ボックス 295"/>
        <xdr:cNvSpPr txBox="1"/>
      </xdr:nvSpPr>
      <xdr:spPr>
        <a:xfrm>
          <a:off x="9450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17780</xdr:rowOff>
    </xdr:from>
    <xdr:to>
      <xdr:col>45</xdr:col>
      <xdr:colOff>177800</xdr:colOff>
      <xdr:row>38</xdr:row>
      <xdr:rowOff>19685</xdr:rowOff>
    </xdr:to>
    <xdr:cxnSp macro="">
      <xdr:nvCxnSpPr>
        <xdr:cNvPr id="297" name="直線コネクタ 296"/>
        <xdr:cNvCxnSpPr/>
      </xdr:nvCxnSpPr>
      <xdr:spPr>
        <a:xfrm flipV="1">
          <a:off x="7861300" y="65328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97790</xdr:rowOff>
    </xdr:from>
    <xdr:to>
      <xdr:col>46</xdr:col>
      <xdr:colOff>38100</xdr:colOff>
      <xdr:row>38</xdr:row>
      <xdr:rowOff>27305</xdr:rowOff>
    </xdr:to>
    <xdr:sp macro="" textlink="">
      <xdr:nvSpPr>
        <xdr:cNvPr id="298" name="フローチャート: 判断 297"/>
        <xdr:cNvSpPr/>
      </xdr:nvSpPr>
      <xdr:spPr>
        <a:xfrm>
          <a:off x="8699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43815</xdr:rowOff>
    </xdr:from>
    <xdr:ext cx="378460" cy="254635"/>
    <xdr:sp macro="" textlink="">
      <xdr:nvSpPr>
        <xdr:cNvPr id="299" name="テキスト ボックス 298"/>
        <xdr:cNvSpPr txBox="1"/>
      </xdr:nvSpPr>
      <xdr:spPr>
        <a:xfrm>
          <a:off x="8561070" y="621601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19685</xdr:rowOff>
    </xdr:from>
    <xdr:to>
      <xdr:col>41</xdr:col>
      <xdr:colOff>50800</xdr:colOff>
      <xdr:row>38</xdr:row>
      <xdr:rowOff>19685</xdr:rowOff>
    </xdr:to>
    <xdr:cxnSp macro="">
      <xdr:nvCxnSpPr>
        <xdr:cNvPr id="300" name="直線コネクタ 299"/>
        <xdr:cNvCxnSpPr/>
      </xdr:nvCxnSpPr>
      <xdr:spPr>
        <a:xfrm>
          <a:off x="6972300" y="6534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59055</xdr:rowOff>
    </xdr:from>
    <xdr:to>
      <xdr:col>41</xdr:col>
      <xdr:colOff>101600</xdr:colOff>
      <xdr:row>37</xdr:row>
      <xdr:rowOff>160655</xdr:rowOff>
    </xdr:to>
    <xdr:sp macro="" textlink="">
      <xdr:nvSpPr>
        <xdr:cNvPr id="301" name="フローチャート: 判断 300"/>
        <xdr:cNvSpPr/>
      </xdr:nvSpPr>
      <xdr:spPr>
        <a:xfrm>
          <a:off x="7810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6350</xdr:rowOff>
    </xdr:from>
    <xdr:ext cx="378460" cy="254635"/>
    <xdr:sp macro="" textlink="">
      <xdr:nvSpPr>
        <xdr:cNvPr id="302" name="テキスト ボックス 301"/>
        <xdr:cNvSpPr txBox="1"/>
      </xdr:nvSpPr>
      <xdr:spPr>
        <a:xfrm>
          <a:off x="7672070" y="61785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72390</xdr:rowOff>
    </xdr:from>
    <xdr:to>
      <xdr:col>36</xdr:col>
      <xdr:colOff>165100</xdr:colOff>
      <xdr:row>38</xdr:row>
      <xdr:rowOff>2540</xdr:rowOff>
    </xdr:to>
    <xdr:sp macro="" textlink="">
      <xdr:nvSpPr>
        <xdr:cNvPr id="303" name="フローチャート: 判断 302"/>
        <xdr:cNvSpPr/>
      </xdr:nvSpPr>
      <xdr:spPr>
        <a:xfrm>
          <a:off x="6921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19050</xdr:rowOff>
    </xdr:from>
    <xdr:ext cx="378460" cy="254635"/>
    <xdr:sp macro="" textlink="">
      <xdr:nvSpPr>
        <xdr:cNvPr id="304" name="テキスト ボックス 303"/>
        <xdr:cNvSpPr txBox="1"/>
      </xdr:nvSpPr>
      <xdr:spPr>
        <a:xfrm>
          <a:off x="6783070" y="61912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140970</xdr:rowOff>
    </xdr:from>
    <xdr:to>
      <xdr:col>55</xdr:col>
      <xdr:colOff>50800</xdr:colOff>
      <xdr:row>38</xdr:row>
      <xdr:rowOff>71120</xdr:rowOff>
    </xdr:to>
    <xdr:sp macro="" textlink="">
      <xdr:nvSpPr>
        <xdr:cNvPr id="310" name="楕円 309"/>
        <xdr:cNvSpPr/>
      </xdr:nvSpPr>
      <xdr:spPr>
        <a:xfrm>
          <a:off x="104267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119380</xdr:rowOff>
    </xdr:from>
    <xdr:ext cx="378460" cy="259080"/>
    <xdr:sp macro="" textlink="">
      <xdr:nvSpPr>
        <xdr:cNvPr id="311" name="労働費該当値テキスト"/>
        <xdr:cNvSpPr txBox="1"/>
      </xdr:nvSpPr>
      <xdr:spPr>
        <a:xfrm>
          <a:off x="10528300" y="6463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135890</xdr:rowOff>
    </xdr:from>
    <xdr:to>
      <xdr:col>50</xdr:col>
      <xdr:colOff>165100</xdr:colOff>
      <xdr:row>38</xdr:row>
      <xdr:rowOff>66040</xdr:rowOff>
    </xdr:to>
    <xdr:sp macro="" textlink="">
      <xdr:nvSpPr>
        <xdr:cNvPr id="312" name="楕円 311"/>
        <xdr:cNvSpPr/>
      </xdr:nvSpPr>
      <xdr:spPr>
        <a:xfrm>
          <a:off x="958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57150</xdr:rowOff>
    </xdr:from>
    <xdr:ext cx="378460" cy="259080"/>
    <xdr:sp macro="" textlink="">
      <xdr:nvSpPr>
        <xdr:cNvPr id="313" name="テキスト ボックス 312"/>
        <xdr:cNvSpPr txBox="1"/>
      </xdr:nvSpPr>
      <xdr:spPr>
        <a:xfrm>
          <a:off x="9450070" y="6572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137795</xdr:rowOff>
    </xdr:from>
    <xdr:to>
      <xdr:col>46</xdr:col>
      <xdr:colOff>38100</xdr:colOff>
      <xdr:row>38</xdr:row>
      <xdr:rowOff>67945</xdr:rowOff>
    </xdr:to>
    <xdr:sp macro="" textlink="">
      <xdr:nvSpPr>
        <xdr:cNvPr id="314" name="楕円 313"/>
        <xdr:cNvSpPr/>
      </xdr:nvSpPr>
      <xdr:spPr>
        <a:xfrm>
          <a:off x="869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59055</xdr:rowOff>
    </xdr:from>
    <xdr:ext cx="378460" cy="259080"/>
    <xdr:sp macro="" textlink="">
      <xdr:nvSpPr>
        <xdr:cNvPr id="315" name="テキスト ボックス 314"/>
        <xdr:cNvSpPr txBox="1"/>
      </xdr:nvSpPr>
      <xdr:spPr>
        <a:xfrm>
          <a:off x="8561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140335</xdr:rowOff>
    </xdr:from>
    <xdr:to>
      <xdr:col>41</xdr:col>
      <xdr:colOff>101600</xdr:colOff>
      <xdr:row>38</xdr:row>
      <xdr:rowOff>70485</xdr:rowOff>
    </xdr:to>
    <xdr:sp macro="" textlink="">
      <xdr:nvSpPr>
        <xdr:cNvPr id="316" name="楕円 315"/>
        <xdr:cNvSpPr/>
      </xdr:nvSpPr>
      <xdr:spPr>
        <a:xfrm>
          <a:off x="781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61595</xdr:rowOff>
    </xdr:from>
    <xdr:ext cx="378460" cy="259080"/>
    <xdr:sp macro="" textlink="">
      <xdr:nvSpPr>
        <xdr:cNvPr id="317" name="テキスト ボックス 316"/>
        <xdr:cNvSpPr txBox="1"/>
      </xdr:nvSpPr>
      <xdr:spPr>
        <a:xfrm>
          <a:off x="7672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140335</xdr:rowOff>
    </xdr:from>
    <xdr:to>
      <xdr:col>36</xdr:col>
      <xdr:colOff>165100</xdr:colOff>
      <xdr:row>38</xdr:row>
      <xdr:rowOff>70485</xdr:rowOff>
    </xdr:to>
    <xdr:sp macro="" textlink="">
      <xdr:nvSpPr>
        <xdr:cNvPr id="318" name="楕円 317"/>
        <xdr:cNvSpPr/>
      </xdr:nvSpPr>
      <xdr:spPr>
        <a:xfrm>
          <a:off x="6921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61595</xdr:rowOff>
    </xdr:from>
    <xdr:ext cx="378460" cy="259080"/>
    <xdr:sp macro="" textlink="">
      <xdr:nvSpPr>
        <xdr:cNvPr id="319" name="テキスト ボックス 318"/>
        <xdr:cNvSpPr txBox="1"/>
      </xdr:nvSpPr>
      <xdr:spPr>
        <a:xfrm>
          <a:off x="6783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8" name="テキスト ボックス 327"/>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4475" cy="259080"/>
    <xdr:sp macro="" textlink="">
      <xdr:nvSpPr>
        <xdr:cNvPr id="331" name="テキスト ボックス 330"/>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4635"/>
    <xdr:sp macro="" textlink="">
      <xdr:nvSpPr>
        <xdr:cNvPr id="333" name="テキスト ボックス 332"/>
        <xdr:cNvSpPr txBox="1"/>
      </xdr:nvSpPr>
      <xdr:spPr>
        <a:xfrm>
          <a:off x="6072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5" name="テキスト ボックス 334"/>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4635"/>
    <xdr:sp macro="" textlink="">
      <xdr:nvSpPr>
        <xdr:cNvPr id="337" name="テキスト ボックス 336"/>
        <xdr:cNvSpPr txBox="1"/>
      </xdr:nvSpPr>
      <xdr:spPr>
        <a:xfrm>
          <a:off x="6072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39" name="テキスト ボックス 338"/>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38100</xdr:rowOff>
    </xdr:from>
    <xdr:ext cx="531495" cy="259080"/>
    <xdr:sp macro="" textlink="">
      <xdr:nvSpPr>
        <xdr:cNvPr id="341" name="テキスト ボックス 340"/>
        <xdr:cNvSpPr txBox="1"/>
      </xdr:nvSpPr>
      <xdr:spPr>
        <a:xfrm>
          <a:off x="6072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4635"/>
    <xdr:sp macro="" textlink="">
      <xdr:nvSpPr>
        <xdr:cNvPr id="343" name="テキスト ボックス 342"/>
        <xdr:cNvSpPr txBox="1"/>
      </xdr:nvSpPr>
      <xdr:spPr>
        <a:xfrm>
          <a:off x="6072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134620</xdr:rowOff>
    </xdr:from>
    <xdr:to>
      <xdr:col>54</xdr:col>
      <xdr:colOff>189865</xdr:colOff>
      <xdr:row>59</xdr:row>
      <xdr:rowOff>89535</xdr:rowOff>
    </xdr:to>
    <xdr:cxnSp macro="">
      <xdr:nvCxnSpPr>
        <xdr:cNvPr id="345" name="直線コネクタ 344"/>
        <xdr:cNvCxnSpPr/>
      </xdr:nvCxnSpPr>
      <xdr:spPr>
        <a:xfrm flipV="1">
          <a:off x="10475595" y="870712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93345</xdr:rowOff>
    </xdr:from>
    <xdr:ext cx="378460" cy="259080"/>
    <xdr:sp macro="" textlink="">
      <xdr:nvSpPr>
        <xdr:cNvPr id="346" name="農林水産業費最小値テキスト"/>
        <xdr:cNvSpPr txBox="1"/>
      </xdr:nvSpPr>
      <xdr:spPr>
        <a:xfrm>
          <a:off x="10528300" y="10208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89535</xdr:rowOff>
    </xdr:from>
    <xdr:to>
      <xdr:col>55</xdr:col>
      <xdr:colOff>88900</xdr:colOff>
      <xdr:row>59</xdr:row>
      <xdr:rowOff>89535</xdr:rowOff>
    </xdr:to>
    <xdr:cxnSp macro="">
      <xdr:nvCxnSpPr>
        <xdr:cNvPr id="347" name="直線コネクタ 346"/>
        <xdr:cNvCxnSpPr/>
      </xdr:nvCxnSpPr>
      <xdr:spPr>
        <a:xfrm>
          <a:off x="10388600" y="1020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81280</xdr:rowOff>
    </xdr:from>
    <xdr:ext cx="534670" cy="259080"/>
    <xdr:sp macro="" textlink="">
      <xdr:nvSpPr>
        <xdr:cNvPr id="348" name="農林水産業費最大値テキスト"/>
        <xdr:cNvSpPr txBox="1"/>
      </xdr:nvSpPr>
      <xdr:spPr>
        <a:xfrm>
          <a:off x="10528300" y="8482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46,155</a:t>
          </a:r>
          <a:endParaRPr kumimoji="1" lang="ja-JP" altLang="en-US" sz="1000" b="1">
            <a:latin typeface="ＭＳ Ｐゴシック"/>
          </a:endParaRPr>
        </a:p>
      </xdr:txBody>
    </xdr:sp>
    <xdr:clientData/>
  </xdr:oneCellAnchor>
  <xdr:twoCellAnchor>
    <xdr:from>
      <xdr:col>54</xdr:col>
      <xdr:colOff>101600</xdr:colOff>
      <xdr:row>50</xdr:row>
      <xdr:rowOff>134620</xdr:rowOff>
    </xdr:from>
    <xdr:to>
      <xdr:col>55</xdr:col>
      <xdr:colOff>88900</xdr:colOff>
      <xdr:row>50</xdr:row>
      <xdr:rowOff>134620</xdr:rowOff>
    </xdr:to>
    <xdr:cxnSp macro="">
      <xdr:nvCxnSpPr>
        <xdr:cNvPr id="349" name="直線コネクタ 348"/>
        <xdr:cNvCxnSpPr/>
      </xdr:nvCxnSpPr>
      <xdr:spPr>
        <a:xfrm>
          <a:off x="10388600" y="870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92075</xdr:rowOff>
    </xdr:from>
    <xdr:to>
      <xdr:col>55</xdr:col>
      <xdr:colOff>0</xdr:colOff>
      <xdr:row>59</xdr:row>
      <xdr:rowOff>15875</xdr:rowOff>
    </xdr:to>
    <xdr:cxnSp macro="">
      <xdr:nvCxnSpPr>
        <xdr:cNvPr id="350" name="直線コネクタ 349"/>
        <xdr:cNvCxnSpPr/>
      </xdr:nvCxnSpPr>
      <xdr:spPr>
        <a:xfrm flipV="1">
          <a:off x="9639300" y="10036175"/>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49530</xdr:rowOff>
    </xdr:from>
    <xdr:ext cx="469900" cy="259080"/>
    <xdr:sp macro="" textlink="">
      <xdr:nvSpPr>
        <xdr:cNvPr id="351" name="農林水産業費平均値テキスト"/>
        <xdr:cNvSpPr txBox="1"/>
      </xdr:nvSpPr>
      <xdr:spPr>
        <a:xfrm>
          <a:off x="10528300" y="9822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26670</xdr:rowOff>
    </xdr:from>
    <xdr:to>
      <xdr:col>55</xdr:col>
      <xdr:colOff>50800</xdr:colOff>
      <xdr:row>58</xdr:row>
      <xdr:rowOff>128270</xdr:rowOff>
    </xdr:to>
    <xdr:sp macro="" textlink="">
      <xdr:nvSpPr>
        <xdr:cNvPr id="352" name="フローチャート: 判断 351"/>
        <xdr:cNvSpPr/>
      </xdr:nvSpPr>
      <xdr:spPr>
        <a:xfrm>
          <a:off x="104267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15875</xdr:rowOff>
    </xdr:from>
    <xdr:to>
      <xdr:col>50</xdr:col>
      <xdr:colOff>114300</xdr:colOff>
      <xdr:row>59</xdr:row>
      <xdr:rowOff>17780</xdr:rowOff>
    </xdr:to>
    <xdr:cxnSp macro="">
      <xdr:nvCxnSpPr>
        <xdr:cNvPr id="353" name="直線コネクタ 352"/>
        <xdr:cNvCxnSpPr/>
      </xdr:nvCxnSpPr>
      <xdr:spPr>
        <a:xfrm flipV="1">
          <a:off x="8750300" y="10131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20955</xdr:rowOff>
    </xdr:from>
    <xdr:to>
      <xdr:col>50</xdr:col>
      <xdr:colOff>165100</xdr:colOff>
      <xdr:row>58</xdr:row>
      <xdr:rowOff>122555</xdr:rowOff>
    </xdr:to>
    <xdr:sp macro="" textlink="">
      <xdr:nvSpPr>
        <xdr:cNvPr id="354" name="フローチャート: 判断 353"/>
        <xdr:cNvSpPr/>
      </xdr:nvSpPr>
      <xdr:spPr>
        <a:xfrm>
          <a:off x="9588500" y="996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139065</xdr:rowOff>
    </xdr:from>
    <xdr:ext cx="465455" cy="259080"/>
    <xdr:sp macro="" textlink="">
      <xdr:nvSpPr>
        <xdr:cNvPr id="355" name="テキスト ボックス 354"/>
        <xdr:cNvSpPr txBox="1"/>
      </xdr:nvSpPr>
      <xdr:spPr>
        <a:xfrm>
          <a:off x="9404350" y="97402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6350</xdr:rowOff>
    </xdr:from>
    <xdr:to>
      <xdr:col>45</xdr:col>
      <xdr:colOff>177800</xdr:colOff>
      <xdr:row>59</xdr:row>
      <xdr:rowOff>17780</xdr:rowOff>
    </xdr:to>
    <xdr:cxnSp macro="">
      <xdr:nvCxnSpPr>
        <xdr:cNvPr id="356" name="直線コネクタ 355"/>
        <xdr:cNvCxnSpPr/>
      </xdr:nvCxnSpPr>
      <xdr:spPr>
        <a:xfrm>
          <a:off x="7861300" y="10121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26035</xdr:rowOff>
    </xdr:from>
    <xdr:to>
      <xdr:col>46</xdr:col>
      <xdr:colOff>38100</xdr:colOff>
      <xdr:row>58</xdr:row>
      <xdr:rowOff>127635</xdr:rowOff>
    </xdr:to>
    <xdr:sp macro="" textlink="">
      <xdr:nvSpPr>
        <xdr:cNvPr id="357" name="フローチャート: 判断 356"/>
        <xdr:cNvSpPr/>
      </xdr:nvSpPr>
      <xdr:spPr>
        <a:xfrm>
          <a:off x="86995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144145</xdr:rowOff>
    </xdr:from>
    <xdr:ext cx="465455" cy="254635"/>
    <xdr:sp macro="" textlink="">
      <xdr:nvSpPr>
        <xdr:cNvPr id="358" name="テキスト ボックス 357"/>
        <xdr:cNvSpPr txBox="1"/>
      </xdr:nvSpPr>
      <xdr:spPr>
        <a:xfrm>
          <a:off x="8515350" y="97453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6350</xdr:rowOff>
    </xdr:from>
    <xdr:to>
      <xdr:col>41</xdr:col>
      <xdr:colOff>50800</xdr:colOff>
      <xdr:row>59</xdr:row>
      <xdr:rowOff>8255</xdr:rowOff>
    </xdr:to>
    <xdr:cxnSp macro="">
      <xdr:nvCxnSpPr>
        <xdr:cNvPr id="359" name="直線コネクタ 358"/>
        <xdr:cNvCxnSpPr/>
      </xdr:nvCxnSpPr>
      <xdr:spPr>
        <a:xfrm flipV="1">
          <a:off x="6972300" y="101219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31115</xdr:rowOff>
    </xdr:from>
    <xdr:to>
      <xdr:col>41</xdr:col>
      <xdr:colOff>101600</xdr:colOff>
      <xdr:row>58</xdr:row>
      <xdr:rowOff>132715</xdr:rowOff>
    </xdr:to>
    <xdr:sp macro="" textlink="">
      <xdr:nvSpPr>
        <xdr:cNvPr id="360" name="フローチャート: 判断 359"/>
        <xdr:cNvSpPr/>
      </xdr:nvSpPr>
      <xdr:spPr>
        <a:xfrm>
          <a:off x="7810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149225</xdr:rowOff>
    </xdr:from>
    <xdr:ext cx="465455" cy="259080"/>
    <xdr:sp macro="" textlink="">
      <xdr:nvSpPr>
        <xdr:cNvPr id="361" name="テキスト ボックス 360"/>
        <xdr:cNvSpPr txBox="1"/>
      </xdr:nvSpPr>
      <xdr:spPr>
        <a:xfrm>
          <a:off x="7626350" y="9750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31115</xdr:rowOff>
    </xdr:from>
    <xdr:to>
      <xdr:col>36</xdr:col>
      <xdr:colOff>165100</xdr:colOff>
      <xdr:row>58</xdr:row>
      <xdr:rowOff>132715</xdr:rowOff>
    </xdr:to>
    <xdr:sp macro="" textlink="">
      <xdr:nvSpPr>
        <xdr:cNvPr id="362" name="フローチャート: 判断 361"/>
        <xdr:cNvSpPr/>
      </xdr:nvSpPr>
      <xdr:spPr>
        <a:xfrm>
          <a:off x="692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149225</xdr:rowOff>
    </xdr:from>
    <xdr:ext cx="465455" cy="259080"/>
    <xdr:sp macro="" textlink="">
      <xdr:nvSpPr>
        <xdr:cNvPr id="363" name="テキスト ボックス 362"/>
        <xdr:cNvSpPr txBox="1"/>
      </xdr:nvSpPr>
      <xdr:spPr>
        <a:xfrm>
          <a:off x="6737350" y="97504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41275</xdr:rowOff>
    </xdr:from>
    <xdr:to>
      <xdr:col>55</xdr:col>
      <xdr:colOff>50800</xdr:colOff>
      <xdr:row>58</xdr:row>
      <xdr:rowOff>143510</xdr:rowOff>
    </xdr:to>
    <xdr:sp macro="" textlink="">
      <xdr:nvSpPr>
        <xdr:cNvPr id="369" name="楕円 368"/>
        <xdr:cNvSpPr/>
      </xdr:nvSpPr>
      <xdr:spPr>
        <a:xfrm>
          <a:off x="104267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19685</xdr:rowOff>
    </xdr:from>
    <xdr:ext cx="469900" cy="254635"/>
    <xdr:sp macro="" textlink="">
      <xdr:nvSpPr>
        <xdr:cNvPr id="370" name="農林水産業費該当値テキスト"/>
        <xdr:cNvSpPr txBox="1"/>
      </xdr:nvSpPr>
      <xdr:spPr>
        <a:xfrm>
          <a:off x="10528300" y="99637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136525</xdr:rowOff>
    </xdr:from>
    <xdr:to>
      <xdr:col>50</xdr:col>
      <xdr:colOff>165100</xdr:colOff>
      <xdr:row>59</xdr:row>
      <xdr:rowOff>66675</xdr:rowOff>
    </xdr:to>
    <xdr:sp macro="" textlink="">
      <xdr:nvSpPr>
        <xdr:cNvPr id="371" name="楕円 370"/>
        <xdr:cNvSpPr/>
      </xdr:nvSpPr>
      <xdr:spPr>
        <a:xfrm>
          <a:off x="9588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57785</xdr:rowOff>
    </xdr:from>
    <xdr:ext cx="465455" cy="259080"/>
    <xdr:sp macro="" textlink="">
      <xdr:nvSpPr>
        <xdr:cNvPr id="372" name="テキスト ボックス 371"/>
        <xdr:cNvSpPr txBox="1"/>
      </xdr:nvSpPr>
      <xdr:spPr>
        <a:xfrm>
          <a:off x="9404350" y="10173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138430</xdr:rowOff>
    </xdr:from>
    <xdr:to>
      <xdr:col>46</xdr:col>
      <xdr:colOff>38100</xdr:colOff>
      <xdr:row>59</xdr:row>
      <xdr:rowOff>68580</xdr:rowOff>
    </xdr:to>
    <xdr:sp macro="" textlink="">
      <xdr:nvSpPr>
        <xdr:cNvPr id="373" name="楕円 372"/>
        <xdr:cNvSpPr/>
      </xdr:nvSpPr>
      <xdr:spPr>
        <a:xfrm>
          <a:off x="8699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59690</xdr:rowOff>
    </xdr:from>
    <xdr:ext cx="465455" cy="259080"/>
    <xdr:sp macro="" textlink="">
      <xdr:nvSpPr>
        <xdr:cNvPr id="374" name="テキスト ボックス 373"/>
        <xdr:cNvSpPr txBox="1"/>
      </xdr:nvSpPr>
      <xdr:spPr>
        <a:xfrm>
          <a:off x="8515350" y="10175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127000</xdr:rowOff>
    </xdr:from>
    <xdr:to>
      <xdr:col>41</xdr:col>
      <xdr:colOff>101600</xdr:colOff>
      <xdr:row>59</xdr:row>
      <xdr:rowOff>57150</xdr:rowOff>
    </xdr:to>
    <xdr:sp macro="" textlink="">
      <xdr:nvSpPr>
        <xdr:cNvPr id="375" name="楕円 374"/>
        <xdr:cNvSpPr/>
      </xdr:nvSpPr>
      <xdr:spPr>
        <a:xfrm>
          <a:off x="7810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48260</xdr:rowOff>
    </xdr:from>
    <xdr:ext cx="465455" cy="259080"/>
    <xdr:sp macro="" textlink="">
      <xdr:nvSpPr>
        <xdr:cNvPr id="376" name="テキスト ボックス 375"/>
        <xdr:cNvSpPr txBox="1"/>
      </xdr:nvSpPr>
      <xdr:spPr>
        <a:xfrm>
          <a:off x="7626350" y="10163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128905</xdr:rowOff>
    </xdr:from>
    <xdr:to>
      <xdr:col>36</xdr:col>
      <xdr:colOff>165100</xdr:colOff>
      <xdr:row>59</xdr:row>
      <xdr:rowOff>59055</xdr:rowOff>
    </xdr:to>
    <xdr:sp macro="" textlink="">
      <xdr:nvSpPr>
        <xdr:cNvPr id="377" name="楕円 376"/>
        <xdr:cNvSpPr/>
      </xdr:nvSpPr>
      <xdr:spPr>
        <a:xfrm>
          <a:off x="6921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50165</xdr:rowOff>
    </xdr:from>
    <xdr:ext cx="465455" cy="259080"/>
    <xdr:sp macro="" textlink="">
      <xdr:nvSpPr>
        <xdr:cNvPr id="378" name="テキスト ボックス 377"/>
        <xdr:cNvSpPr txBox="1"/>
      </xdr:nvSpPr>
      <xdr:spPr>
        <a:xfrm>
          <a:off x="6737350" y="101657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7" name="テキスト ボックス 386"/>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4475" cy="254635"/>
    <xdr:sp macro="" textlink="">
      <xdr:nvSpPr>
        <xdr:cNvPr id="390" name="テキスト ボックス 389"/>
        <xdr:cNvSpPr txBox="1"/>
      </xdr:nvSpPr>
      <xdr:spPr>
        <a:xfrm>
          <a:off x="6355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4635"/>
    <xdr:sp macro="" textlink="">
      <xdr:nvSpPr>
        <xdr:cNvPr id="392" name="テキスト ボックス 391"/>
        <xdr:cNvSpPr txBox="1"/>
      </xdr:nvSpPr>
      <xdr:spPr>
        <a:xfrm>
          <a:off x="6072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4635"/>
    <xdr:sp macro="" textlink="">
      <xdr:nvSpPr>
        <xdr:cNvPr id="394" name="テキスト ボックス 393"/>
        <xdr:cNvSpPr txBox="1"/>
      </xdr:nvSpPr>
      <xdr:spPr>
        <a:xfrm>
          <a:off x="6072505" y="1245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4635"/>
    <xdr:sp macro="" textlink="">
      <xdr:nvSpPr>
        <xdr:cNvPr id="396" name="テキスト ボックス 395"/>
        <xdr:cNvSpPr txBox="1"/>
      </xdr:nvSpPr>
      <xdr:spPr>
        <a:xfrm>
          <a:off x="6072505" y="11998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4635"/>
    <xdr:sp macro="" textlink="">
      <xdr:nvSpPr>
        <xdr:cNvPr id="398" name="テキスト ボックス 397"/>
        <xdr:cNvSpPr txBox="1"/>
      </xdr:nvSpPr>
      <xdr:spPr>
        <a:xfrm>
          <a:off x="6072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21590</xdr:rowOff>
    </xdr:from>
    <xdr:to>
      <xdr:col>54</xdr:col>
      <xdr:colOff>189865</xdr:colOff>
      <xdr:row>78</xdr:row>
      <xdr:rowOff>89535</xdr:rowOff>
    </xdr:to>
    <xdr:cxnSp macro="">
      <xdr:nvCxnSpPr>
        <xdr:cNvPr id="400" name="直線コネクタ 399"/>
        <xdr:cNvCxnSpPr/>
      </xdr:nvCxnSpPr>
      <xdr:spPr>
        <a:xfrm flipV="1">
          <a:off x="10475595" y="12023090"/>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93345</xdr:rowOff>
    </xdr:from>
    <xdr:ext cx="469900" cy="259080"/>
    <xdr:sp macro="" textlink="">
      <xdr:nvSpPr>
        <xdr:cNvPr id="401" name="商工費最小値テキスト"/>
        <xdr:cNvSpPr txBox="1"/>
      </xdr:nvSpPr>
      <xdr:spPr>
        <a:xfrm>
          <a:off x="10528300" y="1346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89535</xdr:rowOff>
    </xdr:from>
    <xdr:to>
      <xdr:col>55</xdr:col>
      <xdr:colOff>88900</xdr:colOff>
      <xdr:row>78</xdr:row>
      <xdr:rowOff>89535</xdr:rowOff>
    </xdr:to>
    <xdr:cxnSp macro="">
      <xdr:nvCxnSpPr>
        <xdr:cNvPr id="402" name="直線コネクタ 401"/>
        <xdr:cNvCxnSpPr/>
      </xdr:nvCxnSpPr>
      <xdr:spPr>
        <a:xfrm>
          <a:off x="10388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139700</xdr:rowOff>
    </xdr:from>
    <xdr:ext cx="534670" cy="259080"/>
    <xdr:sp macro="" textlink="">
      <xdr:nvSpPr>
        <xdr:cNvPr id="403" name="商工費最大値テキスト"/>
        <xdr:cNvSpPr txBox="1"/>
      </xdr:nvSpPr>
      <xdr:spPr>
        <a:xfrm>
          <a:off x="10528300" y="11798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65,166</a:t>
          </a:r>
          <a:endParaRPr kumimoji="1" lang="ja-JP" altLang="en-US" sz="1000" b="1">
            <a:latin typeface="ＭＳ Ｐゴシック"/>
          </a:endParaRPr>
        </a:p>
      </xdr:txBody>
    </xdr:sp>
    <xdr:clientData/>
  </xdr:oneCellAnchor>
  <xdr:twoCellAnchor>
    <xdr:from>
      <xdr:col>54</xdr:col>
      <xdr:colOff>101600</xdr:colOff>
      <xdr:row>70</xdr:row>
      <xdr:rowOff>21590</xdr:rowOff>
    </xdr:from>
    <xdr:to>
      <xdr:col>55</xdr:col>
      <xdr:colOff>88900</xdr:colOff>
      <xdr:row>70</xdr:row>
      <xdr:rowOff>21590</xdr:rowOff>
    </xdr:to>
    <xdr:cxnSp macro="">
      <xdr:nvCxnSpPr>
        <xdr:cNvPr id="404" name="直線コネクタ 403"/>
        <xdr:cNvCxnSpPr/>
      </xdr:nvCxnSpPr>
      <xdr:spPr>
        <a:xfrm>
          <a:off x="10388600" y="1202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33655</xdr:rowOff>
    </xdr:from>
    <xdr:to>
      <xdr:col>55</xdr:col>
      <xdr:colOff>0</xdr:colOff>
      <xdr:row>78</xdr:row>
      <xdr:rowOff>48260</xdr:rowOff>
    </xdr:to>
    <xdr:cxnSp macro="">
      <xdr:nvCxnSpPr>
        <xdr:cNvPr id="405" name="直線コネクタ 404"/>
        <xdr:cNvCxnSpPr/>
      </xdr:nvCxnSpPr>
      <xdr:spPr>
        <a:xfrm flipV="1">
          <a:off x="9639300" y="1340675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6985</xdr:rowOff>
    </xdr:from>
    <xdr:ext cx="534670" cy="254635"/>
    <xdr:sp macro="" textlink="">
      <xdr:nvSpPr>
        <xdr:cNvPr id="406" name="商工費平均値テキスト"/>
        <xdr:cNvSpPr txBox="1"/>
      </xdr:nvSpPr>
      <xdr:spPr>
        <a:xfrm>
          <a:off x="10528300" y="1303718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155575</xdr:rowOff>
    </xdr:from>
    <xdr:to>
      <xdr:col>55</xdr:col>
      <xdr:colOff>50800</xdr:colOff>
      <xdr:row>77</xdr:row>
      <xdr:rowOff>86360</xdr:rowOff>
    </xdr:to>
    <xdr:sp macro="" textlink="">
      <xdr:nvSpPr>
        <xdr:cNvPr id="407" name="フローチャート: 判断 406"/>
        <xdr:cNvSpPr/>
      </xdr:nvSpPr>
      <xdr:spPr>
        <a:xfrm>
          <a:off x="104267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48260</xdr:rowOff>
    </xdr:from>
    <xdr:to>
      <xdr:col>50</xdr:col>
      <xdr:colOff>114300</xdr:colOff>
      <xdr:row>78</xdr:row>
      <xdr:rowOff>94615</xdr:rowOff>
    </xdr:to>
    <xdr:cxnSp macro="">
      <xdr:nvCxnSpPr>
        <xdr:cNvPr id="408" name="直線コネクタ 407"/>
        <xdr:cNvCxnSpPr/>
      </xdr:nvCxnSpPr>
      <xdr:spPr>
        <a:xfrm flipV="1">
          <a:off x="8750300" y="1342136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99695</xdr:rowOff>
    </xdr:from>
    <xdr:to>
      <xdr:col>50</xdr:col>
      <xdr:colOff>165100</xdr:colOff>
      <xdr:row>78</xdr:row>
      <xdr:rowOff>29845</xdr:rowOff>
    </xdr:to>
    <xdr:sp macro="" textlink="">
      <xdr:nvSpPr>
        <xdr:cNvPr id="409" name="フローチャート: 判断 408"/>
        <xdr:cNvSpPr/>
      </xdr:nvSpPr>
      <xdr:spPr>
        <a:xfrm>
          <a:off x="9588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46355</xdr:rowOff>
    </xdr:from>
    <xdr:ext cx="465455" cy="259080"/>
    <xdr:sp macro="" textlink="">
      <xdr:nvSpPr>
        <xdr:cNvPr id="410" name="テキスト ボックス 409"/>
        <xdr:cNvSpPr txBox="1"/>
      </xdr:nvSpPr>
      <xdr:spPr>
        <a:xfrm>
          <a:off x="9404350" y="130765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92710</xdr:rowOff>
    </xdr:from>
    <xdr:to>
      <xdr:col>45</xdr:col>
      <xdr:colOff>177800</xdr:colOff>
      <xdr:row>78</xdr:row>
      <xdr:rowOff>94615</xdr:rowOff>
    </xdr:to>
    <xdr:cxnSp macro="">
      <xdr:nvCxnSpPr>
        <xdr:cNvPr id="411" name="直線コネクタ 410"/>
        <xdr:cNvCxnSpPr/>
      </xdr:nvCxnSpPr>
      <xdr:spPr>
        <a:xfrm>
          <a:off x="7861300" y="134658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119380</xdr:rowOff>
    </xdr:from>
    <xdr:to>
      <xdr:col>46</xdr:col>
      <xdr:colOff>38100</xdr:colOff>
      <xdr:row>78</xdr:row>
      <xdr:rowOff>49530</xdr:rowOff>
    </xdr:to>
    <xdr:sp macro="" textlink="">
      <xdr:nvSpPr>
        <xdr:cNvPr id="412" name="フローチャート: 判断 411"/>
        <xdr:cNvSpPr/>
      </xdr:nvSpPr>
      <xdr:spPr>
        <a:xfrm>
          <a:off x="8699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66040</xdr:rowOff>
    </xdr:from>
    <xdr:ext cx="465455" cy="254635"/>
    <xdr:sp macro="" textlink="">
      <xdr:nvSpPr>
        <xdr:cNvPr id="413" name="テキスト ボックス 412"/>
        <xdr:cNvSpPr txBox="1"/>
      </xdr:nvSpPr>
      <xdr:spPr>
        <a:xfrm>
          <a:off x="8515350" y="130962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92710</xdr:rowOff>
    </xdr:from>
    <xdr:to>
      <xdr:col>41</xdr:col>
      <xdr:colOff>50800</xdr:colOff>
      <xdr:row>78</xdr:row>
      <xdr:rowOff>95885</xdr:rowOff>
    </xdr:to>
    <xdr:cxnSp macro="">
      <xdr:nvCxnSpPr>
        <xdr:cNvPr id="414" name="直線コネクタ 413"/>
        <xdr:cNvCxnSpPr/>
      </xdr:nvCxnSpPr>
      <xdr:spPr>
        <a:xfrm flipV="1">
          <a:off x="6972300" y="134658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120650</xdr:rowOff>
    </xdr:from>
    <xdr:to>
      <xdr:col>41</xdr:col>
      <xdr:colOff>101600</xdr:colOff>
      <xdr:row>78</xdr:row>
      <xdr:rowOff>50165</xdr:rowOff>
    </xdr:to>
    <xdr:sp macro="" textlink="">
      <xdr:nvSpPr>
        <xdr:cNvPr id="415" name="フローチャート: 判断 414"/>
        <xdr:cNvSpPr/>
      </xdr:nvSpPr>
      <xdr:spPr>
        <a:xfrm>
          <a:off x="7810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66675</xdr:rowOff>
    </xdr:from>
    <xdr:ext cx="465455" cy="254635"/>
    <xdr:sp macro="" textlink="">
      <xdr:nvSpPr>
        <xdr:cNvPr id="416" name="テキスト ボックス 415"/>
        <xdr:cNvSpPr txBox="1"/>
      </xdr:nvSpPr>
      <xdr:spPr>
        <a:xfrm>
          <a:off x="7626350" y="130968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118110</xdr:rowOff>
    </xdr:from>
    <xdr:to>
      <xdr:col>36</xdr:col>
      <xdr:colOff>165100</xdr:colOff>
      <xdr:row>78</xdr:row>
      <xdr:rowOff>48260</xdr:rowOff>
    </xdr:to>
    <xdr:sp macro="" textlink="">
      <xdr:nvSpPr>
        <xdr:cNvPr id="417" name="フローチャート: 判断 416"/>
        <xdr:cNvSpPr/>
      </xdr:nvSpPr>
      <xdr:spPr>
        <a:xfrm>
          <a:off x="6921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64770</xdr:rowOff>
    </xdr:from>
    <xdr:ext cx="465455" cy="254635"/>
    <xdr:sp macro="" textlink="">
      <xdr:nvSpPr>
        <xdr:cNvPr id="418" name="テキスト ボックス 417"/>
        <xdr:cNvSpPr txBox="1"/>
      </xdr:nvSpPr>
      <xdr:spPr>
        <a:xfrm>
          <a:off x="6737350" y="130949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154940</xdr:rowOff>
    </xdr:from>
    <xdr:to>
      <xdr:col>55</xdr:col>
      <xdr:colOff>50800</xdr:colOff>
      <xdr:row>78</xdr:row>
      <xdr:rowOff>84455</xdr:rowOff>
    </xdr:to>
    <xdr:sp macro="" textlink="">
      <xdr:nvSpPr>
        <xdr:cNvPr id="424" name="楕円 423"/>
        <xdr:cNvSpPr/>
      </xdr:nvSpPr>
      <xdr:spPr>
        <a:xfrm>
          <a:off x="104267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69215</xdr:rowOff>
    </xdr:from>
    <xdr:ext cx="469900" cy="259080"/>
    <xdr:sp macro="" textlink="">
      <xdr:nvSpPr>
        <xdr:cNvPr id="425" name="商工費該当値テキスト"/>
        <xdr:cNvSpPr txBox="1"/>
      </xdr:nvSpPr>
      <xdr:spPr>
        <a:xfrm>
          <a:off x="10528300" y="13270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168910</xdr:rowOff>
    </xdr:from>
    <xdr:to>
      <xdr:col>50</xdr:col>
      <xdr:colOff>165100</xdr:colOff>
      <xdr:row>78</xdr:row>
      <xdr:rowOff>99060</xdr:rowOff>
    </xdr:to>
    <xdr:sp macro="" textlink="">
      <xdr:nvSpPr>
        <xdr:cNvPr id="426" name="楕円 425"/>
        <xdr:cNvSpPr/>
      </xdr:nvSpPr>
      <xdr:spPr>
        <a:xfrm>
          <a:off x="9588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90170</xdr:rowOff>
    </xdr:from>
    <xdr:ext cx="465455" cy="259080"/>
    <xdr:sp macro="" textlink="">
      <xdr:nvSpPr>
        <xdr:cNvPr id="427" name="テキスト ボックス 426"/>
        <xdr:cNvSpPr txBox="1"/>
      </xdr:nvSpPr>
      <xdr:spPr>
        <a:xfrm>
          <a:off x="9404350" y="13463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43815</xdr:rowOff>
    </xdr:from>
    <xdr:to>
      <xdr:col>46</xdr:col>
      <xdr:colOff>38100</xdr:colOff>
      <xdr:row>78</xdr:row>
      <xdr:rowOff>145415</xdr:rowOff>
    </xdr:to>
    <xdr:sp macro="" textlink="">
      <xdr:nvSpPr>
        <xdr:cNvPr id="428" name="楕円 427"/>
        <xdr:cNvSpPr/>
      </xdr:nvSpPr>
      <xdr:spPr>
        <a:xfrm>
          <a:off x="8699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136525</xdr:rowOff>
    </xdr:from>
    <xdr:ext cx="465455" cy="258445"/>
    <xdr:sp macro="" textlink="">
      <xdr:nvSpPr>
        <xdr:cNvPr id="429" name="テキスト ボックス 428"/>
        <xdr:cNvSpPr txBox="1"/>
      </xdr:nvSpPr>
      <xdr:spPr>
        <a:xfrm>
          <a:off x="8515350" y="135096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41910</xdr:rowOff>
    </xdr:from>
    <xdr:to>
      <xdr:col>41</xdr:col>
      <xdr:colOff>101600</xdr:colOff>
      <xdr:row>78</xdr:row>
      <xdr:rowOff>143510</xdr:rowOff>
    </xdr:to>
    <xdr:sp macro="" textlink="">
      <xdr:nvSpPr>
        <xdr:cNvPr id="430" name="楕円 429"/>
        <xdr:cNvSpPr/>
      </xdr:nvSpPr>
      <xdr:spPr>
        <a:xfrm>
          <a:off x="7810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134620</xdr:rowOff>
    </xdr:from>
    <xdr:ext cx="465455" cy="254635"/>
    <xdr:sp macro="" textlink="">
      <xdr:nvSpPr>
        <xdr:cNvPr id="431" name="テキスト ボックス 430"/>
        <xdr:cNvSpPr txBox="1"/>
      </xdr:nvSpPr>
      <xdr:spPr>
        <a:xfrm>
          <a:off x="7626350" y="135077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45085</xdr:rowOff>
    </xdr:from>
    <xdr:to>
      <xdr:col>36</xdr:col>
      <xdr:colOff>165100</xdr:colOff>
      <xdr:row>78</xdr:row>
      <xdr:rowOff>146685</xdr:rowOff>
    </xdr:to>
    <xdr:sp macro="" textlink="">
      <xdr:nvSpPr>
        <xdr:cNvPr id="432" name="楕円 431"/>
        <xdr:cNvSpPr/>
      </xdr:nvSpPr>
      <xdr:spPr>
        <a:xfrm>
          <a:off x="6921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137795</xdr:rowOff>
    </xdr:from>
    <xdr:ext cx="465455" cy="259080"/>
    <xdr:sp macro="" textlink="">
      <xdr:nvSpPr>
        <xdr:cNvPr id="433" name="テキスト ボックス 432"/>
        <xdr:cNvSpPr txBox="1"/>
      </xdr:nvSpPr>
      <xdr:spPr>
        <a:xfrm>
          <a:off x="6737350" y="135108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2" name="テキスト ボックス 441"/>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45" name="テキスト ボックス 444"/>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4635"/>
    <xdr:sp macro="" textlink="">
      <xdr:nvSpPr>
        <xdr:cNvPr id="449" name="テキスト ボックス 448"/>
        <xdr:cNvSpPr txBox="1"/>
      </xdr:nvSpPr>
      <xdr:spPr>
        <a:xfrm>
          <a:off x="6072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1" name="テキスト ボックス 450"/>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3" name="テキスト ボックス 452"/>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5" name="テキスト ボックス 454"/>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8255</xdr:rowOff>
    </xdr:from>
    <xdr:to>
      <xdr:col>54</xdr:col>
      <xdr:colOff>189865</xdr:colOff>
      <xdr:row>97</xdr:row>
      <xdr:rowOff>170815</xdr:rowOff>
    </xdr:to>
    <xdr:cxnSp macro="">
      <xdr:nvCxnSpPr>
        <xdr:cNvPr id="457" name="直線コネクタ 456"/>
        <xdr:cNvCxnSpPr/>
      </xdr:nvCxnSpPr>
      <xdr:spPr>
        <a:xfrm flipV="1">
          <a:off x="10475595" y="15438755"/>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3175</xdr:rowOff>
    </xdr:from>
    <xdr:ext cx="534670" cy="259080"/>
    <xdr:sp macro="" textlink="">
      <xdr:nvSpPr>
        <xdr:cNvPr id="458" name="土木費最小値テキスト"/>
        <xdr:cNvSpPr txBox="1"/>
      </xdr:nvSpPr>
      <xdr:spPr>
        <a:xfrm>
          <a:off x="10528300" y="16805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17,063</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170815</xdr:rowOff>
    </xdr:from>
    <xdr:to>
      <xdr:col>55</xdr:col>
      <xdr:colOff>88900</xdr:colOff>
      <xdr:row>97</xdr:row>
      <xdr:rowOff>170815</xdr:rowOff>
    </xdr:to>
    <xdr:cxnSp macro="">
      <xdr:nvCxnSpPr>
        <xdr:cNvPr id="459" name="直線コネクタ 458"/>
        <xdr:cNvCxnSpPr/>
      </xdr:nvCxnSpPr>
      <xdr:spPr>
        <a:xfrm>
          <a:off x="10388600" y="1680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126365</xdr:rowOff>
    </xdr:from>
    <xdr:ext cx="598805" cy="259080"/>
    <xdr:sp macro="" textlink="">
      <xdr:nvSpPr>
        <xdr:cNvPr id="460" name="土木費最大値テキスト"/>
        <xdr:cNvSpPr txBox="1"/>
      </xdr:nvSpPr>
      <xdr:spPr>
        <a:xfrm>
          <a:off x="10528300" y="15213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124,362</a:t>
          </a:r>
          <a:endParaRPr kumimoji="1" lang="ja-JP" altLang="en-US" sz="1000" b="1">
            <a:latin typeface="ＭＳ Ｐゴシック"/>
          </a:endParaRPr>
        </a:p>
      </xdr:txBody>
    </xdr:sp>
    <xdr:clientData/>
  </xdr:oneCellAnchor>
  <xdr:twoCellAnchor>
    <xdr:from>
      <xdr:col>54</xdr:col>
      <xdr:colOff>101600</xdr:colOff>
      <xdr:row>90</xdr:row>
      <xdr:rowOff>8255</xdr:rowOff>
    </xdr:from>
    <xdr:to>
      <xdr:col>55</xdr:col>
      <xdr:colOff>88900</xdr:colOff>
      <xdr:row>90</xdr:row>
      <xdr:rowOff>8255</xdr:rowOff>
    </xdr:to>
    <xdr:cxnSp macro="">
      <xdr:nvCxnSpPr>
        <xdr:cNvPr id="461" name="直線コネクタ 460"/>
        <xdr:cNvCxnSpPr/>
      </xdr:nvCxnSpPr>
      <xdr:spPr>
        <a:xfrm>
          <a:off x="10388600" y="1543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107315</xdr:rowOff>
    </xdr:from>
    <xdr:to>
      <xdr:col>55</xdr:col>
      <xdr:colOff>0</xdr:colOff>
      <xdr:row>97</xdr:row>
      <xdr:rowOff>3175</xdr:rowOff>
    </xdr:to>
    <xdr:cxnSp macro="">
      <xdr:nvCxnSpPr>
        <xdr:cNvPr id="462" name="直線コネクタ 461"/>
        <xdr:cNvCxnSpPr/>
      </xdr:nvCxnSpPr>
      <xdr:spPr>
        <a:xfrm>
          <a:off x="9639300" y="1656651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37465</xdr:rowOff>
    </xdr:from>
    <xdr:ext cx="534670" cy="259080"/>
    <xdr:sp macro="" textlink="">
      <xdr:nvSpPr>
        <xdr:cNvPr id="463" name="土木費平均値テキスト"/>
        <xdr:cNvSpPr txBox="1"/>
      </xdr:nvSpPr>
      <xdr:spPr>
        <a:xfrm>
          <a:off x="10528300" y="16325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14605</xdr:rowOff>
    </xdr:from>
    <xdr:to>
      <xdr:col>55</xdr:col>
      <xdr:colOff>50800</xdr:colOff>
      <xdr:row>96</xdr:row>
      <xdr:rowOff>116205</xdr:rowOff>
    </xdr:to>
    <xdr:sp macro="" textlink="">
      <xdr:nvSpPr>
        <xdr:cNvPr id="464" name="フローチャート: 判断 463"/>
        <xdr:cNvSpPr/>
      </xdr:nvSpPr>
      <xdr:spPr>
        <a:xfrm>
          <a:off x="104267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107315</xdr:rowOff>
    </xdr:from>
    <xdr:to>
      <xdr:col>50</xdr:col>
      <xdr:colOff>114300</xdr:colOff>
      <xdr:row>96</xdr:row>
      <xdr:rowOff>147955</xdr:rowOff>
    </xdr:to>
    <xdr:cxnSp macro="">
      <xdr:nvCxnSpPr>
        <xdr:cNvPr id="465" name="直線コネクタ 464"/>
        <xdr:cNvCxnSpPr/>
      </xdr:nvCxnSpPr>
      <xdr:spPr>
        <a:xfrm flipV="1">
          <a:off x="8750300" y="1656651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22860</xdr:rowOff>
    </xdr:from>
    <xdr:to>
      <xdr:col>50</xdr:col>
      <xdr:colOff>165100</xdr:colOff>
      <xdr:row>96</xdr:row>
      <xdr:rowOff>124460</xdr:rowOff>
    </xdr:to>
    <xdr:sp macro="" textlink="">
      <xdr:nvSpPr>
        <xdr:cNvPr id="466" name="フローチャート: 判断 465"/>
        <xdr:cNvSpPr/>
      </xdr:nvSpPr>
      <xdr:spPr>
        <a:xfrm>
          <a:off x="9588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140970</xdr:rowOff>
    </xdr:from>
    <xdr:ext cx="530225" cy="259080"/>
    <xdr:sp macro="" textlink="">
      <xdr:nvSpPr>
        <xdr:cNvPr id="467" name="テキスト ボックス 466"/>
        <xdr:cNvSpPr txBox="1"/>
      </xdr:nvSpPr>
      <xdr:spPr>
        <a:xfrm>
          <a:off x="9371965" y="162572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27305</xdr:rowOff>
    </xdr:from>
    <xdr:to>
      <xdr:col>45</xdr:col>
      <xdr:colOff>177800</xdr:colOff>
      <xdr:row>96</xdr:row>
      <xdr:rowOff>147955</xdr:rowOff>
    </xdr:to>
    <xdr:cxnSp macro="">
      <xdr:nvCxnSpPr>
        <xdr:cNvPr id="468" name="直線コネクタ 467"/>
        <xdr:cNvCxnSpPr/>
      </xdr:nvCxnSpPr>
      <xdr:spPr>
        <a:xfrm>
          <a:off x="7861300" y="1648650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26670</xdr:rowOff>
    </xdr:from>
    <xdr:to>
      <xdr:col>46</xdr:col>
      <xdr:colOff>38100</xdr:colOff>
      <xdr:row>96</xdr:row>
      <xdr:rowOff>128270</xdr:rowOff>
    </xdr:to>
    <xdr:sp macro="" textlink="">
      <xdr:nvSpPr>
        <xdr:cNvPr id="469" name="フローチャート: 判断 468"/>
        <xdr:cNvSpPr/>
      </xdr:nvSpPr>
      <xdr:spPr>
        <a:xfrm>
          <a:off x="8699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144780</xdr:rowOff>
    </xdr:from>
    <xdr:ext cx="530225" cy="254635"/>
    <xdr:sp macro="" textlink="">
      <xdr:nvSpPr>
        <xdr:cNvPr id="470" name="テキスト ボックス 469"/>
        <xdr:cNvSpPr txBox="1"/>
      </xdr:nvSpPr>
      <xdr:spPr>
        <a:xfrm>
          <a:off x="8482965" y="162610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46355</xdr:rowOff>
    </xdr:from>
    <xdr:to>
      <xdr:col>41</xdr:col>
      <xdr:colOff>50800</xdr:colOff>
      <xdr:row>96</xdr:row>
      <xdr:rowOff>27305</xdr:rowOff>
    </xdr:to>
    <xdr:cxnSp macro="">
      <xdr:nvCxnSpPr>
        <xdr:cNvPr id="471" name="直線コネクタ 470"/>
        <xdr:cNvCxnSpPr/>
      </xdr:nvCxnSpPr>
      <xdr:spPr>
        <a:xfrm>
          <a:off x="6972300" y="16162655"/>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6985</xdr:rowOff>
    </xdr:from>
    <xdr:to>
      <xdr:col>41</xdr:col>
      <xdr:colOff>101600</xdr:colOff>
      <xdr:row>96</xdr:row>
      <xdr:rowOff>109220</xdr:rowOff>
    </xdr:to>
    <xdr:sp macro="" textlink="">
      <xdr:nvSpPr>
        <xdr:cNvPr id="472" name="フローチャート: 判断 471"/>
        <xdr:cNvSpPr/>
      </xdr:nvSpPr>
      <xdr:spPr>
        <a:xfrm>
          <a:off x="7810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99695</xdr:rowOff>
    </xdr:from>
    <xdr:ext cx="530225" cy="254635"/>
    <xdr:sp macro="" textlink="">
      <xdr:nvSpPr>
        <xdr:cNvPr id="473" name="テキスト ボックス 472"/>
        <xdr:cNvSpPr txBox="1"/>
      </xdr:nvSpPr>
      <xdr:spPr>
        <a:xfrm>
          <a:off x="7593965" y="165588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22225</xdr:rowOff>
    </xdr:from>
    <xdr:to>
      <xdr:col>36</xdr:col>
      <xdr:colOff>165100</xdr:colOff>
      <xdr:row>96</xdr:row>
      <xdr:rowOff>123825</xdr:rowOff>
    </xdr:to>
    <xdr:sp macro="" textlink="">
      <xdr:nvSpPr>
        <xdr:cNvPr id="474" name="フローチャート: 判断 473"/>
        <xdr:cNvSpPr/>
      </xdr:nvSpPr>
      <xdr:spPr>
        <a:xfrm>
          <a:off x="6921500" y="1648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114935</xdr:rowOff>
    </xdr:from>
    <xdr:ext cx="530225" cy="259080"/>
    <xdr:sp macro="" textlink="">
      <xdr:nvSpPr>
        <xdr:cNvPr id="475" name="テキスト ボックス 474"/>
        <xdr:cNvSpPr txBox="1"/>
      </xdr:nvSpPr>
      <xdr:spPr>
        <a:xfrm>
          <a:off x="6704965" y="16574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123825</xdr:rowOff>
    </xdr:from>
    <xdr:to>
      <xdr:col>55</xdr:col>
      <xdr:colOff>50800</xdr:colOff>
      <xdr:row>97</xdr:row>
      <xdr:rowOff>53975</xdr:rowOff>
    </xdr:to>
    <xdr:sp macro="" textlink="">
      <xdr:nvSpPr>
        <xdr:cNvPr id="481" name="楕円 480"/>
        <xdr:cNvSpPr/>
      </xdr:nvSpPr>
      <xdr:spPr>
        <a:xfrm>
          <a:off x="104267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102235</xdr:rowOff>
    </xdr:from>
    <xdr:ext cx="534670" cy="258445"/>
    <xdr:sp macro="" textlink="">
      <xdr:nvSpPr>
        <xdr:cNvPr id="482" name="土木費該当値テキスト"/>
        <xdr:cNvSpPr txBox="1"/>
      </xdr:nvSpPr>
      <xdr:spPr>
        <a:xfrm>
          <a:off x="10528300" y="16561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56515</xdr:rowOff>
    </xdr:from>
    <xdr:to>
      <xdr:col>50</xdr:col>
      <xdr:colOff>165100</xdr:colOff>
      <xdr:row>96</xdr:row>
      <xdr:rowOff>158115</xdr:rowOff>
    </xdr:to>
    <xdr:sp macro="" textlink="">
      <xdr:nvSpPr>
        <xdr:cNvPr id="483" name="楕円 482"/>
        <xdr:cNvSpPr/>
      </xdr:nvSpPr>
      <xdr:spPr>
        <a:xfrm>
          <a:off x="9588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149225</xdr:rowOff>
    </xdr:from>
    <xdr:ext cx="530225" cy="259080"/>
    <xdr:sp macro="" textlink="">
      <xdr:nvSpPr>
        <xdr:cNvPr id="484" name="テキスト ボックス 483"/>
        <xdr:cNvSpPr txBox="1"/>
      </xdr:nvSpPr>
      <xdr:spPr>
        <a:xfrm>
          <a:off x="9371965" y="166084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97790</xdr:rowOff>
    </xdr:from>
    <xdr:to>
      <xdr:col>46</xdr:col>
      <xdr:colOff>38100</xdr:colOff>
      <xdr:row>97</xdr:row>
      <xdr:rowOff>27305</xdr:rowOff>
    </xdr:to>
    <xdr:sp macro="" textlink="">
      <xdr:nvSpPr>
        <xdr:cNvPr id="485" name="楕円 484"/>
        <xdr:cNvSpPr/>
      </xdr:nvSpPr>
      <xdr:spPr>
        <a:xfrm>
          <a:off x="86995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18415</xdr:rowOff>
    </xdr:from>
    <xdr:ext cx="530225" cy="254635"/>
    <xdr:sp macro="" textlink="">
      <xdr:nvSpPr>
        <xdr:cNvPr id="486" name="テキスト ボックス 485"/>
        <xdr:cNvSpPr txBox="1"/>
      </xdr:nvSpPr>
      <xdr:spPr>
        <a:xfrm>
          <a:off x="8482965" y="166490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147955</xdr:rowOff>
    </xdr:from>
    <xdr:to>
      <xdr:col>41</xdr:col>
      <xdr:colOff>101600</xdr:colOff>
      <xdr:row>96</xdr:row>
      <xdr:rowOff>78105</xdr:rowOff>
    </xdr:to>
    <xdr:sp macro="" textlink="">
      <xdr:nvSpPr>
        <xdr:cNvPr id="487" name="楕円 486"/>
        <xdr:cNvSpPr/>
      </xdr:nvSpPr>
      <xdr:spPr>
        <a:xfrm>
          <a:off x="78105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94615</xdr:rowOff>
    </xdr:from>
    <xdr:ext cx="530225" cy="259080"/>
    <xdr:sp macro="" textlink="">
      <xdr:nvSpPr>
        <xdr:cNvPr id="488" name="テキスト ボックス 487"/>
        <xdr:cNvSpPr txBox="1"/>
      </xdr:nvSpPr>
      <xdr:spPr>
        <a:xfrm>
          <a:off x="7593965" y="162109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167005</xdr:rowOff>
    </xdr:from>
    <xdr:to>
      <xdr:col>36</xdr:col>
      <xdr:colOff>165100</xdr:colOff>
      <xdr:row>94</xdr:row>
      <xdr:rowOff>97790</xdr:rowOff>
    </xdr:to>
    <xdr:sp macro="" textlink="">
      <xdr:nvSpPr>
        <xdr:cNvPr id="489" name="楕円 488"/>
        <xdr:cNvSpPr/>
      </xdr:nvSpPr>
      <xdr:spPr>
        <a:xfrm>
          <a:off x="6921500" y="16111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113665</xdr:rowOff>
    </xdr:from>
    <xdr:ext cx="530225" cy="258445"/>
    <xdr:sp macro="" textlink="">
      <xdr:nvSpPr>
        <xdr:cNvPr id="490" name="テキスト ボックス 489"/>
        <xdr:cNvSpPr txBox="1"/>
      </xdr:nvSpPr>
      <xdr:spPr>
        <a:xfrm>
          <a:off x="6704965" y="158870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9" name="テキスト ボックス 498"/>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4475" cy="254635"/>
    <xdr:sp macro="" textlink="">
      <xdr:nvSpPr>
        <xdr:cNvPr id="501" name="テキスト ボックス 500"/>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1495" cy="254635"/>
    <xdr:sp macro="" textlink="">
      <xdr:nvSpPr>
        <xdr:cNvPr id="503" name="テキスト ボックス 502"/>
        <xdr:cNvSpPr txBox="1"/>
      </xdr:nvSpPr>
      <xdr:spPr>
        <a:xfrm>
          <a:off x="11914505" y="6398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05" name="テキスト ボックス 504"/>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4635"/>
    <xdr:sp macro="" textlink="">
      <xdr:nvSpPr>
        <xdr:cNvPr id="507" name="テキスト ボックス 506"/>
        <xdr:cNvSpPr txBox="1"/>
      </xdr:nvSpPr>
      <xdr:spPr>
        <a:xfrm>
          <a:off x="11914505" y="5255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635"/>
    <xdr:sp macro="" textlink="">
      <xdr:nvSpPr>
        <xdr:cNvPr id="509" name="テキスト ボックス 508"/>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100330</xdr:rowOff>
    </xdr:from>
    <xdr:to>
      <xdr:col>85</xdr:col>
      <xdr:colOff>126365</xdr:colOff>
      <xdr:row>38</xdr:row>
      <xdr:rowOff>49530</xdr:rowOff>
    </xdr:to>
    <xdr:cxnSp macro="">
      <xdr:nvCxnSpPr>
        <xdr:cNvPr id="511" name="直線コネクタ 510"/>
        <xdr:cNvCxnSpPr/>
      </xdr:nvCxnSpPr>
      <xdr:spPr>
        <a:xfrm flipV="1">
          <a:off x="16317595" y="524383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53340</xdr:rowOff>
    </xdr:from>
    <xdr:ext cx="469900" cy="254635"/>
    <xdr:sp macro="" textlink="">
      <xdr:nvSpPr>
        <xdr:cNvPr id="512" name="消防費最小値テキスト"/>
        <xdr:cNvSpPr txBox="1"/>
      </xdr:nvSpPr>
      <xdr:spPr>
        <a:xfrm>
          <a:off x="16370300" y="656844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49530</xdr:rowOff>
    </xdr:from>
    <xdr:to>
      <xdr:col>86</xdr:col>
      <xdr:colOff>25400</xdr:colOff>
      <xdr:row>38</xdr:row>
      <xdr:rowOff>49530</xdr:rowOff>
    </xdr:to>
    <xdr:cxnSp macro="">
      <xdr:nvCxnSpPr>
        <xdr:cNvPr id="513" name="直線コネクタ 512"/>
        <xdr:cNvCxnSpPr/>
      </xdr:nvCxnSpPr>
      <xdr:spPr>
        <a:xfrm>
          <a:off x="16230600" y="656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46990</xdr:rowOff>
    </xdr:from>
    <xdr:ext cx="534670" cy="259080"/>
    <xdr:sp macro="" textlink="">
      <xdr:nvSpPr>
        <xdr:cNvPr id="514" name="消防費最大値テキスト"/>
        <xdr:cNvSpPr txBox="1"/>
      </xdr:nvSpPr>
      <xdr:spPr>
        <a:xfrm>
          <a:off x="16370300" y="501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85</xdr:col>
      <xdr:colOff>38100</xdr:colOff>
      <xdr:row>30</xdr:row>
      <xdr:rowOff>100330</xdr:rowOff>
    </xdr:from>
    <xdr:to>
      <xdr:col>86</xdr:col>
      <xdr:colOff>25400</xdr:colOff>
      <xdr:row>30</xdr:row>
      <xdr:rowOff>100330</xdr:rowOff>
    </xdr:to>
    <xdr:cxnSp macro="">
      <xdr:nvCxnSpPr>
        <xdr:cNvPr id="515" name="直線コネクタ 514"/>
        <xdr:cNvCxnSpPr/>
      </xdr:nvCxnSpPr>
      <xdr:spPr>
        <a:xfrm>
          <a:off x="16230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37465</xdr:rowOff>
    </xdr:from>
    <xdr:to>
      <xdr:col>85</xdr:col>
      <xdr:colOff>127000</xdr:colOff>
      <xdr:row>37</xdr:row>
      <xdr:rowOff>63500</xdr:rowOff>
    </xdr:to>
    <xdr:cxnSp macro="">
      <xdr:nvCxnSpPr>
        <xdr:cNvPr id="516" name="直線コネクタ 515"/>
        <xdr:cNvCxnSpPr/>
      </xdr:nvCxnSpPr>
      <xdr:spPr>
        <a:xfrm>
          <a:off x="15481300" y="638111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34925</xdr:rowOff>
    </xdr:from>
    <xdr:ext cx="534670" cy="259080"/>
    <xdr:sp macro="" textlink="">
      <xdr:nvSpPr>
        <xdr:cNvPr id="517" name="消防費平均値テキスト"/>
        <xdr:cNvSpPr txBox="1"/>
      </xdr:nvSpPr>
      <xdr:spPr>
        <a:xfrm>
          <a:off x="16370300" y="603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12065</xdr:rowOff>
    </xdr:from>
    <xdr:to>
      <xdr:col>85</xdr:col>
      <xdr:colOff>177800</xdr:colOff>
      <xdr:row>36</xdr:row>
      <xdr:rowOff>113665</xdr:rowOff>
    </xdr:to>
    <xdr:sp macro="" textlink="">
      <xdr:nvSpPr>
        <xdr:cNvPr id="518" name="フローチャート: 判断 517"/>
        <xdr:cNvSpPr/>
      </xdr:nvSpPr>
      <xdr:spPr>
        <a:xfrm>
          <a:off x="16268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137795</xdr:rowOff>
    </xdr:from>
    <xdr:to>
      <xdr:col>81</xdr:col>
      <xdr:colOff>50800</xdr:colOff>
      <xdr:row>37</xdr:row>
      <xdr:rowOff>37465</xdr:rowOff>
    </xdr:to>
    <xdr:cxnSp macro="">
      <xdr:nvCxnSpPr>
        <xdr:cNvPr id="519" name="直線コネクタ 518"/>
        <xdr:cNvCxnSpPr/>
      </xdr:nvCxnSpPr>
      <xdr:spPr>
        <a:xfrm>
          <a:off x="14592300" y="630999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36830</xdr:rowOff>
    </xdr:from>
    <xdr:to>
      <xdr:col>81</xdr:col>
      <xdr:colOff>101600</xdr:colOff>
      <xdr:row>36</xdr:row>
      <xdr:rowOff>138430</xdr:rowOff>
    </xdr:to>
    <xdr:sp macro="" textlink="">
      <xdr:nvSpPr>
        <xdr:cNvPr id="520" name="フローチャート: 判断 519"/>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154940</xdr:rowOff>
    </xdr:from>
    <xdr:ext cx="530225" cy="254635"/>
    <xdr:sp macro="" textlink="">
      <xdr:nvSpPr>
        <xdr:cNvPr id="521" name="テキスト ボックス 520"/>
        <xdr:cNvSpPr txBox="1"/>
      </xdr:nvSpPr>
      <xdr:spPr>
        <a:xfrm>
          <a:off x="15213965" y="59842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137795</xdr:rowOff>
    </xdr:from>
    <xdr:to>
      <xdr:col>76</xdr:col>
      <xdr:colOff>114300</xdr:colOff>
      <xdr:row>37</xdr:row>
      <xdr:rowOff>32385</xdr:rowOff>
    </xdr:to>
    <xdr:cxnSp macro="">
      <xdr:nvCxnSpPr>
        <xdr:cNvPr id="522" name="直線コネクタ 521"/>
        <xdr:cNvCxnSpPr/>
      </xdr:nvCxnSpPr>
      <xdr:spPr>
        <a:xfrm flipV="1">
          <a:off x="13703300" y="630999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69850</xdr:rowOff>
    </xdr:from>
    <xdr:to>
      <xdr:col>76</xdr:col>
      <xdr:colOff>165100</xdr:colOff>
      <xdr:row>37</xdr:row>
      <xdr:rowOff>0</xdr:rowOff>
    </xdr:to>
    <xdr:sp macro="" textlink="">
      <xdr:nvSpPr>
        <xdr:cNvPr id="523" name="フローチャート: 判断 522"/>
        <xdr:cNvSpPr/>
      </xdr:nvSpPr>
      <xdr:spPr>
        <a:xfrm>
          <a:off x="14541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16510</xdr:rowOff>
    </xdr:from>
    <xdr:ext cx="530225" cy="259080"/>
    <xdr:sp macro="" textlink="">
      <xdr:nvSpPr>
        <xdr:cNvPr id="524" name="テキスト ボックス 523"/>
        <xdr:cNvSpPr txBox="1"/>
      </xdr:nvSpPr>
      <xdr:spPr>
        <a:xfrm>
          <a:off x="14324965" y="6017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32385</xdr:rowOff>
    </xdr:from>
    <xdr:to>
      <xdr:col>71</xdr:col>
      <xdr:colOff>177800</xdr:colOff>
      <xdr:row>37</xdr:row>
      <xdr:rowOff>55880</xdr:rowOff>
    </xdr:to>
    <xdr:cxnSp macro="">
      <xdr:nvCxnSpPr>
        <xdr:cNvPr id="525" name="直線コネクタ 524"/>
        <xdr:cNvCxnSpPr/>
      </xdr:nvCxnSpPr>
      <xdr:spPr>
        <a:xfrm flipV="1">
          <a:off x="12814300" y="63760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46355</xdr:rowOff>
    </xdr:from>
    <xdr:to>
      <xdr:col>72</xdr:col>
      <xdr:colOff>38100</xdr:colOff>
      <xdr:row>36</xdr:row>
      <xdr:rowOff>147955</xdr:rowOff>
    </xdr:to>
    <xdr:sp macro="" textlink="">
      <xdr:nvSpPr>
        <xdr:cNvPr id="526" name="フローチャート: 判断 525"/>
        <xdr:cNvSpPr/>
      </xdr:nvSpPr>
      <xdr:spPr>
        <a:xfrm>
          <a:off x="13652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164465</xdr:rowOff>
    </xdr:from>
    <xdr:ext cx="530225" cy="259080"/>
    <xdr:sp macro="" textlink="">
      <xdr:nvSpPr>
        <xdr:cNvPr id="527" name="テキスト ボックス 526"/>
        <xdr:cNvSpPr txBox="1"/>
      </xdr:nvSpPr>
      <xdr:spPr>
        <a:xfrm>
          <a:off x="13435965" y="59937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61595</xdr:rowOff>
    </xdr:from>
    <xdr:to>
      <xdr:col>67</xdr:col>
      <xdr:colOff>101600</xdr:colOff>
      <xdr:row>36</xdr:row>
      <xdr:rowOff>163195</xdr:rowOff>
    </xdr:to>
    <xdr:sp macro="" textlink="">
      <xdr:nvSpPr>
        <xdr:cNvPr id="528" name="フローチャート: 判断 527"/>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8255</xdr:rowOff>
    </xdr:from>
    <xdr:ext cx="530225" cy="254635"/>
    <xdr:sp macro="" textlink="">
      <xdr:nvSpPr>
        <xdr:cNvPr id="529" name="テキスト ボックス 528"/>
        <xdr:cNvSpPr txBox="1"/>
      </xdr:nvSpPr>
      <xdr:spPr>
        <a:xfrm>
          <a:off x="12546965" y="60090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535" name="楕円 534"/>
        <xdr:cNvSpPr/>
      </xdr:nvSpPr>
      <xdr:spPr>
        <a:xfrm>
          <a:off x="16268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161925</xdr:rowOff>
    </xdr:from>
    <xdr:ext cx="534670" cy="259080"/>
    <xdr:sp macro="" textlink="">
      <xdr:nvSpPr>
        <xdr:cNvPr id="536" name="消防費該当値テキスト"/>
        <xdr:cNvSpPr txBox="1"/>
      </xdr:nvSpPr>
      <xdr:spPr>
        <a:xfrm>
          <a:off x="16370300" y="6334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158115</xdr:rowOff>
    </xdr:from>
    <xdr:to>
      <xdr:col>81</xdr:col>
      <xdr:colOff>101600</xdr:colOff>
      <xdr:row>37</xdr:row>
      <xdr:rowOff>88265</xdr:rowOff>
    </xdr:to>
    <xdr:sp macro="" textlink="">
      <xdr:nvSpPr>
        <xdr:cNvPr id="537" name="楕円 536"/>
        <xdr:cNvSpPr/>
      </xdr:nvSpPr>
      <xdr:spPr>
        <a:xfrm>
          <a:off x="15430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79375</xdr:rowOff>
    </xdr:from>
    <xdr:ext cx="530225" cy="258445"/>
    <xdr:sp macro="" textlink="">
      <xdr:nvSpPr>
        <xdr:cNvPr id="538" name="テキスト ボックス 537"/>
        <xdr:cNvSpPr txBox="1"/>
      </xdr:nvSpPr>
      <xdr:spPr>
        <a:xfrm>
          <a:off x="15213965" y="64230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86995</xdr:rowOff>
    </xdr:from>
    <xdr:to>
      <xdr:col>76</xdr:col>
      <xdr:colOff>165100</xdr:colOff>
      <xdr:row>37</xdr:row>
      <xdr:rowOff>17780</xdr:rowOff>
    </xdr:to>
    <xdr:sp macro="" textlink="">
      <xdr:nvSpPr>
        <xdr:cNvPr id="539" name="楕円 538"/>
        <xdr:cNvSpPr/>
      </xdr:nvSpPr>
      <xdr:spPr>
        <a:xfrm>
          <a:off x="14541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8255</xdr:rowOff>
    </xdr:from>
    <xdr:ext cx="530225" cy="254635"/>
    <xdr:sp macro="" textlink="">
      <xdr:nvSpPr>
        <xdr:cNvPr id="540" name="テキスト ボックス 539"/>
        <xdr:cNvSpPr txBox="1"/>
      </xdr:nvSpPr>
      <xdr:spPr>
        <a:xfrm>
          <a:off x="14324965" y="63519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153035</xdr:rowOff>
    </xdr:from>
    <xdr:to>
      <xdr:col>72</xdr:col>
      <xdr:colOff>38100</xdr:colOff>
      <xdr:row>37</xdr:row>
      <xdr:rowOff>83185</xdr:rowOff>
    </xdr:to>
    <xdr:sp macro="" textlink="">
      <xdr:nvSpPr>
        <xdr:cNvPr id="541" name="楕円 540"/>
        <xdr:cNvSpPr/>
      </xdr:nvSpPr>
      <xdr:spPr>
        <a:xfrm>
          <a:off x="13652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74930</xdr:rowOff>
    </xdr:from>
    <xdr:ext cx="530225" cy="254635"/>
    <xdr:sp macro="" textlink="">
      <xdr:nvSpPr>
        <xdr:cNvPr id="542" name="テキスト ボックス 541"/>
        <xdr:cNvSpPr txBox="1"/>
      </xdr:nvSpPr>
      <xdr:spPr>
        <a:xfrm>
          <a:off x="13435965" y="64185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5080</xdr:rowOff>
    </xdr:from>
    <xdr:to>
      <xdr:col>67</xdr:col>
      <xdr:colOff>101600</xdr:colOff>
      <xdr:row>37</xdr:row>
      <xdr:rowOff>106680</xdr:rowOff>
    </xdr:to>
    <xdr:sp macro="" textlink="">
      <xdr:nvSpPr>
        <xdr:cNvPr id="543" name="楕円 542"/>
        <xdr:cNvSpPr/>
      </xdr:nvSpPr>
      <xdr:spPr>
        <a:xfrm>
          <a:off x="12763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97790</xdr:rowOff>
    </xdr:from>
    <xdr:ext cx="530225" cy="254635"/>
    <xdr:sp macro="" textlink="">
      <xdr:nvSpPr>
        <xdr:cNvPr id="544" name="テキスト ボックス 543"/>
        <xdr:cNvSpPr txBox="1"/>
      </xdr:nvSpPr>
      <xdr:spPr>
        <a:xfrm>
          <a:off x="12546965" y="64414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3" name="テキスト ボックス 552"/>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4475" cy="254635"/>
    <xdr:sp macro="" textlink="">
      <xdr:nvSpPr>
        <xdr:cNvPr id="555" name="テキスト ボックス 554"/>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7" name="テキスト ボックス 556"/>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9" name="テキスト ボックス 55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4635"/>
    <xdr:sp macro="" textlink="">
      <xdr:nvSpPr>
        <xdr:cNvPr id="561" name="テキスト ボックス 560"/>
        <xdr:cNvSpPr txBox="1"/>
      </xdr:nvSpPr>
      <xdr:spPr>
        <a:xfrm>
          <a:off x="11914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3" name="テキスト ボックス 562"/>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185" cy="259080"/>
    <xdr:sp macro="" textlink="">
      <xdr:nvSpPr>
        <xdr:cNvPr id="565" name="テキスト ボックス 564"/>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67" name="テキスト ボックス 566"/>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13335</xdr:rowOff>
    </xdr:from>
    <xdr:to>
      <xdr:col>85</xdr:col>
      <xdr:colOff>126365</xdr:colOff>
      <xdr:row>58</xdr:row>
      <xdr:rowOff>22225</xdr:rowOff>
    </xdr:to>
    <xdr:cxnSp macro="">
      <xdr:nvCxnSpPr>
        <xdr:cNvPr id="569" name="直線コネクタ 568"/>
        <xdr:cNvCxnSpPr/>
      </xdr:nvCxnSpPr>
      <xdr:spPr>
        <a:xfrm flipV="1">
          <a:off x="16317595" y="8585835"/>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26035</xdr:rowOff>
    </xdr:from>
    <xdr:ext cx="534670" cy="259080"/>
    <xdr:sp macro="" textlink="">
      <xdr:nvSpPr>
        <xdr:cNvPr id="570" name="教育費最小値テキスト"/>
        <xdr:cNvSpPr txBox="1"/>
      </xdr:nvSpPr>
      <xdr:spPr>
        <a:xfrm>
          <a:off x="16370300" y="9970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30,180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22225</xdr:rowOff>
    </xdr:from>
    <xdr:to>
      <xdr:col>86</xdr:col>
      <xdr:colOff>25400</xdr:colOff>
      <xdr:row>58</xdr:row>
      <xdr:rowOff>22225</xdr:rowOff>
    </xdr:to>
    <xdr:cxnSp macro="">
      <xdr:nvCxnSpPr>
        <xdr:cNvPr id="571" name="直線コネクタ 570"/>
        <xdr:cNvCxnSpPr/>
      </xdr:nvCxnSpPr>
      <xdr:spPr>
        <a:xfrm>
          <a:off x="16230600" y="9966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132080</xdr:rowOff>
    </xdr:from>
    <xdr:ext cx="598805" cy="254635"/>
    <xdr:sp macro="" textlink="">
      <xdr:nvSpPr>
        <xdr:cNvPr id="572" name="教育費最大値テキスト"/>
        <xdr:cNvSpPr txBox="1"/>
      </xdr:nvSpPr>
      <xdr:spPr>
        <a:xfrm>
          <a:off x="16370300" y="83616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102,624</a:t>
          </a:r>
          <a:endParaRPr kumimoji="1" lang="ja-JP" altLang="en-US" sz="1000" b="1">
            <a:latin typeface="ＭＳ Ｐゴシック"/>
          </a:endParaRPr>
        </a:p>
      </xdr:txBody>
    </xdr:sp>
    <xdr:clientData/>
  </xdr:oneCellAnchor>
  <xdr:twoCellAnchor>
    <xdr:from>
      <xdr:col>85</xdr:col>
      <xdr:colOff>38100</xdr:colOff>
      <xdr:row>50</xdr:row>
      <xdr:rowOff>13335</xdr:rowOff>
    </xdr:from>
    <xdr:to>
      <xdr:col>86</xdr:col>
      <xdr:colOff>25400</xdr:colOff>
      <xdr:row>50</xdr:row>
      <xdr:rowOff>13335</xdr:rowOff>
    </xdr:to>
    <xdr:cxnSp macro="">
      <xdr:nvCxnSpPr>
        <xdr:cNvPr id="573" name="直線コネクタ 572"/>
        <xdr:cNvCxnSpPr/>
      </xdr:nvCxnSpPr>
      <xdr:spPr>
        <a:xfrm>
          <a:off x="16230600" y="858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121285</xdr:rowOff>
    </xdr:from>
    <xdr:to>
      <xdr:col>85</xdr:col>
      <xdr:colOff>127000</xdr:colOff>
      <xdr:row>55</xdr:row>
      <xdr:rowOff>43815</xdr:rowOff>
    </xdr:to>
    <xdr:cxnSp macro="">
      <xdr:nvCxnSpPr>
        <xdr:cNvPr id="574" name="直線コネクタ 573"/>
        <xdr:cNvCxnSpPr/>
      </xdr:nvCxnSpPr>
      <xdr:spPr>
        <a:xfrm>
          <a:off x="15481300" y="9379585"/>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34290</xdr:rowOff>
    </xdr:from>
    <xdr:ext cx="534670" cy="259080"/>
    <xdr:sp macro="" textlink="">
      <xdr:nvSpPr>
        <xdr:cNvPr id="575" name="教育費平均値テキスト"/>
        <xdr:cNvSpPr txBox="1"/>
      </xdr:nvSpPr>
      <xdr:spPr>
        <a:xfrm>
          <a:off x="16370300" y="9464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55880</xdr:rowOff>
    </xdr:from>
    <xdr:to>
      <xdr:col>85</xdr:col>
      <xdr:colOff>177800</xdr:colOff>
      <xdr:row>55</xdr:row>
      <xdr:rowOff>157480</xdr:rowOff>
    </xdr:to>
    <xdr:sp macro="" textlink="">
      <xdr:nvSpPr>
        <xdr:cNvPr id="576" name="フローチャート: 判断 575"/>
        <xdr:cNvSpPr/>
      </xdr:nvSpPr>
      <xdr:spPr>
        <a:xfrm>
          <a:off x="16268700" y="948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111125</xdr:rowOff>
    </xdr:from>
    <xdr:to>
      <xdr:col>81</xdr:col>
      <xdr:colOff>50800</xdr:colOff>
      <xdr:row>54</xdr:row>
      <xdr:rowOff>121285</xdr:rowOff>
    </xdr:to>
    <xdr:cxnSp macro="">
      <xdr:nvCxnSpPr>
        <xdr:cNvPr id="577" name="直線コネクタ 576"/>
        <xdr:cNvCxnSpPr/>
      </xdr:nvCxnSpPr>
      <xdr:spPr>
        <a:xfrm>
          <a:off x="14592300" y="93694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1905</xdr:rowOff>
    </xdr:from>
    <xdr:to>
      <xdr:col>81</xdr:col>
      <xdr:colOff>101600</xdr:colOff>
      <xdr:row>56</xdr:row>
      <xdr:rowOff>103505</xdr:rowOff>
    </xdr:to>
    <xdr:sp macro="" textlink="">
      <xdr:nvSpPr>
        <xdr:cNvPr id="578" name="フローチャート: 判断 577"/>
        <xdr:cNvSpPr/>
      </xdr:nvSpPr>
      <xdr:spPr>
        <a:xfrm>
          <a:off x="15430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94615</xdr:rowOff>
    </xdr:from>
    <xdr:ext cx="530225" cy="259080"/>
    <xdr:sp macro="" textlink="">
      <xdr:nvSpPr>
        <xdr:cNvPr id="579" name="テキスト ボックス 578"/>
        <xdr:cNvSpPr txBox="1"/>
      </xdr:nvSpPr>
      <xdr:spPr>
        <a:xfrm>
          <a:off x="15213965" y="96958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111125</xdr:rowOff>
    </xdr:from>
    <xdr:to>
      <xdr:col>76</xdr:col>
      <xdr:colOff>114300</xdr:colOff>
      <xdr:row>54</xdr:row>
      <xdr:rowOff>149860</xdr:rowOff>
    </xdr:to>
    <xdr:cxnSp macro="">
      <xdr:nvCxnSpPr>
        <xdr:cNvPr id="580" name="直線コネクタ 579"/>
        <xdr:cNvCxnSpPr/>
      </xdr:nvCxnSpPr>
      <xdr:spPr>
        <a:xfrm flipV="1">
          <a:off x="13703300" y="93694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59690</xdr:rowOff>
    </xdr:from>
    <xdr:to>
      <xdr:col>76</xdr:col>
      <xdr:colOff>165100</xdr:colOff>
      <xdr:row>56</xdr:row>
      <xdr:rowOff>161290</xdr:rowOff>
    </xdr:to>
    <xdr:sp macro="" textlink="">
      <xdr:nvSpPr>
        <xdr:cNvPr id="581" name="フローチャート: 判断 580"/>
        <xdr:cNvSpPr/>
      </xdr:nvSpPr>
      <xdr:spPr>
        <a:xfrm>
          <a:off x="1454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152400</xdr:rowOff>
    </xdr:from>
    <xdr:ext cx="530225" cy="259080"/>
    <xdr:sp macro="" textlink="">
      <xdr:nvSpPr>
        <xdr:cNvPr id="582" name="テキスト ボックス 581"/>
        <xdr:cNvSpPr txBox="1"/>
      </xdr:nvSpPr>
      <xdr:spPr>
        <a:xfrm>
          <a:off x="14324965" y="9753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149860</xdr:rowOff>
    </xdr:from>
    <xdr:to>
      <xdr:col>71</xdr:col>
      <xdr:colOff>177800</xdr:colOff>
      <xdr:row>56</xdr:row>
      <xdr:rowOff>45720</xdr:rowOff>
    </xdr:to>
    <xdr:cxnSp macro="">
      <xdr:nvCxnSpPr>
        <xdr:cNvPr id="583" name="直線コネクタ 582"/>
        <xdr:cNvCxnSpPr/>
      </xdr:nvCxnSpPr>
      <xdr:spPr>
        <a:xfrm flipV="1">
          <a:off x="12814300" y="940816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80010</xdr:rowOff>
    </xdr:from>
    <xdr:to>
      <xdr:col>72</xdr:col>
      <xdr:colOff>38100</xdr:colOff>
      <xdr:row>57</xdr:row>
      <xdr:rowOff>10160</xdr:rowOff>
    </xdr:to>
    <xdr:sp macro="" textlink="">
      <xdr:nvSpPr>
        <xdr:cNvPr id="584" name="フローチャート: 判断 583"/>
        <xdr:cNvSpPr/>
      </xdr:nvSpPr>
      <xdr:spPr>
        <a:xfrm>
          <a:off x="13652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1270</xdr:rowOff>
    </xdr:from>
    <xdr:ext cx="530225" cy="259080"/>
    <xdr:sp macro="" textlink="">
      <xdr:nvSpPr>
        <xdr:cNvPr id="585" name="テキスト ボックス 584"/>
        <xdr:cNvSpPr txBox="1"/>
      </xdr:nvSpPr>
      <xdr:spPr>
        <a:xfrm>
          <a:off x="13435965" y="9773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109855</xdr:rowOff>
    </xdr:from>
    <xdr:to>
      <xdr:col>67</xdr:col>
      <xdr:colOff>101600</xdr:colOff>
      <xdr:row>57</xdr:row>
      <xdr:rowOff>40640</xdr:rowOff>
    </xdr:to>
    <xdr:sp macro="" textlink="">
      <xdr:nvSpPr>
        <xdr:cNvPr id="586" name="フローチャート: 判断 585"/>
        <xdr:cNvSpPr/>
      </xdr:nvSpPr>
      <xdr:spPr>
        <a:xfrm>
          <a:off x="12763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31115</xdr:rowOff>
    </xdr:from>
    <xdr:ext cx="530225" cy="254635"/>
    <xdr:sp macro="" textlink="">
      <xdr:nvSpPr>
        <xdr:cNvPr id="587" name="テキスト ボックス 586"/>
        <xdr:cNvSpPr txBox="1"/>
      </xdr:nvSpPr>
      <xdr:spPr>
        <a:xfrm>
          <a:off x="12546965" y="98037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164465</xdr:rowOff>
    </xdr:from>
    <xdr:to>
      <xdr:col>85</xdr:col>
      <xdr:colOff>177800</xdr:colOff>
      <xdr:row>55</xdr:row>
      <xdr:rowOff>94615</xdr:rowOff>
    </xdr:to>
    <xdr:sp macro="" textlink="">
      <xdr:nvSpPr>
        <xdr:cNvPr id="593" name="楕円 592"/>
        <xdr:cNvSpPr/>
      </xdr:nvSpPr>
      <xdr:spPr>
        <a:xfrm>
          <a:off x="162687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15875</xdr:rowOff>
    </xdr:from>
    <xdr:ext cx="534670" cy="259080"/>
    <xdr:sp macro="" textlink="">
      <xdr:nvSpPr>
        <xdr:cNvPr id="594" name="教育費該当値テキスト"/>
        <xdr:cNvSpPr txBox="1"/>
      </xdr:nvSpPr>
      <xdr:spPr>
        <a:xfrm>
          <a:off x="16370300" y="9274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70485</xdr:rowOff>
    </xdr:from>
    <xdr:to>
      <xdr:col>81</xdr:col>
      <xdr:colOff>101600</xdr:colOff>
      <xdr:row>55</xdr:row>
      <xdr:rowOff>635</xdr:rowOff>
    </xdr:to>
    <xdr:sp macro="" textlink="">
      <xdr:nvSpPr>
        <xdr:cNvPr id="595" name="楕円 594"/>
        <xdr:cNvSpPr/>
      </xdr:nvSpPr>
      <xdr:spPr>
        <a:xfrm>
          <a:off x="15430500" y="9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17780</xdr:rowOff>
    </xdr:from>
    <xdr:ext cx="530225" cy="254635"/>
    <xdr:sp macro="" textlink="">
      <xdr:nvSpPr>
        <xdr:cNvPr id="596" name="テキスト ボックス 595"/>
        <xdr:cNvSpPr txBox="1"/>
      </xdr:nvSpPr>
      <xdr:spPr>
        <a:xfrm>
          <a:off x="15213965" y="91046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60325</xdr:rowOff>
    </xdr:from>
    <xdr:to>
      <xdr:col>76</xdr:col>
      <xdr:colOff>165100</xdr:colOff>
      <xdr:row>54</xdr:row>
      <xdr:rowOff>161925</xdr:rowOff>
    </xdr:to>
    <xdr:sp macro="" textlink="">
      <xdr:nvSpPr>
        <xdr:cNvPr id="597" name="楕円 596"/>
        <xdr:cNvSpPr/>
      </xdr:nvSpPr>
      <xdr:spPr>
        <a:xfrm>
          <a:off x="14541500" y="93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6985</xdr:rowOff>
    </xdr:from>
    <xdr:ext cx="530225" cy="254635"/>
    <xdr:sp macro="" textlink="">
      <xdr:nvSpPr>
        <xdr:cNvPr id="598" name="テキスト ボックス 597"/>
        <xdr:cNvSpPr txBox="1"/>
      </xdr:nvSpPr>
      <xdr:spPr>
        <a:xfrm>
          <a:off x="14324965" y="90938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99060</xdr:rowOff>
    </xdr:from>
    <xdr:to>
      <xdr:col>72</xdr:col>
      <xdr:colOff>38100</xdr:colOff>
      <xdr:row>55</xdr:row>
      <xdr:rowOff>29210</xdr:rowOff>
    </xdr:to>
    <xdr:sp macro="" textlink="">
      <xdr:nvSpPr>
        <xdr:cNvPr id="599" name="楕円 598"/>
        <xdr:cNvSpPr/>
      </xdr:nvSpPr>
      <xdr:spPr>
        <a:xfrm>
          <a:off x="13652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45720</xdr:rowOff>
    </xdr:from>
    <xdr:ext cx="530225" cy="259080"/>
    <xdr:sp macro="" textlink="">
      <xdr:nvSpPr>
        <xdr:cNvPr id="600" name="テキスト ボックス 599"/>
        <xdr:cNvSpPr txBox="1"/>
      </xdr:nvSpPr>
      <xdr:spPr>
        <a:xfrm>
          <a:off x="13435965" y="9132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166370</xdr:rowOff>
    </xdr:from>
    <xdr:to>
      <xdr:col>67</xdr:col>
      <xdr:colOff>101600</xdr:colOff>
      <xdr:row>56</xdr:row>
      <xdr:rowOff>96520</xdr:rowOff>
    </xdr:to>
    <xdr:sp macro="" textlink="">
      <xdr:nvSpPr>
        <xdr:cNvPr id="601" name="楕円 600"/>
        <xdr:cNvSpPr/>
      </xdr:nvSpPr>
      <xdr:spPr>
        <a:xfrm>
          <a:off x="12763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113030</xdr:rowOff>
    </xdr:from>
    <xdr:ext cx="530225" cy="259080"/>
    <xdr:sp macro="" textlink="">
      <xdr:nvSpPr>
        <xdr:cNvPr id="602" name="テキスト ボックス 601"/>
        <xdr:cNvSpPr txBox="1"/>
      </xdr:nvSpPr>
      <xdr:spPr>
        <a:xfrm>
          <a:off x="12546965" y="9371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1" name="テキスト ボックス 610"/>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4475" cy="254635"/>
    <xdr:sp macro="" textlink="">
      <xdr:nvSpPr>
        <xdr:cNvPr id="614" name="テキスト ボックス 613"/>
        <xdr:cNvSpPr txBox="1"/>
      </xdr:nvSpPr>
      <xdr:spPr>
        <a:xfrm>
          <a:off x="12197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16" name="テキスト ボックス 615"/>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1495" cy="254635"/>
    <xdr:sp macro="" textlink="">
      <xdr:nvSpPr>
        <xdr:cNvPr id="618" name="テキスト ボックス 617"/>
        <xdr:cNvSpPr txBox="1"/>
      </xdr:nvSpPr>
      <xdr:spPr>
        <a:xfrm>
          <a:off x="11914505" y="12113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4635"/>
    <xdr:sp macro="" textlink="">
      <xdr:nvSpPr>
        <xdr:cNvPr id="620" name="テキスト ボックス 619"/>
        <xdr:cNvSpPr txBox="1"/>
      </xdr:nvSpPr>
      <xdr:spPr>
        <a:xfrm>
          <a:off x="11914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37465</xdr:rowOff>
    </xdr:from>
    <xdr:to>
      <xdr:col>85</xdr:col>
      <xdr:colOff>126365</xdr:colOff>
      <xdr:row>78</xdr:row>
      <xdr:rowOff>25400</xdr:rowOff>
    </xdr:to>
    <xdr:cxnSp macro="">
      <xdr:nvCxnSpPr>
        <xdr:cNvPr id="622" name="直線コネクタ 621"/>
        <xdr:cNvCxnSpPr/>
      </xdr:nvCxnSpPr>
      <xdr:spPr>
        <a:xfrm flipV="1">
          <a:off x="16317595" y="12210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4635"/>
    <xdr:sp macro="" textlink="">
      <xdr:nvSpPr>
        <xdr:cNvPr id="623" name="災害復旧費最小値テキスト"/>
        <xdr:cNvSpPr txBox="1"/>
      </xdr:nvSpPr>
      <xdr:spPr>
        <a:xfrm>
          <a:off x="16370300" y="13402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155575</xdr:rowOff>
    </xdr:from>
    <xdr:ext cx="534670" cy="254635"/>
    <xdr:sp macro="" textlink="">
      <xdr:nvSpPr>
        <xdr:cNvPr id="625" name="災害復旧費最大値テキスト"/>
        <xdr:cNvSpPr txBox="1"/>
      </xdr:nvSpPr>
      <xdr:spPr>
        <a:xfrm>
          <a:off x="16370300" y="119856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20,784</a:t>
          </a:r>
          <a:endParaRPr kumimoji="1" lang="ja-JP" altLang="en-US" sz="1000" b="1">
            <a:latin typeface="ＭＳ Ｐゴシック"/>
          </a:endParaRPr>
        </a:p>
      </xdr:txBody>
    </xdr:sp>
    <xdr:clientData/>
  </xdr:oneCellAnchor>
  <xdr:twoCellAnchor>
    <xdr:from>
      <xdr:col>85</xdr:col>
      <xdr:colOff>38100</xdr:colOff>
      <xdr:row>71</xdr:row>
      <xdr:rowOff>37465</xdr:rowOff>
    </xdr:from>
    <xdr:to>
      <xdr:col>86</xdr:col>
      <xdr:colOff>25400</xdr:colOff>
      <xdr:row>71</xdr:row>
      <xdr:rowOff>37465</xdr:rowOff>
    </xdr:to>
    <xdr:cxnSp macro="">
      <xdr:nvCxnSpPr>
        <xdr:cNvPr id="626" name="直線コネクタ 625"/>
        <xdr:cNvCxnSpPr/>
      </xdr:nvCxnSpPr>
      <xdr:spPr>
        <a:xfrm>
          <a:off x="16230600" y="1221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23495</xdr:rowOff>
    </xdr:from>
    <xdr:to>
      <xdr:col>85</xdr:col>
      <xdr:colOff>127000</xdr:colOff>
      <xdr:row>78</xdr:row>
      <xdr:rowOff>25400</xdr:rowOff>
    </xdr:to>
    <xdr:cxnSp macro="">
      <xdr:nvCxnSpPr>
        <xdr:cNvPr id="627" name="直線コネクタ 626"/>
        <xdr:cNvCxnSpPr/>
      </xdr:nvCxnSpPr>
      <xdr:spPr>
        <a:xfrm flipV="1">
          <a:off x="15481300" y="13396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111760</xdr:rowOff>
    </xdr:from>
    <xdr:ext cx="378460" cy="254635"/>
    <xdr:sp macro="" textlink="">
      <xdr:nvSpPr>
        <xdr:cNvPr id="628" name="災害復旧費平均値テキスト"/>
        <xdr:cNvSpPr txBox="1"/>
      </xdr:nvSpPr>
      <xdr:spPr>
        <a:xfrm>
          <a:off x="16370300" y="1314196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88900</xdr:rowOff>
    </xdr:from>
    <xdr:to>
      <xdr:col>85</xdr:col>
      <xdr:colOff>177800</xdr:colOff>
      <xdr:row>78</xdr:row>
      <xdr:rowOff>19050</xdr:rowOff>
    </xdr:to>
    <xdr:sp macro="" textlink="">
      <xdr:nvSpPr>
        <xdr:cNvPr id="629" name="フローチャート: 判断 628"/>
        <xdr:cNvSpPr/>
      </xdr:nvSpPr>
      <xdr:spPr>
        <a:xfrm>
          <a:off x="162687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0" name="直線コネクタ 629"/>
        <xdr:cNvCxnSpPr/>
      </xdr:nvCxnSpPr>
      <xdr:spPr>
        <a:xfrm>
          <a:off x="14592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72390</xdr:rowOff>
    </xdr:from>
    <xdr:to>
      <xdr:col>81</xdr:col>
      <xdr:colOff>101600</xdr:colOff>
      <xdr:row>78</xdr:row>
      <xdr:rowOff>2540</xdr:rowOff>
    </xdr:to>
    <xdr:sp macro="" textlink="">
      <xdr:nvSpPr>
        <xdr:cNvPr id="631" name="フローチャート: 判断 630"/>
        <xdr:cNvSpPr/>
      </xdr:nvSpPr>
      <xdr:spPr>
        <a:xfrm>
          <a:off x="15430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19050</xdr:rowOff>
    </xdr:from>
    <xdr:ext cx="465455" cy="254635"/>
    <xdr:sp macro="" textlink="">
      <xdr:nvSpPr>
        <xdr:cNvPr id="632" name="テキスト ボックス 631"/>
        <xdr:cNvSpPr txBox="1"/>
      </xdr:nvSpPr>
      <xdr:spPr>
        <a:xfrm>
          <a:off x="15246350" y="13049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3" name="直線コネクタ 632"/>
        <xdr:cNvCxnSpPr/>
      </xdr:nvCxnSpPr>
      <xdr:spPr>
        <a:xfrm>
          <a:off x="13703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50800</xdr:rowOff>
    </xdr:from>
    <xdr:to>
      <xdr:col>76</xdr:col>
      <xdr:colOff>165100</xdr:colOff>
      <xdr:row>77</xdr:row>
      <xdr:rowOff>152400</xdr:rowOff>
    </xdr:to>
    <xdr:sp macro="" textlink="">
      <xdr:nvSpPr>
        <xdr:cNvPr id="634" name="フローチャート: 判断 633"/>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168910</xdr:rowOff>
    </xdr:from>
    <xdr:ext cx="465455" cy="254635"/>
    <xdr:sp macro="" textlink="">
      <xdr:nvSpPr>
        <xdr:cNvPr id="635" name="テキスト ボックス 634"/>
        <xdr:cNvSpPr txBox="1"/>
      </xdr:nvSpPr>
      <xdr:spPr>
        <a:xfrm>
          <a:off x="14357350" y="130276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111125</xdr:rowOff>
    </xdr:from>
    <xdr:to>
      <xdr:col>72</xdr:col>
      <xdr:colOff>38100</xdr:colOff>
      <xdr:row>78</xdr:row>
      <xdr:rowOff>41275</xdr:rowOff>
    </xdr:to>
    <xdr:sp macro="" textlink="">
      <xdr:nvSpPr>
        <xdr:cNvPr id="637" name="フローチャート: 判断 636"/>
        <xdr:cNvSpPr/>
      </xdr:nvSpPr>
      <xdr:spPr>
        <a:xfrm>
          <a:off x="13652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76</xdr:row>
      <xdr:rowOff>57785</xdr:rowOff>
    </xdr:from>
    <xdr:ext cx="378460" cy="259080"/>
    <xdr:sp macro="" textlink="">
      <xdr:nvSpPr>
        <xdr:cNvPr id="638" name="テキスト ボックス 637"/>
        <xdr:cNvSpPr txBox="1"/>
      </xdr:nvSpPr>
      <xdr:spPr>
        <a:xfrm>
          <a:off x="13514070" y="13087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121920</xdr:rowOff>
    </xdr:from>
    <xdr:to>
      <xdr:col>67</xdr:col>
      <xdr:colOff>101600</xdr:colOff>
      <xdr:row>78</xdr:row>
      <xdr:rowOff>52070</xdr:rowOff>
    </xdr:to>
    <xdr:sp macro="" textlink="">
      <xdr:nvSpPr>
        <xdr:cNvPr id="639" name="フローチャート: 判断 638"/>
        <xdr:cNvSpPr/>
      </xdr:nvSpPr>
      <xdr:spPr>
        <a:xfrm>
          <a:off x="12763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76</xdr:row>
      <xdr:rowOff>68580</xdr:rowOff>
    </xdr:from>
    <xdr:ext cx="378460" cy="259080"/>
    <xdr:sp macro="" textlink="">
      <xdr:nvSpPr>
        <xdr:cNvPr id="640" name="テキスト ボックス 639"/>
        <xdr:cNvSpPr txBox="1"/>
      </xdr:nvSpPr>
      <xdr:spPr>
        <a:xfrm>
          <a:off x="12625070" y="1309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144145</xdr:rowOff>
    </xdr:from>
    <xdr:to>
      <xdr:col>85</xdr:col>
      <xdr:colOff>177800</xdr:colOff>
      <xdr:row>78</xdr:row>
      <xdr:rowOff>74930</xdr:rowOff>
    </xdr:to>
    <xdr:sp macro="" textlink="">
      <xdr:nvSpPr>
        <xdr:cNvPr id="646" name="楕円 645"/>
        <xdr:cNvSpPr/>
      </xdr:nvSpPr>
      <xdr:spPr>
        <a:xfrm>
          <a:off x="162687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67310</xdr:rowOff>
    </xdr:from>
    <xdr:ext cx="313690" cy="259080"/>
    <xdr:sp macro="" textlink="">
      <xdr:nvSpPr>
        <xdr:cNvPr id="647" name="災害復旧費該当値テキスト"/>
        <xdr:cNvSpPr txBox="1"/>
      </xdr:nvSpPr>
      <xdr:spPr>
        <a:xfrm>
          <a:off x="16370300" y="132689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8" name="楕円 647"/>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78</xdr:row>
      <xdr:rowOff>67310</xdr:rowOff>
    </xdr:from>
    <xdr:ext cx="245110" cy="259080"/>
    <xdr:sp macro="" textlink="">
      <xdr:nvSpPr>
        <xdr:cNvPr id="649" name="テキスト ボックス 648"/>
        <xdr:cNvSpPr txBox="1"/>
      </xdr:nvSpPr>
      <xdr:spPr>
        <a:xfrm>
          <a:off x="15356840" y="1344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78</xdr:row>
      <xdr:rowOff>67310</xdr:rowOff>
    </xdr:from>
    <xdr:ext cx="245110" cy="259080"/>
    <xdr:sp macro="" textlink="">
      <xdr:nvSpPr>
        <xdr:cNvPr id="651" name="テキスト ボックス 650"/>
        <xdr:cNvSpPr txBox="1"/>
      </xdr:nvSpPr>
      <xdr:spPr>
        <a:xfrm>
          <a:off x="14467840" y="1344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78</xdr:row>
      <xdr:rowOff>67310</xdr:rowOff>
    </xdr:from>
    <xdr:ext cx="245110" cy="259080"/>
    <xdr:sp macro="" textlink="">
      <xdr:nvSpPr>
        <xdr:cNvPr id="653" name="テキスト ボックス 652"/>
        <xdr:cNvSpPr txBox="1"/>
      </xdr:nvSpPr>
      <xdr:spPr>
        <a:xfrm>
          <a:off x="13578840" y="1344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78</xdr:row>
      <xdr:rowOff>67310</xdr:rowOff>
    </xdr:from>
    <xdr:ext cx="245110" cy="259080"/>
    <xdr:sp macro="" textlink="">
      <xdr:nvSpPr>
        <xdr:cNvPr id="655" name="テキスト ボックス 654"/>
        <xdr:cNvSpPr txBox="1"/>
      </xdr:nvSpPr>
      <xdr:spPr>
        <a:xfrm>
          <a:off x="12689840" y="1344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4" name="テキスト ボックス 663"/>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6" name="直線コネクタ 66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67" name="テキスト ボックス 666"/>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8" name="直線コネクタ 66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4635"/>
    <xdr:sp macro="" textlink="">
      <xdr:nvSpPr>
        <xdr:cNvPr id="669" name="テキスト ボックス 668"/>
        <xdr:cNvSpPr txBox="1"/>
      </xdr:nvSpPr>
      <xdr:spPr>
        <a:xfrm>
          <a:off x="11914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0" name="直線コネクタ 66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1" name="テキスト ボックス 67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2" name="直線コネクタ 67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4635"/>
    <xdr:sp macro="" textlink="">
      <xdr:nvSpPr>
        <xdr:cNvPr id="673" name="テキスト ボックス 672"/>
        <xdr:cNvSpPr txBox="1"/>
      </xdr:nvSpPr>
      <xdr:spPr>
        <a:xfrm>
          <a:off x="11914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4" name="直線コネクタ 67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5" name="テキスト ボックス 674"/>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6" name="直線コネクタ 67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185" cy="259080"/>
    <xdr:sp macro="" textlink="">
      <xdr:nvSpPr>
        <xdr:cNvPr id="677" name="テキスト ボックス 676"/>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79" name="テキスト ボックス 678"/>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139065</xdr:rowOff>
    </xdr:from>
    <xdr:to>
      <xdr:col>85</xdr:col>
      <xdr:colOff>126365</xdr:colOff>
      <xdr:row>98</xdr:row>
      <xdr:rowOff>124460</xdr:rowOff>
    </xdr:to>
    <xdr:cxnSp macro="">
      <xdr:nvCxnSpPr>
        <xdr:cNvPr id="681" name="直線コネクタ 680"/>
        <xdr:cNvCxnSpPr/>
      </xdr:nvCxnSpPr>
      <xdr:spPr>
        <a:xfrm flipV="1">
          <a:off x="16317595" y="1539811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128270</xdr:rowOff>
    </xdr:from>
    <xdr:ext cx="469900" cy="259080"/>
    <xdr:sp macro="" textlink="">
      <xdr:nvSpPr>
        <xdr:cNvPr id="682" name="公債費最小値テキスト"/>
        <xdr:cNvSpPr txBox="1"/>
      </xdr:nvSpPr>
      <xdr:spPr>
        <a:xfrm>
          <a:off x="16370300" y="1693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124460</xdr:rowOff>
    </xdr:from>
    <xdr:to>
      <xdr:col>86</xdr:col>
      <xdr:colOff>25400</xdr:colOff>
      <xdr:row>98</xdr:row>
      <xdr:rowOff>124460</xdr:rowOff>
    </xdr:to>
    <xdr:cxnSp macro="">
      <xdr:nvCxnSpPr>
        <xdr:cNvPr id="683" name="直線コネクタ 682"/>
        <xdr:cNvCxnSpPr/>
      </xdr:nvCxnSpPr>
      <xdr:spPr>
        <a:xfrm>
          <a:off x="16230600" y="1692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86360</xdr:rowOff>
    </xdr:from>
    <xdr:ext cx="598805" cy="254635"/>
    <xdr:sp macro="" textlink="">
      <xdr:nvSpPr>
        <xdr:cNvPr id="684" name="公債費最大値テキスト"/>
        <xdr:cNvSpPr txBox="1"/>
      </xdr:nvSpPr>
      <xdr:spPr>
        <a:xfrm>
          <a:off x="16370300" y="151739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102,520</a:t>
          </a:r>
          <a:endParaRPr kumimoji="1" lang="ja-JP" altLang="en-US" sz="1000" b="1">
            <a:latin typeface="ＭＳ Ｐゴシック"/>
          </a:endParaRPr>
        </a:p>
      </xdr:txBody>
    </xdr:sp>
    <xdr:clientData/>
  </xdr:oneCellAnchor>
  <xdr:twoCellAnchor>
    <xdr:from>
      <xdr:col>85</xdr:col>
      <xdr:colOff>38100</xdr:colOff>
      <xdr:row>89</xdr:row>
      <xdr:rowOff>139065</xdr:rowOff>
    </xdr:from>
    <xdr:to>
      <xdr:col>86</xdr:col>
      <xdr:colOff>25400</xdr:colOff>
      <xdr:row>89</xdr:row>
      <xdr:rowOff>139065</xdr:rowOff>
    </xdr:to>
    <xdr:cxnSp macro="">
      <xdr:nvCxnSpPr>
        <xdr:cNvPr id="685" name="直線コネクタ 684"/>
        <xdr:cNvCxnSpPr/>
      </xdr:nvCxnSpPr>
      <xdr:spPr>
        <a:xfrm>
          <a:off x="162306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37465</xdr:rowOff>
    </xdr:from>
    <xdr:to>
      <xdr:col>85</xdr:col>
      <xdr:colOff>127000</xdr:colOff>
      <xdr:row>98</xdr:row>
      <xdr:rowOff>69850</xdr:rowOff>
    </xdr:to>
    <xdr:cxnSp macro="">
      <xdr:nvCxnSpPr>
        <xdr:cNvPr id="686" name="直線コネクタ 685"/>
        <xdr:cNvCxnSpPr/>
      </xdr:nvCxnSpPr>
      <xdr:spPr>
        <a:xfrm flipV="1">
          <a:off x="15481300" y="1683956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167005</xdr:rowOff>
    </xdr:from>
    <xdr:ext cx="534670" cy="254635"/>
    <xdr:sp macro="" textlink="">
      <xdr:nvSpPr>
        <xdr:cNvPr id="687" name="公債費平均値テキスト"/>
        <xdr:cNvSpPr txBox="1"/>
      </xdr:nvSpPr>
      <xdr:spPr>
        <a:xfrm>
          <a:off x="16370300" y="1628330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144145</xdr:rowOff>
    </xdr:from>
    <xdr:to>
      <xdr:col>85</xdr:col>
      <xdr:colOff>177800</xdr:colOff>
      <xdr:row>96</xdr:row>
      <xdr:rowOff>74930</xdr:rowOff>
    </xdr:to>
    <xdr:sp macro="" textlink="">
      <xdr:nvSpPr>
        <xdr:cNvPr id="688" name="フローチャート: 判断 687"/>
        <xdr:cNvSpPr/>
      </xdr:nvSpPr>
      <xdr:spPr>
        <a:xfrm>
          <a:off x="16268700" y="16431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69850</xdr:rowOff>
    </xdr:from>
    <xdr:to>
      <xdr:col>81</xdr:col>
      <xdr:colOff>50800</xdr:colOff>
      <xdr:row>98</xdr:row>
      <xdr:rowOff>121920</xdr:rowOff>
    </xdr:to>
    <xdr:cxnSp macro="">
      <xdr:nvCxnSpPr>
        <xdr:cNvPr id="689" name="直線コネクタ 688"/>
        <xdr:cNvCxnSpPr/>
      </xdr:nvCxnSpPr>
      <xdr:spPr>
        <a:xfrm flipV="1">
          <a:off x="14592300" y="1687195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156210</xdr:rowOff>
    </xdr:from>
    <xdr:to>
      <xdr:col>81</xdr:col>
      <xdr:colOff>101600</xdr:colOff>
      <xdr:row>96</xdr:row>
      <xdr:rowOff>86360</xdr:rowOff>
    </xdr:to>
    <xdr:sp macro="" textlink="">
      <xdr:nvSpPr>
        <xdr:cNvPr id="690" name="フローチャート: 判断 689"/>
        <xdr:cNvSpPr/>
      </xdr:nvSpPr>
      <xdr:spPr>
        <a:xfrm>
          <a:off x="15430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102870</xdr:rowOff>
    </xdr:from>
    <xdr:ext cx="530225" cy="259080"/>
    <xdr:sp macro="" textlink="">
      <xdr:nvSpPr>
        <xdr:cNvPr id="691" name="テキスト ボックス 690"/>
        <xdr:cNvSpPr txBox="1"/>
      </xdr:nvSpPr>
      <xdr:spPr>
        <a:xfrm>
          <a:off x="15213965" y="16219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92075</xdr:rowOff>
    </xdr:from>
    <xdr:to>
      <xdr:col>76</xdr:col>
      <xdr:colOff>114300</xdr:colOff>
      <xdr:row>98</xdr:row>
      <xdr:rowOff>121920</xdr:rowOff>
    </xdr:to>
    <xdr:cxnSp macro="">
      <xdr:nvCxnSpPr>
        <xdr:cNvPr id="692" name="直線コネクタ 691"/>
        <xdr:cNvCxnSpPr/>
      </xdr:nvCxnSpPr>
      <xdr:spPr>
        <a:xfrm>
          <a:off x="13703300" y="168941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163830</xdr:rowOff>
    </xdr:from>
    <xdr:to>
      <xdr:col>76</xdr:col>
      <xdr:colOff>165100</xdr:colOff>
      <xdr:row>96</xdr:row>
      <xdr:rowOff>93980</xdr:rowOff>
    </xdr:to>
    <xdr:sp macro="" textlink="">
      <xdr:nvSpPr>
        <xdr:cNvPr id="693" name="フローチャート: 判断 692"/>
        <xdr:cNvSpPr/>
      </xdr:nvSpPr>
      <xdr:spPr>
        <a:xfrm>
          <a:off x="14541500" y="1645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110490</xdr:rowOff>
    </xdr:from>
    <xdr:ext cx="530225" cy="254635"/>
    <xdr:sp macro="" textlink="">
      <xdr:nvSpPr>
        <xdr:cNvPr id="694" name="テキスト ボックス 693"/>
        <xdr:cNvSpPr txBox="1"/>
      </xdr:nvSpPr>
      <xdr:spPr>
        <a:xfrm>
          <a:off x="14324965" y="162267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89535</xdr:rowOff>
    </xdr:from>
    <xdr:to>
      <xdr:col>71</xdr:col>
      <xdr:colOff>177800</xdr:colOff>
      <xdr:row>98</xdr:row>
      <xdr:rowOff>92075</xdr:rowOff>
    </xdr:to>
    <xdr:cxnSp macro="">
      <xdr:nvCxnSpPr>
        <xdr:cNvPr id="695" name="直線コネクタ 694"/>
        <xdr:cNvCxnSpPr/>
      </xdr:nvCxnSpPr>
      <xdr:spPr>
        <a:xfrm>
          <a:off x="12814300" y="168916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141605</xdr:rowOff>
    </xdr:from>
    <xdr:to>
      <xdr:col>72</xdr:col>
      <xdr:colOff>38100</xdr:colOff>
      <xdr:row>96</xdr:row>
      <xdr:rowOff>71755</xdr:rowOff>
    </xdr:to>
    <xdr:sp macro="" textlink="">
      <xdr:nvSpPr>
        <xdr:cNvPr id="696" name="フローチャート: 判断 695"/>
        <xdr:cNvSpPr/>
      </xdr:nvSpPr>
      <xdr:spPr>
        <a:xfrm>
          <a:off x="13652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88265</xdr:rowOff>
    </xdr:from>
    <xdr:ext cx="530225" cy="254635"/>
    <xdr:sp macro="" textlink="">
      <xdr:nvSpPr>
        <xdr:cNvPr id="697" name="テキスト ボックス 696"/>
        <xdr:cNvSpPr txBox="1"/>
      </xdr:nvSpPr>
      <xdr:spPr>
        <a:xfrm>
          <a:off x="13435965" y="162045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128905</xdr:rowOff>
    </xdr:from>
    <xdr:to>
      <xdr:col>67</xdr:col>
      <xdr:colOff>101600</xdr:colOff>
      <xdr:row>96</xdr:row>
      <xdr:rowOff>59055</xdr:rowOff>
    </xdr:to>
    <xdr:sp macro="" textlink="">
      <xdr:nvSpPr>
        <xdr:cNvPr id="698" name="フローチャート: 判断 697"/>
        <xdr:cNvSpPr/>
      </xdr:nvSpPr>
      <xdr:spPr>
        <a:xfrm>
          <a:off x="12763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75565</xdr:rowOff>
    </xdr:from>
    <xdr:ext cx="530225" cy="254635"/>
    <xdr:sp macro="" textlink="">
      <xdr:nvSpPr>
        <xdr:cNvPr id="699" name="テキスト ボックス 698"/>
        <xdr:cNvSpPr txBox="1"/>
      </xdr:nvSpPr>
      <xdr:spPr>
        <a:xfrm>
          <a:off x="12546965" y="161918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158115</xdr:rowOff>
    </xdr:from>
    <xdr:to>
      <xdr:col>85</xdr:col>
      <xdr:colOff>177800</xdr:colOff>
      <xdr:row>98</xdr:row>
      <xdr:rowOff>88265</xdr:rowOff>
    </xdr:to>
    <xdr:sp macro="" textlink="">
      <xdr:nvSpPr>
        <xdr:cNvPr id="705" name="楕円 704"/>
        <xdr:cNvSpPr/>
      </xdr:nvSpPr>
      <xdr:spPr>
        <a:xfrm>
          <a:off x="162687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73025</xdr:rowOff>
    </xdr:from>
    <xdr:ext cx="534670" cy="259080"/>
    <xdr:sp macro="" textlink="">
      <xdr:nvSpPr>
        <xdr:cNvPr id="706" name="公債費該当値テキスト"/>
        <xdr:cNvSpPr txBox="1"/>
      </xdr:nvSpPr>
      <xdr:spPr>
        <a:xfrm>
          <a:off x="16370300" y="1670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19050</xdr:rowOff>
    </xdr:from>
    <xdr:to>
      <xdr:col>81</xdr:col>
      <xdr:colOff>101600</xdr:colOff>
      <xdr:row>98</xdr:row>
      <xdr:rowOff>120650</xdr:rowOff>
    </xdr:to>
    <xdr:sp macro="" textlink="">
      <xdr:nvSpPr>
        <xdr:cNvPr id="707" name="楕円 706"/>
        <xdr:cNvSpPr/>
      </xdr:nvSpPr>
      <xdr:spPr>
        <a:xfrm>
          <a:off x="15430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111760</xdr:rowOff>
    </xdr:from>
    <xdr:ext cx="530225" cy="254635"/>
    <xdr:sp macro="" textlink="">
      <xdr:nvSpPr>
        <xdr:cNvPr id="708" name="テキスト ボックス 707"/>
        <xdr:cNvSpPr txBox="1"/>
      </xdr:nvSpPr>
      <xdr:spPr>
        <a:xfrm>
          <a:off x="15213965" y="169138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71120</xdr:rowOff>
    </xdr:from>
    <xdr:to>
      <xdr:col>76</xdr:col>
      <xdr:colOff>165100</xdr:colOff>
      <xdr:row>99</xdr:row>
      <xdr:rowOff>1270</xdr:rowOff>
    </xdr:to>
    <xdr:sp macro="" textlink="">
      <xdr:nvSpPr>
        <xdr:cNvPr id="709" name="楕円 708"/>
        <xdr:cNvSpPr/>
      </xdr:nvSpPr>
      <xdr:spPr>
        <a:xfrm>
          <a:off x="14541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163830</xdr:rowOff>
    </xdr:from>
    <xdr:ext cx="465455" cy="259080"/>
    <xdr:sp macro="" textlink="">
      <xdr:nvSpPr>
        <xdr:cNvPr id="710" name="テキスト ボックス 709"/>
        <xdr:cNvSpPr txBox="1"/>
      </xdr:nvSpPr>
      <xdr:spPr>
        <a:xfrm>
          <a:off x="14357350" y="169659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41275</xdr:rowOff>
    </xdr:from>
    <xdr:to>
      <xdr:col>72</xdr:col>
      <xdr:colOff>38100</xdr:colOff>
      <xdr:row>98</xdr:row>
      <xdr:rowOff>143510</xdr:rowOff>
    </xdr:to>
    <xdr:sp macro="" textlink="">
      <xdr:nvSpPr>
        <xdr:cNvPr id="711" name="楕円 710"/>
        <xdr:cNvSpPr/>
      </xdr:nvSpPr>
      <xdr:spPr>
        <a:xfrm>
          <a:off x="13652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133985</xdr:rowOff>
    </xdr:from>
    <xdr:ext cx="530225" cy="254635"/>
    <xdr:sp macro="" textlink="">
      <xdr:nvSpPr>
        <xdr:cNvPr id="712" name="テキスト ボックス 711"/>
        <xdr:cNvSpPr txBox="1"/>
      </xdr:nvSpPr>
      <xdr:spPr>
        <a:xfrm>
          <a:off x="13435965" y="169360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38735</xdr:rowOff>
    </xdr:from>
    <xdr:to>
      <xdr:col>67</xdr:col>
      <xdr:colOff>101600</xdr:colOff>
      <xdr:row>98</xdr:row>
      <xdr:rowOff>140335</xdr:rowOff>
    </xdr:to>
    <xdr:sp macro="" textlink="">
      <xdr:nvSpPr>
        <xdr:cNvPr id="713" name="楕円 712"/>
        <xdr:cNvSpPr/>
      </xdr:nvSpPr>
      <xdr:spPr>
        <a:xfrm>
          <a:off x="12763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132080</xdr:rowOff>
    </xdr:from>
    <xdr:ext cx="530225" cy="254635"/>
    <xdr:sp macro="" textlink="">
      <xdr:nvSpPr>
        <xdr:cNvPr id="714" name="テキスト ボックス 713"/>
        <xdr:cNvSpPr txBox="1"/>
      </xdr:nvSpPr>
      <xdr:spPr>
        <a:xfrm>
          <a:off x="12546965" y="169341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3" name="テキスト ボックス 722"/>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26" name="テキスト ボックス 725"/>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2915" cy="254635"/>
    <xdr:sp macro="" textlink="">
      <xdr:nvSpPr>
        <xdr:cNvPr id="728" name="テキスト ボックス 727"/>
        <xdr:cNvSpPr txBox="1"/>
      </xdr:nvSpPr>
      <xdr:spPr>
        <a:xfrm>
          <a:off x="17820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2915" cy="254635"/>
    <xdr:sp macro="" textlink="">
      <xdr:nvSpPr>
        <xdr:cNvPr id="730" name="テキスト ボックス 729"/>
        <xdr:cNvSpPr txBox="1"/>
      </xdr:nvSpPr>
      <xdr:spPr>
        <a:xfrm>
          <a:off x="17820640" y="55981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2915" cy="254635"/>
    <xdr:sp macro="" textlink="">
      <xdr:nvSpPr>
        <xdr:cNvPr id="732" name="テキスト ボックス 731"/>
        <xdr:cNvSpPr txBox="1"/>
      </xdr:nvSpPr>
      <xdr:spPr>
        <a:xfrm>
          <a:off x="17820640" y="51409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2915" cy="254635"/>
    <xdr:sp macro="" textlink="">
      <xdr:nvSpPr>
        <xdr:cNvPr id="734" name="テキスト ボックス 733"/>
        <xdr:cNvSpPr txBox="1"/>
      </xdr:nvSpPr>
      <xdr:spPr>
        <a:xfrm>
          <a:off x="17820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xdr:rowOff>
    </xdr:from>
    <xdr:to>
      <xdr:col>116</xdr:col>
      <xdr:colOff>62865</xdr:colOff>
      <xdr:row>38</xdr:row>
      <xdr:rowOff>139700</xdr:rowOff>
    </xdr:to>
    <xdr:cxnSp macro="">
      <xdr:nvCxnSpPr>
        <xdr:cNvPr id="736" name="直線コネクタ 735"/>
        <xdr:cNvCxnSpPr/>
      </xdr:nvCxnSpPr>
      <xdr:spPr>
        <a:xfrm flipV="1">
          <a:off x="22159595" y="5499100"/>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635"/>
    <xdr:sp macro="" textlink="">
      <xdr:nvSpPr>
        <xdr:cNvPr id="737" name="諸支出金最小値テキスト"/>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130810</xdr:rowOff>
    </xdr:from>
    <xdr:ext cx="469900" cy="259080"/>
    <xdr:sp macro="" textlink="">
      <xdr:nvSpPr>
        <xdr:cNvPr id="739" name="諸支出金最大値テキスト"/>
        <xdr:cNvSpPr txBox="1"/>
      </xdr:nvSpPr>
      <xdr:spPr>
        <a:xfrm>
          <a:off x="22212300" y="527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2,528</a:t>
          </a:r>
          <a:endParaRPr kumimoji="1" lang="ja-JP" altLang="en-US" sz="1000" b="1">
            <a:latin typeface="ＭＳ Ｐゴシック"/>
          </a:endParaRPr>
        </a:p>
      </xdr:txBody>
    </xdr:sp>
    <xdr:clientData/>
  </xdr:oneCellAnchor>
  <xdr:twoCellAnchor>
    <xdr:from>
      <xdr:col>115</xdr:col>
      <xdr:colOff>165100</xdr:colOff>
      <xdr:row>32</xdr:row>
      <xdr:rowOff>12700</xdr:rowOff>
    </xdr:from>
    <xdr:to>
      <xdr:col>116</xdr:col>
      <xdr:colOff>152400</xdr:colOff>
      <xdr:row>32</xdr:row>
      <xdr:rowOff>12700</xdr:rowOff>
    </xdr:to>
    <xdr:cxnSp macro="">
      <xdr:nvCxnSpPr>
        <xdr:cNvPr id="740" name="直線コネクタ 739"/>
        <xdr:cNvCxnSpPr/>
      </xdr:nvCxnSpPr>
      <xdr:spPr>
        <a:xfrm>
          <a:off x="22072600" y="549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33020</xdr:rowOff>
    </xdr:from>
    <xdr:to>
      <xdr:col>116</xdr:col>
      <xdr:colOff>63500</xdr:colOff>
      <xdr:row>37</xdr:row>
      <xdr:rowOff>104140</xdr:rowOff>
    </xdr:to>
    <xdr:cxnSp macro="">
      <xdr:nvCxnSpPr>
        <xdr:cNvPr id="741" name="直線コネクタ 740"/>
        <xdr:cNvCxnSpPr/>
      </xdr:nvCxnSpPr>
      <xdr:spPr>
        <a:xfrm flipV="1">
          <a:off x="21323300" y="5519420"/>
          <a:ext cx="838200" cy="928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12700</xdr:rowOff>
    </xdr:from>
    <xdr:ext cx="378460" cy="259080"/>
    <xdr:sp macro="" textlink="">
      <xdr:nvSpPr>
        <xdr:cNvPr id="742" name="諸支出金平均値テキスト"/>
        <xdr:cNvSpPr txBox="1"/>
      </xdr:nvSpPr>
      <xdr:spPr>
        <a:xfrm>
          <a:off x="22212300" y="65278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34290</xdr:rowOff>
    </xdr:from>
    <xdr:to>
      <xdr:col>116</xdr:col>
      <xdr:colOff>114300</xdr:colOff>
      <xdr:row>38</xdr:row>
      <xdr:rowOff>135890</xdr:rowOff>
    </xdr:to>
    <xdr:sp macro="" textlink="">
      <xdr:nvSpPr>
        <xdr:cNvPr id="743" name="フローチャート: 判断 742"/>
        <xdr:cNvSpPr/>
      </xdr:nvSpPr>
      <xdr:spPr>
        <a:xfrm>
          <a:off x="221107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47625</xdr:rowOff>
    </xdr:from>
    <xdr:to>
      <xdr:col>111</xdr:col>
      <xdr:colOff>177800</xdr:colOff>
      <xdr:row>37</xdr:row>
      <xdr:rowOff>104140</xdr:rowOff>
    </xdr:to>
    <xdr:cxnSp macro="">
      <xdr:nvCxnSpPr>
        <xdr:cNvPr id="744" name="直線コネクタ 743"/>
        <xdr:cNvCxnSpPr/>
      </xdr:nvCxnSpPr>
      <xdr:spPr>
        <a:xfrm>
          <a:off x="20434300" y="5876925"/>
          <a:ext cx="889000" cy="570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40640</xdr:rowOff>
    </xdr:from>
    <xdr:to>
      <xdr:col>112</xdr:col>
      <xdr:colOff>38100</xdr:colOff>
      <xdr:row>38</xdr:row>
      <xdr:rowOff>141605</xdr:rowOff>
    </xdr:to>
    <xdr:sp macro="" textlink="">
      <xdr:nvSpPr>
        <xdr:cNvPr id="745" name="フローチャート: 判断 744"/>
        <xdr:cNvSpPr/>
      </xdr:nvSpPr>
      <xdr:spPr>
        <a:xfrm>
          <a:off x="21272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132715</xdr:rowOff>
    </xdr:from>
    <xdr:ext cx="378460" cy="254635"/>
    <xdr:sp macro="" textlink="">
      <xdr:nvSpPr>
        <xdr:cNvPr id="746" name="テキスト ボックス 745"/>
        <xdr:cNvSpPr txBox="1"/>
      </xdr:nvSpPr>
      <xdr:spPr>
        <a:xfrm>
          <a:off x="21134070" y="664781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47625</xdr:rowOff>
    </xdr:from>
    <xdr:to>
      <xdr:col>107</xdr:col>
      <xdr:colOff>50800</xdr:colOff>
      <xdr:row>37</xdr:row>
      <xdr:rowOff>167640</xdr:rowOff>
    </xdr:to>
    <xdr:cxnSp macro="">
      <xdr:nvCxnSpPr>
        <xdr:cNvPr id="747" name="直線コネクタ 746"/>
        <xdr:cNvCxnSpPr/>
      </xdr:nvCxnSpPr>
      <xdr:spPr>
        <a:xfrm flipV="1">
          <a:off x="19545300" y="5876925"/>
          <a:ext cx="889000" cy="634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9525</xdr:rowOff>
    </xdr:from>
    <xdr:to>
      <xdr:col>107</xdr:col>
      <xdr:colOff>101600</xdr:colOff>
      <xdr:row>38</xdr:row>
      <xdr:rowOff>111125</xdr:rowOff>
    </xdr:to>
    <xdr:sp macro="" textlink="">
      <xdr:nvSpPr>
        <xdr:cNvPr id="748" name="フローチャート: 判断 747"/>
        <xdr:cNvSpPr/>
      </xdr:nvSpPr>
      <xdr:spPr>
        <a:xfrm>
          <a:off x="20383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102235</xdr:rowOff>
    </xdr:from>
    <xdr:ext cx="378460" cy="258445"/>
    <xdr:sp macro="" textlink="">
      <xdr:nvSpPr>
        <xdr:cNvPr id="749" name="テキスト ボックス 748"/>
        <xdr:cNvSpPr txBox="1"/>
      </xdr:nvSpPr>
      <xdr:spPr>
        <a:xfrm>
          <a:off x="20245070" y="6617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30</xdr:row>
      <xdr:rowOff>45720</xdr:rowOff>
    </xdr:from>
    <xdr:to>
      <xdr:col>102</xdr:col>
      <xdr:colOff>114300</xdr:colOff>
      <xdr:row>37</xdr:row>
      <xdr:rowOff>167640</xdr:rowOff>
    </xdr:to>
    <xdr:cxnSp macro="">
      <xdr:nvCxnSpPr>
        <xdr:cNvPr id="750" name="直線コネクタ 749"/>
        <xdr:cNvCxnSpPr/>
      </xdr:nvCxnSpPr>
      <xdr:spPr>
        <a:xfrm>
          <a:off x="18656300" y="5189220"/>
          <a:ext cx="889000" cy="132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51" name="フローチャート: 判断 750"/>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38</xdr:row>
      <xdr:rowOff>144780</xdr:rowOff>
    </xdr:from>
    <xdr:ext cx="313690" cy="254635"/>
    <xdr:sp macro="" textlink="">
      <xdr:nvSpPr>
        <xdr:cNvPr id="752" name="テキスト ボックス 751"/>
        <xdr:cNvSpPr txBox="1"/>
      </xdr:nvSpPr>
      <xdr:spPr>
        <a:xfrm>
          <a:off x="19388455" y="665988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26035</xdr:rowOff>
    </xdr:from>
    <xdr:to>
      <xdr:col>98</xdr:col>
      <xdr:colOff>38100</xdr:colOff>
      <xdr:row>38</xdr:row>
      <xdr:rowOff>127635</xdr:rowOff>
    </xdr:to>
    <xdr:sp macro="" textlink="">
      <xdr:nvSpPr>
        <xdr:cNvPr id="753" name="フローチャート: 判断 752"/>
        <xdr:cNvSpPr/>
      </xdr:nvSpPr>
      <xdr:spPr>
        <a:xfrm>
          <a:off x="18605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118745</xdr:rowOff>
    </xdr:from>
    <xdr:ext cx="378460" cy="259080"/>
    <xdr:sp macro="" textlink="">
      <xdr:nvSpPr>
        <xdr:cNvPr id="754" name="テキスト ボックス 753"/>
        <xdr:cNvSpPr txBox="1"/>
      </xdr:nvSpPr>
      <xdr:spPr>
        <a:xfrm>
          <a:off x="18467070" y="6633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31</xdr:row>
      <xdr:rowOff>153670</xdr:rowOff>
    </xdr:from>
    <xdr:to>
      <xdr:col>116</xdr:col>
      <xdr:colOff>114300</xdr:colOff>
      <xdr:row>32</xdr:row>
      <xdr:rowOff>83820</xdr:rowOff>
    </xdr:to>
    <xdr:sp macro="" textlink="">
      <xdr:nvSpPr>
        <xdr:cNvPr id="760" name="楕円 759"/>
        <xdr:cNvSpPr/>
      </xdr:nvSpPr>
      <xdr:spPr>
        <a:xfrm>
          <a:off x="221107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86360</xdr:rowOff>
    </xdr:from>
    <xdr:ext cx="469900" cy="254635"/>
    <xdr:sp macro="" textlink="">
      <xdr:nvSpPr>
        <xdr:cNvPr id="761" name="諸支出金該当値テキスト"/>
        <xdr:cNvSpPr txBox="1"/>
      </xdr:nvSpPr>
      <xdr:spPr>
        <a:xfrm>
          <a:off x="22212300" y="54013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53340</xdr:rowOff>
    </xdr:from>
    <xdr:to>
      <xdr:col>112</xdr:col>
      <xdr:colOff>38100</xdr:colOff>
      <xdr:row>37</xdr:row>
      <xdr:rowOff>154940</xdr:rowOff>
    </xdr:to>
    <xdr:sp macro="" textlink="">
      <xdr:nvSpPr>
        <xdr:cNvPr id="762" name="楕円 761"/>
        <xdr:cNvSpPr/>
      </xdr:nvSpPr>
      <xdr:spPr>
        <a:xfrm>
          <a:off x="21272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171450</xdr:rowOff>
    </xdr:from>
    <xdr:ext cx="378460" cy="259080"/>
    <xdr:sp macro="" textlink="">
      <xdr:nvSpPr>
        <xdr:cNvPr id="763" name="テキスト ボックス 762"/>
        <xdr:cNvSpPr txBox="1"/>
      </xdr:nvSpPr>
      <xdr:spPr>
        <a:xfrm>
          <a:off x="21134070" y="6172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33</xdr:row>
      <xdr:rowOff>168275</xdr:rowOff>
    </xdr:from>
    <xdr:to>
      <xdr:col>107</xdr:col>
      <xdr:colOff>101600</xdr:colOff>
      <xdr:row>34</xdr:row>
      <xdr:rowOff>98425</xdr:rowOff>
    </xdr:to>
    <xdr:sp macro="" textlink="">
      <xdr:nvSpPr>
        <xdr:cNvPr id="764" name="楕円 763"/>
        <xdr:cNvSpPr/>
      </xdr:nvSpPr>
      <xdr:spPr>
        <a:xfrm>
          <a:off x="20383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32</xdr:row>
      <xdr:rowOff>114935</xdr:rowOff>
    </xdr:from>
    <xdr:ext cx="465455" cy="259080"/>
    <xdr:sp macro="" textlink="">
      <xdr:nvSpPr>
        <xdr:cNvPr id="765" name="テキスト ボックス 764"/>
        <xdr:cNvSpPr txBox="1"/>
      </xdr:nvSpPr>
      <xdr:spPr>
        <a:xfrm>
          <a:off x="20199350" y="56013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116840</xdr:rowOff>
    </xdr:from>
    <xdr:to>
      <xdr:col>102</xdr:col>
      <xdr:colOff>165100</xdr:colOff>
      <xdr:row>38</xdr:row>
      <xdr:rowOff>46990</xdr:rowOff>
    </xdr:to>
    <xdr:sp macro="" textlink="">
      <xdr:nvSpPr>
        <xdr:cNvPr id="766" name="楕円 765"/>
        <xdr:cNvSpPr/>
      </xdr:nvSpPr>
      <xdr:spPr>
        <a:xfrm>
          <a:off x="19494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63500</xdr:rowOff>
    </xdr:from>
    <xdr:ext cx="378460" cy="254635"/>
    <xdr:sp macro="" textlink="">
      <xdr:nvSpPr>
        <xdr:cNvPr id="767" name="テキスト ボックス 766"/>
        <xdr:cNvSpPr txBox="1"/>
      </xdr:nvSpPr>
      <xdr:spPr>
        <a:xfrm>
          <a:off x="19356070" y="62357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29</xdr:row>
      <xdr:rowOff>166370</xdr:rowOff>
    </xdr:from>
    <xdr:to>
      <xdr:col>98</xdr:col>
      <xdr:colOff>38100</xdr:colOff>
      <xdr:row>30</xdr:row>
      <xdr:rowOff>96520</xdr:rowOff>
    </xdr:to>
    <xdr:sp macro="" textlink="">
      <xdr:nvSpPr>
        <xdr:cNvPr id="768" name="楕円 767"/>
        <xdr:cNvSpPr/>
      </xdr:nvSpPr>
      <xdr:spPr>
        <a:xfrm>
          <a:off x="18605500" y="51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28</xdr:row>
      <xdr:rowOff>113030</xdr:rowOff>
    </xdr:from>
    <xdr:ext cx="465455" cy="259080"/>
    <xdr:sp macro="" textlink="">
      <xdr:nvSpPr>
        <xdr:cNvPr id="769" name="テキスト ボックス 768"/>
        <xdr:cNvSpPr txBox="1"/>
      </xdr:nvSpPr>
      <xdr:spPr>
        <a:xfrm>
          <a:off x="18421350" y="49136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8" name="テキスト ボックス 777"/>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81" name="テキスト ボックス 780"/>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83" name="テキスト ボックス 782"/>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795" name="テキスト ボックス 794"/>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798" name="テキスト ボックス 797"/>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01" name="テキスト ボックス 800"/>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03" name="テキスト ボックス 802"/>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12" name="テキスト ボックス 811"/>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14" name="テキスト ボックス 813"/>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16" name="テキスト ボックス 815"/>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18" name="テキスト ボックス 817"/>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総務費は、例年大きな金額の変動はありませんでした。令和２年度の増額は新型コロナウイルス感染症まん延に伴う緊急経済対策の特別定額給付金給付事業を行ったことによるものです。</a:t>
          </a:r>
          <a:endParaRPr lang="ja-JP" altLang="ja-JP" sz="1400">
            <a:effectLst/>
          </a:endParaRPr>
        </a:p>
        <a:p>
          <a:r>
            <a:rPr kumimoji="1" lang="ja-JP" altLang="ja-JP" sz="1100">
              <a:solidFill>
                <a:schemeClr val="dk1"/>
              </a:solidFill>
              <a:effectLst/>
              <a:latin typeface="+mn-lt"/>
              <a:ea typeface="+mn-ea"/>
              <a:cs typeface="+mn-cs"/>
            </a:rPr>
            <a:t>民生費は、本市は住民の平均年齢が低い自治体となっており、高齢者福祉関連経費が少ないことなどから、類似団体と比較して小さくなっています。</a:t>
          </a:r>
          <a:r>
            <a:rPr kumimoji="1" lang="ja-JP" altLang="en-US" sz="1100">
              <a:solidFill>
                <a:schemeClr val="dk1"/>
              </a:solidFill>
              <a:effectLst/>
              <a:latin typeface="+mn-lt"/>
              <a:ea typeface="+mn-ea"/>
              <a:cs typeface="+mn-cs"/>
            </a:rPr>
            <a:t>近年保育園や児童館等の福祉施設を整備しているため</a:t>
          </a:r>
          <a:r>
            <a:rPr kumimoji="1" lang="ja-JP" altLang="ja-JP" sz="1100">
              <a:solidFill>
                <a:schemeClr val="dk1"/>
              </a:solidFill>
              <a:effectLst/>
              <a:latin typeface="+mn-lt"/>
              <a:ea typeface="+mn-ea"/>
              <a:cs typeface="+mn-cs"/>
            </a:rPr>
            <a:t>増加しています。</a:t>
          </a:r>
          <a:endParaRPr lang="ja-JP" altLang="ja-JP" sz="1400">
            <a:effectLst/>
          </a:endParaRPr>
        </a:p>
        <a:p>
          <a:r>
            <a:rPr kumimoji="1" lang="ja-JP" altLang="ja-JP" sz="1100">
              <a:solidFill>
                <a:schemeClr val="dk1"/>
              </a:solidFill>
              <a:effectLst/>
              <a:latin typeface="+mn-lt"/>
              <a:ea typeface="+mn-ea"/>
              <a:cs typeface="+mn-cs"/>
            </a:rPr>
            <a:t>衛生費は、本市は市営の病院事業を行っておらず、また、病院事業を行う一部事務組合への繰出金の負担も大きくないことなどから、類似団体と比較して小さくなっています。</a:t>
          </a:r>
          <a:endParaRPr lang="ja-JP" altLang="ja-JP" sz="1400">
            <a:effectLst/>
          </a:endParaRPr>
        </a:p>
        <a:p>
          <a:r>
            <a:rPr kumimoji="1" lang="ja-JP" altLang="ja-JP" sz="1100">
              <a:solidFill>
                <a:schemeClr val="dk1"/>
              </a:solidFill>
              <a:effectLst/>
              <a:latin typeface="+mn-lt"/>
              <a:ea typeface="+mn-ea"/>
              <a:cs typeface="+mn-cs"/>
            </a:rPr>
            <a:t>土木費は、土地区画整理事業の事業費が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ピーク</a:t>
          </a:r>
          <a:r>
            <a:rPr kumimoji="1" lang="ja-JP" altLang="en-US" sz="1100">
              <a:solidFill>
                <a:schemeClr val="dk1"/>
              </a:solidFill>
              <a:effectLst/>
              <a:latin typeface="+mn-lt"/>
              <a:ea typeface="+mn-ea"/>
              <a:cs typeface="+mn-cs"/>
            </a:rPr>
            <a:t>を迎えた後は減少し、類似団体と同程度となっています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教育費は、子育て世帯の流入による年少人口増加に伴い、学校経費が増加していることから、類似団体と比較して大きくなっています。</a:t>
          </a:r>
          <a:r>
            <a:rPr kumimoji="1" lang="ja-JP" altLang="en-US" sz="1100">
              <a:solidFill>
                <a:schemeClr val="dk1"/>
              </a:solidFill>
              <a:effectLst/>
              <a:latin typeface="+mn-lt"/>
              <a:ea typeface="+mn-ea"/>
              <a:cs typeface="+mn-cs"/>
            </a:rPr>
            <a:t>近年学校教育施設の整備や改修が進められているため、</a:t>
          </a:r>
          <a:r>
            <a:rPr kumimoji="1" lang="ja-JP" altLang="ja-JP" sz="1100">
              <a:solidFill>
                <a:schemeClr val="dk1"/>
              </a:solidFill>
              <a:effectLst/>
              <a:latin typeface="+mn-lt"/>
              <a:ea typeface="+mn-ea"/>
              <a:cs typeface="+mn-cs"/>
            </a:rPr>
            <a:t>事業費</a:t>
          </a:r>
          <a:r>
            <a:rPr kumimoji="1" lang="ja-JP" altLang="en-US" sz="1100">
              <a:solidFill>
                <a:schemeClr val="dk1"/>
              </a:solidFill>
              <a:effectLst/>
              <a:latin typeface="+mn-lt"/>
              <a:ea typeface="+mn-ea"/>
              <a:cs typeface="+mn-cs"/>
            </a:rPr>
            <a:t>は今後も</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傾向にあります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公債費は、本市は大規模投資事業の計画的な予算化と特定目的基金の活用により、必要最低限の地方債の借入に努めてきたため、類似団体と比較して小さくなっています。</a:t>
          </a:r>
          <a:r>
            <a:rPr kumimoji="1" lang="ja-JP" altLang="en-US" sz="1100">
              <a:solidFill>
                <a:schemeClr val="dk1"/>
              </a:solidFill>
              <a:effectLst/>
              <a:latin typeface="+mn-lt"/>
              <a:ea typeface="+mn-ea"/>
              <a:cs typeface="+mn-cs"/>
            </a:rPr>
            <a:t>近年は、児童福祉施設や学校教育施設の整備事業に係る起債や区画整理事業債の償還額が増加していることから、増加傾向にあります。</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実質収支は例年標準財政規模の３～５％程度となっており、適切な財政運営が行えていると言えます。</a:t>
          </a:r>
          <a:endParaRPr lang="ja-JP" altLang="ja-JP" sz="1400">
            <a:effectLst/>
          </a:endParaRPr>
        </a:p>
        <a:p>
          <a:r>
            <a:rPr kumimoji="1" lang="ja-JP" altLang="ja-JP" sz="1100">
              <a:solidFill>
                <a:schemeClr val="dk1"/>
              </a:solidFill>
              <a:effectLst/>
              <a:latin typeface="+mn-lt"/>
              <a:ea typeface="+mn-ea"/>
              <a:cs typeface="+mn-cs"/>
            </a:rPr>
            <a:t>　また、実質単年度収支が平成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年度は一定のマイナスとなっていますが、これは、愛知高速交通（株）への出資等の臨時的な支出に対応するため財政調整基金の取崩を行ったためです。</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の一般会計及び特別会計は、赤字が発生していない状況にあり、その意味で健全な財政運営が行えている状況にあると言えます。今後も、特別会計においては、一般会計からの繰出金に過度に依存することなく運営が行えるように努めていきます。</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7" t="s">
        <v>133</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4" x14ac:dyDescent="0.15">
      <c r="B2" s="3" t="s">
        <v>135</v>
      </c>
      <c r="C2" s="3"/>
      <c r="D2" s="12"/>
    </row>
    <row r="3" spans="1:119" ht="18.75" customHeight="1" x14ac:dyDescent="0.15">
      <c r="A3" s="2"/>
      <c r="B3" s="400" t="s">
        <v>136</v>
      </c>
      <c r="C3" s="401"/>
      <c r="D3" s="401"/>
      <c r="E3" s="402"/>
      <c r="F3" s="402"/>
      <c r="G3" s="402"/>
      <c r="H3" s="402"/>
      <c r="I3" s="402"/>
      <c r="J3" s="402"/>
      <c r="K3" s="402"/>
      <c r="L3" s="402" t="s">
        <v>95</v>
      </c>
      <c r="M3" s="402"/>
      <c r="N3" s="402"/>
      <c r="O3" s="402"/>
      <c r="P3" s="402"/>
      <c r="Q3" s="402"/>
      <c r="R3" s="408"/>
      <c r="S3" s="408"/>
      <c r="T3" s="408"/>
      <c r="U3" s="408"/>
      <c r="V3" s="409"/>
      <c r="W3" s="364" t="s">
        <v>140</v>
      </c>
      <c r="X3" s="365"/>
      <c r="Y3" s="365"/>
      <c r="Z3" s="365"/>
      <c r="AA3" s="365"/>
      <c r="AB3" s="401"/>
      <c r="AC3" s="408" t="s">
        <v>141</v>
      </c>
      <c r="AD3" s="365"/>
      <c r="AE3" s="365"/>
      <c r="AF3" s="365"/>
      <c r="AG3" s="365"/>
      <c r="AH3" s="365"/>
      <c r="AI3" s="365"/>
      <c r="AJ3" s="365"/>
      <c r="AK3" s="365"/>
      <c r="AL3" s="416"/>
      <c r="AM3" s="364" t="s">
        <v>143</v>
      </c>
      <c r="AN3" s="365"/>
      <c r="AO3" s="365"/>
      <c r="AP3" s="365"/>
      <c r="AQ3" s="365"/>
      <c r="AR3" s="365"/>
      <c r="AS3" s="365"/>
      <c r="AT3" s="365"/>
      <c r="AU3" s="365"/>
      <c r="AV3" s="365"/>
      <c r="AW3" s="365"/>
      <c r="AX3" s="416"/>
      <c r="AY3" s="437" t="s">
        <v>5</v>
      </c>
      <c r="AZ3" s="438"/>
      <c r="BA3" s="438"/>
      <c r="BB3" s="438"/>
      <c r="BC3" s="438"/>
      <c r="BD3" s="438"/>
      <c r="BE3" s="438"/>
      <c r="BF3" s="438"/>
      <c r="BG3" s="438"/>
      <c r="BH3" s="438"/>
      <c r="BI3" s="438"/>
      <c r="BJ3" s="438"/>
      <c r="BK3" s="438"/>
      <c r="BL3" s="438"/>
      <c r="BM3" s="578"/>
      <c r="BN3" s="364" t="s">
        <v>113</v>
      </c>
      <c r="BO3" s="365"/>
      <c r="BP3" s="365"/>
      <c r="BQ3" s="365"/>
      <c r="BR3" s="365"/>
      <c r="BS3" s="365"/>
      <c r="BT3" s="365"/>
      <c r="BU3" s="416"/>
      <c r="BV3" s="364" t="s">
        <v>148</v>
      </c>
      <c r="BW3" s="365"/>
      <c r="BX3" s="365"/>
      <c r="BY3" s="365"/>
      <c r="BZ3" s="365"/>
      <c r="CA3" s="365"/>
      <c r="CB3" s="365"/>
      <c r="CC3" s="416"/>
      <c r="CD3" s="437" t="s">
        <v>5</v>
      </c>
      <c r="CE3" s="438"/>
      <c r="CF3" s="438"/>
      <c r="CG3" s="438"/>
      <c r="CH3" s="438"/>
      <c r="CI3" s="438"/>
      <c r="CJ3" s="438"/>
      <c r="CK3" s="438"/>
      <c r="CL3" s="438"/>
      <c r="CM3" s="438"/>
      <c r="CN3" s="438"/>
      <c r="CO3" s="438"/>
      <c r="CP3" s="438"/>
      <c r="CQ3" s="438"/>
      <c r="CR3" s="438"/>
      <c r="CS3" s="578"/>
      <c r="CT3" s="364" t="s">
        <v>150</v>
      </c>
      <c r="CU3" s="365"/>
      <c r="CV3" s="365"/>
      <c r="CW3" s="365"/>
      <c r="CX3" s="365"/>
      <c r="CY3" s="365"/>
      <c r="CZ3" s="365"/>
      <c r="DA3" s="416"/>
      <c r="DB3" s="364" t="s">
        <v>154</v>
      </c>
      <c r="DC3" s="365"/>
      <c r="DD3" s="365"/>
      <c r="DE3" s="365"/>
      <c r="DF3" s="365"/>
      <c r="DG3" s="365"/>
      <c r="DH3" s="365"/>
      <c r="DI3" s="416"/>
    </row>
    <row r="4" spans="1:119" ht="18.75" customHeight="1" x14ac:dyDescent="0.15">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72"/>
      <c r="AO4" s="372"/>
      <c r="AP4" s="372"/>
      <c r="AQ4" s="372"/>
      <c r="AR4" s="372"/>
      <c r="AS4" s="372"/>
      <c r="AT4" s="372"/>
      <c r="AU4" s="372"/>
      <c r="AV4" s="372"/>
      <c r="AW4" s="372"/>
      <c r="AX4" s="418"/>
      <c r="AY4" s="489" t="s">
        <v>156</v>
      </c>
      <c r="AZ4" s="490"/>
      <c r="BA4" s="490"/>
      <c r="BB4" s="490"/>
      <c r="BC4" s="490"/>
      <c r="BD4" s="490"/>
      <c r="BE4" s="490"/>
      <c r="BF4" s="490"/>
      <c r="BG4" s="490"/>
      <c r="BH4" s="490"/>
      <c r="BI4" s="490"/>
      <c r="BJ4" s="490"/>
      <c r="BK4" s="490"/>
      <c r="BL4" s="490"/>
      <c r="BM4" s="491"/>
      <c r="BN4" s="473">
        <v>28244916</v>
      </c>
      <c r="BO4" s="474"/>
      <c r="BP4" s="474"/>
      <c r="BQ4" s="474"/>
      <c r="BR4" s="474"/>
      <c r="BS4" s="474"/>
      <c r="BT4" s="474"/>
      <c r="BU4" s="475"/>
      <c r="BV4" s="473">
        <v>21163079</v>
      </c>
      <c r="BW4" s="474"/>
      <c r="BX4" s="474"/>
      <c r="BY4" s="474"/>
      <c r="BZ4" s="474"/>
      <c r="CA4" s="474"/>
      <c r="CB4" s="474"/>
      <c r="CC4" s="475"/>
      <c r="CD4" s="545" t="s">
        <v>158</v>
      </c>
      <c r="CE4" s="546"/>
      <c r="CF4" s="546"/>
      <c r="CG4" s="546"/>
      <c r="CH4" s="546"/>
      <c r="CI4" s="546"/>
      <c r="CJ4" s="546"/>
      <c r="CK4" s="546"/>
      <c r="CL4" s="546"/>
      <c r="CM4" s="546"/>
      <c r="CN4" s="546"/>
      <c r="CO4" s="546"/>
      <c r="CP4" s="546"/>
      <c r="CQ4" s="546"/>
      <c r="CR4" s="546"/>
      <c r="CS4" s="547"/>
      <c r="CT4" s="579">
        <v>3</v>
      </c>
      <c r="CU4" s="580"/>
      <c r="CV4" s="580"/>
      <c r="CW4" s="580"/>
      <c r="CX4" s="580"/>
      <c r="CY4" s="580"/>
      <c r="CZ4" s="580"/>
      <c r="DA4" s="581"/>
      <c r="DB4" s="579">
        <v>3.1</v>
      </c>
      <c r="DC4" s="580"/>
      <c r="DD4" s="580"/>
      <c r="DE4" s="580"/>
      <c r="DF4" s="580"/>
      <c r="DG4" s="580"/>
      <c r="DH4" s="580"/>
      <c r="DI4" s="581"/>
    </row>
    <row r="5" spans="1:119" ht="18.75" customHeight="1" x14ac:dyDescent="0.15">
      <c r="A5" s="2"/>
      <c r="B5" s="406"/>
      <c r="C5" s="373"/>
      <c r="D5" s="373"/>
      <c r="E5" s="407"/>
      <c r="F5" s="407"/>
      <c r="G5" s="407"/>
      <c r="H5" s="407"/>
      <c r="I5" s="407"/>
      <c r="J5" s="407"/>
      <c r="K5" s="407"/>
      <c r="L5" s="407"/>
      <c r="M5" s="407"/>
      <c r="N5" s="407"/>
      <c r="O5" s="407"/>
      <c r="P5" s="407"/>
      <c r="Q5" s="407"/>
      <c r="R5" s="371"/>
      <c r="S5" s="371"/>
      <c r="T5" s="371"/>
      <c r="U5" s="371"/>
      <c r="V5" s="412"/>
      <c r="W5" s="415"/>
      <c r="X5" s="372"/>
      <c r="Y5" s="372"/>
      <c r="Z5" s="372"/>
      <c r="AA5" s="372"/>
      <c r="AB5" s="373"/>
      <c r="AC5" s="371"/>
      <c r="AD5" s="372"/>
      <c r="AE5" s="372"/>
      <c r="AF5" s="372"/>
      <c r="AG5" s="372"/>
      <c r="AH5" s="372"/>
      <c r="AI5" s="372"/>
      <c r="AJ5" s="372"/>
      <c r="AK5" s="372"/>
      <c r="AL5" s="418"/>
      <c r="AM5" s="516" t="s">
        <v>159</v>
      </c>
      <c r="AN5" s="477"/>
      <c r="AO5" s="477"/>
      <c r="AP5" s="477"/>
      <c r="AQ5" s="477"/>
      <c r="AR5" s="477"/>
      <c r="AS5" s="477"/>
      <c r="AT5" s="478"/>
      <c r="AU5" s="517" t="s">
        <v>60</v>
      </c>
      <c r="AV5" s="518"/>
      <c r="AW5" s="518"/>
      <c r="AX5" s="518"/>
      <c r="AY5" s="483" t="s">
        <v>144</v>
      </c>
      <c r="AZ5" s="484"/>
      <c r="BA5" s="484"/>
      <c r="BB5" s="484"/>
      <c r="BC5" s="484"/>
      <c r="BD5" s="484"/>
      <c r="BE5" s="484"/>
      <c r="BF5" s="484"/>
      <c r="BG5" s="484"/>
      <c r="BH5" s="484"/>
      <c r="BI5" s="484"/>
      <c r="BJ5" s="484"/>
      <c r="BK5" s="484"/>
      <c r="BL5" s="484"/>
      <c r="BM5" s="485"/>
      <c r="BN5" s="486">
        <v>27695238</v>
      </c>
      <c r="BO5" s="487"/>
      <c r="BP5" s="487"/>
      <c r="BQ5" s="487"/>
      <c r="BR5" s="487"/>
      <c r="BS5" s="487"/>
      <c r="BT5" s="487"/>
      <c r="BU5" s="488"/>
      <c r="BV5" s="486">
        <v>20482170</v>
      </c>
      <c r="BW5" s="487"/>
      <c r="BX5" s="487"/>
      <c r="BY5" s="487"/>
      <c r="BZ5" s="487"/>
      <c r="CA5" s="487"/>
      <c r="CB5" s="487"/>
      <c r="CC5" s="488"/>
      <c r="CD5" s="497" t="s">
        <v>161</v>
      </c>
      <c r="CE5" s="498"/>
      <c r="CF5" s="498"/>
      <c r="CG5" s="498"/>
      <c r="CH5" s="498"/>
      <c r="CI5" s="498"/>
      <c r="CJ5" s="498"/>
      <c r="CK5" s="498"/>
      <c r="CL5" s="498"/>
      <c r="CM5" s="498"/>
      <c r="CN5" s="498"/>
      <c r="CO5" s="498"/>
      <c r="CP5" s="498"/>
      <c r="CQ5" s="498"/>
      <c r="CR5" s="498"/>
      <c r="CS5" s="499"/>
      <c r="CT5" s="352">
        <v>91</v>
      </c>
      <c r="CU5" s="353"/>
      <c r="CV5" s="353"/>
      <c r="CW5" s="353"/>
      <c r="CX5" s="353"/>
      <c r="CY5" s="353"/>
      <c r="CZ5" s="353"/>
      <c r="DA5" s="354"/>
      <c r="DB5" s="352">
        <v>89.2</v>
      </c>
      <c r="DC5" s="353"/>
      <c r="DD5" s="353"/>
      <c r="DE5" s="353"/>
      <c r="DF5" s="353"/>
      <c r="DG5" s="353"/>
      <c r="DH5" s="353"/>
      <c r="DI5" s="354"/>
    </row>
    <row r="6" spans="1:119" ht="18.75" customHeight="1" x14ac:dyDescent="0.15">
      <c r="A6" s="2"/>
      <c r="B6" s="419" t="s">
        <v>162</v>
      </c>
      <c r="C6" s="370"/>
      <c r="D6" s="370"/>
      <c r="E6" s="420"/>
      <c r="F6" s="420"/>
      <c r="G6" s="420"/>
      <c r="H6" s="420"/>
      <c r="I6" s="420"/>
      <c r="J6" s="420"/>
      <c r="K6" s="420"/>
      <c r="L6" s="420" t="s">
        <v>166</v>
      </c>
      <c r="M6" s="420"/>
      <c r="N6" s="420"/>
      <c r="O6" s="420"/>
      <c r="P6" s="420"/>
      <c r="Q6" s="420"/>
      <c r="R6" s="368"/>
      <c r="S6" s="368"/>
      <c r="T6" s="368"/>
      <c r="U6" s="368"/>
      <c r="V6" s="424"/>
      <c r="W6" s="427" t="s">
        <v>170</v>
      </c>
      <c r="X6" s="369"/>
      <c r="Y6" s="369"/>
      <c r="Z6" s="369"/>
      <c r="AA6" s="369"/>
      <c r="AB6" s="370"/>
      <c r="AC6" s="428" t="s">
        <v>173</v>
      </c>
      <c r="AD6" s="429"/>
      <c r="AE6" s="429"/>
      <c r="AF6" s="429"/>
      <c r="AG6" s="429"/>
      <c r="AH6" s="429"/>
      <c r="AI6" s="429"/>
      <c r="AJ6" s="429"/>
      <c r="AK6" s="429"/>
      <c r="AL6" s="430"/>
      <c r="AM6" s="516" t="s">
        <v>71</v>
      </c>
      <c r="AN6" s="477"/>
      <c r="AO6" s="477"/>
      <c r="AP6" s="477"/>
      <c r="AQ6" s="477"/>
      <c r="AR6" s="477"/>
      <c r="AS6" s="477"/>
      <c r="AT6" s="478"/>
      <c r="AU6" s="517" t="s">
        <v>176</v>
      </c>
      <c r="AV6" s="518"/>
      <c r="AW6" s="518"/>
      <c r="AX6" s="518"/>
      <c r="AY6" s="483" t="s">
        <v>181</v>
      </c>
      <c r="AZ6" s="484"/>
      <c r="BA6" s="484"/>
      <c r="BB6" s="484"/>
      <c r="BC6" s="484"/>
      <c r="BD6" s="484"/>
      <c r="BE6" s="484"/>
      <c r="BF6" s="484"/>
      <c r="BG6" s="484"/>
      <c r="BH6" s="484"/>
      <c r="BI6" s="484"/>
      <c r="BJ6" s="484"/>
      <c r="BK6" s="484"/>
      <c r="BL6" s="484"/>
      <c r="BM6" s="485"/>
      <c r="BN6" s="486">
        <v>549678</v>
      </c>
      <c r="BO6" s="487"/>
      <c r="BP6" s="487"/>
      <c r="BQ6" s="487"/>
      <c r="BR6" s="487"/>
      <c r="BS6" s="487"/>
      <c r="BT6" s="487"/>
      <c r="BU6" s="488"/>
      <c r="BV6" s="486">
        <v>680909</v>
      </c>
      <c r="BW6" s="487"/>
      <c r="BX6" s="487"/>
      <c r="BY6" s="487"/>
      <c r="BZ6" s="487"/>
      <c r="CA6" s="487"/>
      <c r="CB6" s="487"/>
      <c r="CC6" s="488"/>
      <c r="CD6" s="497" t="s">
        <v>182</v>
      </c>
      <c r="CE6" s="498"/>
      <c r="CF6" s="498"/>
      <c r="CG6" s="498"/>
      <c r="CH6" s="498"/>
      <c r="CI6" s="498"/>
      <c r="CJ6" s="498"/>
      <c r="CK6" s="498"/>
      <c r="CL6" s="498"/>
      <c r="CM6" s="498"/>
      <c r="CN6" s="498"/>
      <c r="CO6" s="498"/>
      <c r="CP6" s="498"/>
      <c r="CQ6" s="498"/>
      <c r="CR6" s="498"/>
      <c r="CS6" s="499"/>
      <c r="CT6" s="574">
        <v>91</v>
      </c>
      <c r="CU6" s="575"/>
      <c r="CV6" s="575"/>
      <c r="CW6" s="575"/>
      <c r="CX6" s="575"/>
      <c r="CY6" s="575"/>
      <c r="CZ6" s="575"/>
      <c r="DA6" s="576"/>
      <c r="DB6" s="574">
        <v>89.2</v>
      </c>
      <c r="DC6" s="575"/>
      <c r="DD6" s="575"/>
      <c r="DE6" s="575"/>
      <c r="DF6" s="575"/>
      <c r="DG6" s="575"/>
      <c r="DH6" s="575"/>
      <c r="DI6" s="576"/>
    </row>
    <row r="7" spans="1:119" ht="18.75" customHeight="1" x14ac:dyDescent="0.15">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16" t="s">
        <v>183</v>
      </c>
      <c r="AN7" s="477"/>
      <c r="AO7" s="477"/>
      <c r="AP7" s="477"/>
      <c r="AQ7" s="477"/>
      <c r="AR7" s="477"/>
      <c r="AS7" s="477"/>
      <c r="AT7" s="478"/>
      <c r="AU7" s="517" t="s">
        <v>60</v>
      </c>
      <c r="AV7" s="518"/>
      <c r="AW7" s="518"/>
      <c r="AX7" s="518"/>
      <c r="AY7" s="483" t="s">
        <v>184</v>
      </c>
      <c r="AZ7" s="484"/>
      <c r="BA7" s="484"/>
      <c r="BB7" s="484"/>
      <c r="BC7" s="484"/>
      <c r="BD7" s="484"/>
      <c r="BE7" s="484"/>
      <c r="BF7" s="484"/>
      <c r="BG7" s="484"/>
      <c r="BH7" s="484"/>
      <c r="BI7" s="484"/>
      <c r="BJ7" s="484"/>
      <c r="BK7" s="484"/>
      <c r="BL7" s="484"/>
      <c r="BM7" s="485"/>
      <c r="BN7" s="486">
        <v>172982</v>
      </c>
      <c r="BO7" s="487"/>
      <c r="BP7" s="487"/>
      <c r="BQ7" s="487"/>
      <c r="BR7" s="487"/>
      <c r="BS7" s="487"/>
      <c r="BT7" s="487"/>
      <c r="BU7" s="488"/>
      <c r="BV7" s="486">
        <v>309243</v>
      </c>
      <c r="BW7" s="487"/>
      <c r="BX7" s="487"/>
      <c r="BY7" s="487"/>
      <c r="BZ7" s="487"/>
      <c r="CA7" s="487"/>
      <c r="CB7" s="487"/>
      <c r="CC7" s="488"/>
      <c r="CD7" s="497" t="s">
        <v>185</v>
      </c>
      <c r="CE7" s="498"/>
      <c r="CF7" s="498"/>
      <c r="CG7" s="498"/>
      <c r="CH7" s="498"/>
      <c r="CI7" s="498"/>
      <c r="CJ7" s="498"/>
      <c r="CK7" s="498"/>
      <c r="CL7" s="498"/>
      <c r="CM7" s="498"/>
      <c r="CN7" s="498"/>
      <c r="CO7" s="498"/>
      <c r="CP7" s="498"/>
      <c r="CQ7" s="498"/>
      <c r="CR7" s="498"/>
      <c r="CS7" s="499"/>
      <c r="CT7" s="486">
        <v>12660447</v>
      </c>
      <c r="CU7" s="487"/>
      <c r="CV7" s="487"/>
      <c r="CW7" s="487"/>
      <c r="CX7" s="487"/>
      <c r="CY7" s="487"/>
      <c r="CZ7" s="487"/>
      <c r="DA7" s="488"/>
      <c r="DB7" s="486">
        <v>12125363</v>
      </c>
      <c r="DC7" s="487"/>
      <c r="DD7" s="487"/>
      <c r="DE7" s="487"/>
      <c r="DF7" s="487"/>
      <c r="DG7" s="487"/>
      <c r="DH7" s="487"/>
      <c r="DI7" s="488"/>
    </row>
    <row r="8" spans="1:119" ht="18.75" customHeight="1" x14ac:dyDescent="0.15">
      <c r="A8" s="2"/>
      <c r="B8" s="421"/>
      <c r="C8" s="422"/>
      <c r="D8" s="422"/>
      <c r="E8" s="423"/>
      <c r="F8" s="423"/>
      <c r="G8" s="423"/>
      <c r="H8" s="423"/>
      <c r="I8" s="423"/>
      <c r="J8" s="423"/>
      <c r="K8" s="423"/>
      <c r="L8" s="423"/>
      <c r="M8" s="423"/>
      <c r="N8" s="423"/>
      <c r="O8" s="423"/>
      <c r="P8" s="423"/>
      <c r="Q8" s="423"/>
      <c r="R8" s="425"/>
      <c r="S8" s="425"/>
      <c r="T8" s="425"/>
      <c r="U8" s="425"/>
      <c r="V8" s="426"/>
      <c r="W8" s="366"/>
      <c r="X8" s="367"/>
      <c r="Y8" s="367"/>
      <c r="Z8" s="367"/>
      <c r="AA8" s="367"/>
      <c r="AB8" s="422"/>
      <c r="AC8" s="434"/>
      <c r="AD8" s="435"/>
      <c r="AE8" s="435"/>
      <c r="AF8" s="435"/>
      <c r="AG8" s="435"/>
      <c r="AH8" s="435"/>
      <c r="AI8" s="435"/>
      <c r="AJ8" s="435"/>
      <c r="AK8" s="435"/>
      <c r="AL8" s="436"/>
      <c r="AM8" s="516" t="s">
        <v>186</v>
      </c>
      <c r="AN8" s="477"/>
      <c r="AO8" s="477"/>
      <c r="AP8" s="477"/>
      <c r="AQ8" s="477"/>
      <c r="AR8" s="477"/>
      <c r="AS8" s="477"/>
      <c r="AT8" s="478"/>
      <c r="AU8" s="517" t="s">
        <v>60</v>
      </c>
      <c r="AV8" s="518"/>
      <c r="AW8" s="518"/>
      <c r="AX8" s="518"/>
      <c r="AY8" s="483" t="s">
        <v>189</v>
      </c>
      <c r="AZ8" s="484"/>
      <c r="BA8" s="484"/>
      <c r="BB8" s="484"/>
      <c r="BC8" s="484"/>
      <c r="BD8" s="484"/>
      <c r="BE8" s="484"/>
      <c r="BF8" s="484"/>
      <c r="BG8" s="484"/>
      <c r="BH8" s="484"/>
      <c r="BI8" s="484"/>
      <c r="BJ8" s="484"/>
      <c r="BK8" s="484"/>
      <c r="BL8" s="484"/>
      <c r="BM8" s="485"/>
      <c r="BN8" s="486">
        <v>376696</v>
      </c>
      <c r="BO8" s="487"/>
      <c r="BP8" s="487"/>
      <c r="BQ8" s="487"/>
      <c r="BR8" s="487"/>
      <c r="BS8" s="487"/>
      <c r="BT8" s="487"/>
      <c r="BU8" s="488"/>
      <c r="BV8" s="486">
        <v>371666</v>
      </c>
      <c r="BW8" s="487"/>
      <c r="BX8" s="487"/>
      <c r="BY8" s="487"/>
      <c r="BZ8" s="487"/>
      <c r="CA8" s="487"/>
      <c r="CB8" s="487"/>
      <c r="CC8" s="488"/>
      <c r="CD8" s="497" t="s">
        <v>190</v>
      </c>
      <c r="CE8" s="498"/>
      <c r="CF8" s="498"/>
      <c r="CG8" s="498"/>
      <c r="CH8" s="498"/>
      <c r="CI8" s="498"/>
      <c r="CJ8" s="498"/>
      <c r="CK8" s="498"/>
      <c r="CL8" s="498"/>
      <c r="CM8" s="498"/>
      <c r="CN8" s="498"/>
      <c r="CO8" s="498"/>
      <c r="CP8" s="498"/>
      <c r="CQ8" s="498"/>
      <c r="CR8" s="498"/>
      <c r="CS8" s="499"/>
      <c r="CT8" s="550">
        <v>1.0900000000000001</v>
      </c>
      <c r="CU8" s="551"/>
      <c r="CV8" s="551"/>
      <c r="CW8" s="551"/>
      <c r="CX8" s="551"/>
      <c r="CY8" s="551"/>
      <c r="CZ8" s="551"/>
      <c r="DA8" s="552"/>
      <c r="DB8" s="550">
        <v>1.0900000000000001</v>
      </c>
      <c r="DC8" s="551"/>
      <c r="DD8" s="551"/>
      <c r="DE8" s="551"/>
      <c r="DF8" s="551"/>
      <c r="DG8" s="551"/>
      <c r="DH8" s="551"/>
      <c r="DI8" s="552"/>
    </row>
    <row r="9" spans="1:119" ht="18.75" customHeight="1" x14ac:dyDescent="0.15">
      <c r="A9" s="2"/>
      <c r="B9" s="437" t="s">
        <v>19</v>
      </c>
      <c r="C9" s="438"/>
      <c r="D9" s="438"/>
      <c r="E9" s="438"/>
      <c r="F9" s="438"/>
      <c r="G9" s="438"/>
      <c r="H9" s="438"/>
      <c r="I9" s="438"/>
      <c r="J9" s="438"/>
      <c r="K9" s="439"/>
      <c r="L9" s="568" t="s">
        <v>12</v>
      </c>
      <c r="M9" s="569"/>
      <c r="N9" s="569"/>
      <c r="O9" s="569"/>
      <c r="P9" s="569"/>
      <c r="Q9" s="570"/>
      <c r="R9" s="571">
        <v>60162</v>
      </c>
      <c r="S9" s="572"/>
      <c r="T9" s="572"/>
      <c r="U9" s="572"/>
      <c r="V9" s="573"/>
      <c r="W9" s="364" t="s">
        <v>192</v>
      </c>
      <c r="X9" s="365"/>
      <c r="Y9" s="365"/>
      <c r="Z9" s="365"/>
      <c r="AA9" s="365"/>
      <c r="AB9" s="365"/>
      <c r="AC9" s="365"/>
      <c r="AD9" s="365"/>
      <c r="AE9" s="365"/>
      <c r="AF9" s="365"/>
      <c r="AG9" s="365"/>
      <c r="AH9" s="365"/>
      <c r="AI9" s="365"/>
      <c r="AJ9" s="365"/>
      <c r="AK9" s="365"/>
      <c r="AL9" s="416"/>
      <c r="AM9" s="516" t="s">
        <v>193</v>
      </c>
      <c r="AN9" s="477"/>
      <c r="AO9" s="477"/>
      <c r="AP9" s="477"/>
      <c r="AQ9" s="477"/>
      <c r="AR9" s="477"/>
      <c r="AS9" s="477"/>
      <c r="AT9" s="478"/>
      <c r="AU9" s="517" t="s">
        <v>176</v>
      </c>
      <c r="AV9" s="518"/>
      <c r="AW9" s="518"/>
      <c r="AX9" s="518"/>
      <c r="AY9" s="483" t="s">
        <v>61</v>
      </c>
      <c r="AZ9" s="484"/>
      <c r="BA9" s="484"/>
      <c r="BB9" s="484"/>
      <c r="BC9" s="484"/>
      <c r="BD9" s="484"/>
      <c r="BE9" s="484"/>
      <c r="BF9" s="484"/>
      <c r="BG9" s="484"/>
      <c r="BH9" s="484"/>
      <c r="BI9" s="484"/>
      <c r="BJ9" s="484"/>
      <c r="BK9" s="484"/>
      <c r="BL9" s="484"/>
      <c r="BM9" s="485"/>
      <c r="BN9" s="486">
        <v>5030</v>
      </c>
      <c r="BO9" s="487"/>
      <c r="BP9" s="487"/>
      <c r="BQ9" s="487"/>
      <c r="BR9" s="487"/>
      <c r="BS9" s="487"/>
      <c r="BT9" s="487"/>
      <c r="BU9" s="488"/>
      <c r="BV9" s="486">
        <v>-159502</v>
      </c>
      <c r="BW9" s="487"/>
      <c r="BX9" s="487"/>
      <c r="BY9" s="487"/>
      <c r="BZ9" s="487"/>
      <c r="CA9" s="487"/>
      <c r="CB9" s="487"/>
      <c r="CC9" s="488"/>
      <c r="CD9" s="497" t="s">
        <v>65</v>
      </c>
      <c r="CE9" s="498"/>
      <c r="CF9" s="498"/>
      <c r="CG9" s="498"/>
      <c r="CH9" s="498"/>
      <c r="CI9" s="498"/>
      <c r="CJ9" s="498"/>
      <c r="CK9" s="498"/>
      <c r="CL9" s="498"/>
      <c r="CM9" s="498"/>
      <c r="CN9" s="498"/>
      <c r="CO9" s="498"/>
      <c r="CP9" s="498"/>
      <c r="CQ9" s="498"/>
      <c r="CR9" s="498"/>
      <c r="CS9" s="499"/>
      <c r="CT9" s="352">
        <v>5.3</v>
      </c>
      <c r="CU9" s="353"/>
      <c r="CV9" s="353"/>
      <c r="CW9" s="353"/>
      <c r="CX9" s="353"/>
      <c r="CY9" s="353"/>
      <c r="CZ9" s="353"/>
      <c r="DA9" s="354"/>
      <c r="DB9" s="352">
        <v>4.4000000000000004</v>
      </c>
      <c r="DC9" s="353"/>
      <c r="DD9" s="353"/>
      <c r="DE9" s="353"/>
      <c r="DF9" s="353"/>
      <c r="DG9" s="353"/>
      <c r="DH9" s="353"/>
      <c r="DI9" s="354"/>
    </row>
    <row r="10" spans="1:119" ht="18.75" customHeight="1" x14ac:dyDescent="0.15">
      <c r="A10" s="2"/>
      <c r="B10" s="437"/>
      <c r="C10" s="438"/>
      <c r="D10" s="438"/>
      <c r="E10" s="438"/>
      <c r="F10" s="438"/>
      <c r="G10" s="438"/>
      <c r="H10" s="438"/>
      <c r="I10" s="438"/>
      <c r="J10" s="438"/>
      <c r="K10" s="439"/>
      <c r="L10" s="476" t="s">
        <v>196</v>
      </c>
      <c r="M10" s="477"/>
      <c r="N10" s="477"/>
      <c r="O10" s="477"/>
      <c r="P10" s="477"/>
      <c r="Q10" s="478"/>
      <c r="R10" s="479">
        <v>57598</v>
      </c>
      <c r="S10" s="480"/>
      <c r="T10" s="480"/>
      <c r="U10" s="480"/>
      <c r="V10" s="482"/>
      <c r="W10" s="413"/>
      <c r="X10" s="414"/>
      <c r="Y10" s="414"/>
      <c r="Z10" s="414"/>
      <c r="AA10" s="414"/>
      <c r="AB10" s="414"/>
      <c r="AC10" s="414"/>
      <c r="AD10" s="414"/>
      <c r="AE10" s="414"/>
      <c r="AF10" s="414"/>
      <c r="AG10" s="414"/>
      <c r="AH10" s="414"/>
      <c r="AI10" s="414"/>
      <c r="AJ10" s="414"/>
      <c r="AK10" s="414"/>
      <c r="AL10" s="417"/>
      <c r="AM10" s="516" t="s">
        <v>197</v>
      </c>
      <c r="AN10" s="477"/>
      <c r="AO10" s="477"/>
      <c r="AP10" s="477"/>
      <c r="AQ10" s="477"/>
      <c r="AR10" s="477"/>
      <c r="AS10" s="477"/>
      <c r="AT10" s="478"/>
      <c r="AU10" s="517" t="s">
        <v>60</v>
      </c>
      <c r="AV10" s="518"/>
      <c r="AW10" s="518"/>
      <c r="AX10" s="518"/>
      <c r="AY10" s="483" t="s">
        <v>199</v>
      </c>
      <c r="AZ10" s="484"/>
      <c r="BA10" s="484"/>
      <c r="BB10" s="484"/>
      <c r="BC10" s="484"/>
      <c r="BD10" s="484"/>
      <c r="BE10" s="484"/>
      <c r="BF10" s="484"/>
      <c r="BG10" s="484"/>
      <c r="BH10" s="484"/>
      <c r="BI10" s="484"/>
      <c r="BJ10" s="484"/>
      <c r="BK10" s="484"/>
      <c r="BL10" s="484"/>
      <c r="BM10" s="485"/>
      <c r="BN10" s="486">
        <v>440420</v>
      </c>
      <c r="BO10" s="487"/>
      <c r="BP10" s="487"/>
      <c r="BQ10" s="487"/>
      <c r="BR10" s="487"/>
      <c r="BS10" s="487"/>
      <c r="BT10" s="487"/>
      <c r="BU10" s="488"/>
      <c r="BV10" s="486">
        <v>482300</v>
      </c>
      <c r="BW10" s="487"/>
      <c r="BX10" s="487"/>
      <c r="BY10" s="487"/>
      <c r="BZ10" s="487"/>
      <c r="CA10" s="487"/>
      <c r="CB10" s="487"/>
      <c r="CC10" s="488"/>
      <c r="CD10" s="25" t="s">
        <v>200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7"/>
      <c r="C11" s="438"/>
      <c r="D11" s="438"/>
      <c r="E11" s="438"/>
      <c r="F11" s="438"/>
      <c r="G11" s="438"/>
      <c r="H11" s="438"/>
      <c r="I11" s="438"/>
      <c r="J11" s="438"/>
      <c r="K11" s="439"/>
      <c r="L11" s="450" t="s">
        <v>203</v>
      </c>
      <c r="M11" s="451"/>
      <c r="N11" s="451"/>
      <c r="O11" s="451"/>
      <c r="P11" s="451"/>
      <c r="Q11" s="452"/>
      <c r="R11" s="565" t="s">
        <v>205</v>
      </c>
      <c r="S11" s="566"/>
      <c r="T11" s="566"/>
      <c r="U11" s="566"/>
      <c r="V11" s="567"/>
      <c r="W11" s="413"/>
      <c r="X11" s="414"/>
      <c r="Y11" s="414"/>
      <c r="Z11" s="414"/>
      <c r="AA11" s="414"/>
      <c r="AB11" s="414"/>
      <c r="AC11" s="414"/>
      <c r="AD11" s="414"/>
      <c r="AE11" s="414"/>
      <c r="AF11" s="414"/>
      <c r="AG11" s="414"/>
      <c r="AH11" s="414"/>
      <c r="AI11" s="414"/>
      <c r="AJ11" s="414"/>
      <c r="AK11" s="414"/>
      <c r="AL11" s="417"/>
      <c r="AM11" s="516" t="s">
        <v>206</v>
      </c>
      <c r="AN11" s="477"/>
      <c r="AO11" s="477"/>
      <c r="AP11" s="477"/>
      <c r="AQ11" s="477"/>
      <c r="AR11" s="477"/>
      <c r="AS11" s="477"/>
      <c r="AT11" s="478"/>
      <c r="AU11" s="517" t="s">
        <v>60</v>
      </c>
      <c r="AV11" s="518"/>
      <c r="AW11" s="518"/>
      <c r="AX11" s="518"/>
      <c r="AY11" s="483" t="s">
        <v>207</v>
      </c>
      <c r="AZ11" s="484"/>
      <c r="BA11" s="484"/>
      <c r="BB11" s="484"/>
      <c r="BC11" s="484"/>
      <c r="BD11" s="484"/>
      <c r="BE11" s="484"/>
      <c r="BF11" s="484"/>
      <c r="BG11" s="484"/>
      <c r="BH11" s="484"/>
      <c r="BI11" s="484"/>
      <c r="BJ11" s="484"/>
      <c r="BK11" s="484"/>
      <c r="BL11" s="484"/>
      <c r="BM11" s="485"/>
      <c r="BN11" s="486">
        <v>0</v>
      </c>
      <c r="BO11" s="487"/>
      <c r="BP11" s="487"/>
      <c r="BQ11" s="487"/>
      <c r="BR11" s="487"/>
      <c r="BS11" s="487"/>
      <c r="BT11" s="487"/>
      <c r="BU11" s="488"/>
      <c r="BV11" s="486">
        <v>0</v>
      </c>
      <c r="BW11" s="487"/>
      <c r="BX11" s="487"/>
      <c r="BY11" s="487"/>
      <c r="BZ11" s="487"/>
      <c r="CA11" s="487"/>
      <c r="CB11" s="487"/>
      <c r="CC11" s="488"/>
      <c r="CD11" s="497" t="s">
        <v>142</v>
      </c>
      <c r="CE11" s="498"/>
      <c r="CF11" s="498"/>
      <c r="CG11" s="498"/>
      <c r="CH11" s="498"/>
      <c r="CI11" s="498"/>
      <c r="CJ11" s="498"/>
      <c r="CK11" s="498"/>
      <c r="CL11" s="498"/>
      <c r="CM11" s="498"/>
      <c r="CN11" s="498"/>
      <c r="CO11" s="498"/>
      <c r="CP11" s="498"/>
      <c r="CQ11" s="498"/>
      <c r="CR11" s="498"/>
      <c r="CS11" s="499"/>
      <c r="CT11" s="550" t="s">
        <v>210</v>
      </c>
      <c r="CU11" s="551"/>
      <c r="CV11" s="551"/>
      <c r="CW11" s="551"/>
      <c r="CX11" s="551"/>
      <c r="CY11" s="551"/>
      <c r="CZ11" s="551"/>
      <c r="DA11" s="552"/>
      <c r="DB11" s="550" t="s">
        <v>210</v>
      </c>
      <c r="DC11" s="551"/>
      <c r="DD11" s="551"/>
      <c r="DE11" s="551"/>
      <c r="DF11" s="551"/>
      <c r="DG11" s="551"/>
      <c r="DH11" s="551"/>
      <c r="DI11" s="552"/>
    </row>
    <row r="12" spans="1:119" ht="18.75" customHeight="1" x14ac:dyDescent="0.15">
      <c r="A12" s="2"/>
      <c r="B12" s="440" t="s">
        <v>212</v>
      </c>
      <c r="C12" s="441"/>
      <c r="D12" s="441"/>
      <c r="E12" s="441"/>
      <c r="F12" s="441"/>
      <c r="G12" s="441"/>
      <c r="H12" s="441"/>
      <c r="I12" s="441"/>
      <c r="J12" s="441"/>
      <c r="K12" s="442"/>
      <c r="L12" s="553" t="s">
        <v>213</v>
      </c>
      <c r="M12" s="554"/>
      <c r="N12" s="554"/>
      <c r="O12" s="554"/>
      <c r="P12" s="554"/>
      <c r="Q12" s="555"/>
      <c r="R12" s="556">
        <v>60183</v>
      </c>
      <c r="S12" s="557"/>
      <c r="T12" s="557"/>
      <c r="U12" s="557"/>
      <c r="V12" s="558"/>
      <c r="W12" s="559" t="s">
        <v>5</v>
      </c>
      <c r="X12" s="518"/>
      <c r="Y12" s="518"/>
      <c r="Z12" s="518"/>
      <c r="AA12" s="518"/>
      <c r="AB12" s="560"/>
      <c r="AC12" s="561" t="s">
        <v>215</v>
      </c>
      <c r="AD12" s="562"/>
      <c r="AE12" s="562"/>
      <c r="AF12" s="562"/>
      <c r="AG12" s="563"/>
      <c r="AH12" s="561" t="s">
        <v>217</v>
      </c>
      <c r="AI12" s="562"/>
      <c r="AJ12" s="562"/>
      <c r="AK12" s="562"/>
      <c r="AL12" s="564"/>
      <c r="AM12" s="516" t="s">
        <v>219</v>
      </c>
      <c r="AN12" s="477"/>
      <c r="AO12" s="477"/>
      <c r="AP12" s="477"/>
      <c r="AQ12" s="477"/>
      <c r="AR12" s="477"/>
      <c r="AS12" s="477"/>
      <c r="AT12" s="478"/>
      <c r="AU12" s="517" t="s">
        <v>60</v>
      </c>
      <c r="AV12" s="518"/>
      <c r="AW12" s="518"/>
      <c r="AX12" s="518"/>
      <c r="AY12" s="483" t="s">
        <v>222</v>
      </c>
      <c r="AZ12" s="484"/>
      <c r="BA12" s="484"/>
      <c r="BB12" s="484"/>
      <c r="BC12" s="484"/>
      <c r="BD12" s="484"/>
      <c r="BE12" s="484"/>
      <c r="BF12" s="484"/>
      <c r="BG12" s="484"/>
      <c r="BH12" s="484"/>
      <c r="BI12" s="484"/>
      <c r="BJ12" s="484"/>
      <c r="BK12" s="484"/>
      <c r="BL12" s="484"/>
      <c r="BM12" s="485"/>
      <c r="BN12" s="486">
        <v>150000</v>
      </c>
      <c r="BO12" s="487"/>
      <c r="BP12" s="487"/>
      <c r="BQ12" s="487"/>
      <c r="BR12" s="487"/>
      <c r="BS12" s="487"/>
      <c r="BT12" s="487"/>
      <c r="BU12" s="488"/>
      <c r="BV12" s="486">
        <v>0</v>
      </c>
      <c r="BW12" s="487"/>
      <c r="BX12" s="487"/>
      <c r="BY12" s="487"/>
      <c r="BZ12" s="487"/>
      <c r="CA12" s="487"/>
      <c r="CB12" s="487"/>
      <c r="CC12" s="488"/>
      <c r="CD12" s="497" t="s">
        <v>223</v>
      </c>
      <c r="CE12" s="498"/>
      <c r="CF12" s="498"/>
      <c r="CG12" s="498"/>
      <c r="CH12" s="498"/>
      <c r="CI12" s="498"/>
      <c r="CJ12" s="498"/>
      <c r="CK12" s="498"/>
      <c r="CL12" s="498"/>
      <c r="CM12" s="498"/>
      <c r="CN12" s="498"/>
      <c r="CO12" s="498"/>
      <c r="CP12" s="498"/>
      <c r="CQ12" s="498"/>
      <c r="CR12" s="498"/>
      <c r="CS12" s="499"/>
      <c r="CT12" s="550" t="s">
        <v>210</v>
      </c>
      <c r="CU12" s="551"/>
      <c r="CV12" s="551"/>
      <c r="CW12" s="551"/>
      <c r="CX12" s="551"/>
      <c r="CY12" s="551"/>
      <c r="CZ12" s="551"/>
      <c r="DA12" s="552"/>
      <c r="DB12" s="550" t="s">
        <v>210</v>
      </c>
      <c r="DC12" s="551"/>
      <c r="DD12" s="551"/>
      <c r="DE12" s="551"/>
      <c r="DF12" s="551"/>
      <c r="DG12" s="551"/>
      <c r="DH12" s="551"/>
      <c r="DI12" s="552"/>
    </row>
    <row r="13" spans="1:119" ht="18.75" customHeight="1" x14ac:dyDescent="0.15">
      <c r="A13" s="2"/>
      <c r="B13" s="443"/>
      <c r="C13" s="444"/>
      <c r="D13" s="444"/>
      <c r="E13" s="444"/>
      <c r="F13" s="444"/>
      <c r="G13" s="444"/>
      <c r="H13" s="444"/>
      <c r="I13" s="444"/>
      <c r="J13" s="444"/>
      <c r="K13" s="445"/>
      <c r="L13" s="16"/>
      <c r="M13" s="539" t="s">
        <v>225</v>
      </c>
      <c r="N13" s="540"/>
      <c r="O13" s="540"/>
      <c r="P13" s="540"/>
      <c r="Q13" s="541"/>
      <c r="R13" s="542">
        <v>59091</v>
      </c>
      <c r="S13" s="543"/>
      <c r="T13" s="543"/>
      <c r="U13" s="543"/>
      <c r="V13" s="544"/>
      <c r="W13" s="427" t="s">
        <v>151</v>
      </c>
      <c r="X13" s="369"/>
      <c r="Y13" s="369"/>
      <c r="Z13" s="369"/>
      <c r="AA13" s="369"/>
      <c r="AB13" s="370"/>
      <c r="AC13" s="479">
        <v>207</v>
      </c>
      <c r="AD13" s="480"/>
      <c r="AE13" s="480"/>
      <c r="AF13" s="480"/>
      <c r="AG13" s="481"/>
      <c r="AH13" s="479">
        <v>206</v>
      </c>
      <c r="AI13" s="480"/>
      <c r="AJ13" s="480"/>
      <c r="AK13" s="480"/>
      <c r="AL13" s="482"/>
      <c r="AM13" s="516" t="s">
        <v>227</v>
      </c>
      <c r="AN13" s="477"/>
      <c r="AO13" s="477"/>
      <c r="AP13" s="477"/>
      <c r="AQ13" s="477"/>
      <c r="AR13" s="477"/>
      <c r="AS13" s="477"/>
      <c r="AT13" s="478"/>
      <c r="AU13" s="517" t="s">
        <v>176</v>
      </c>
      <c r="AV13" s="518"/>
      <c r="AW13" s="518"/>
      <c r="AX13" s="518"/>
      <c r="AY13" s="483" t="s">
        <v>229</v>
      </c>
      <c r="AZ13" s="484"/>
      <c r="BA13" s="484"/>
      <c r="BB13" s="484"/>
      <c r="BC13" s="484"/>
      <c r="BD13" s="484"/>
      <c r="BE13" s="484"/>
      <c r="BF13" s="484"/>
      <c r="BG13" s="484"/>
      <c r="BH13" s="484"/>
      <c r="BI13" s="484"/>
      <c r="BJ13" s="484"/>
      <c r="BK13" s="484"/>
      <c r="BL13" s="484"/>
      <c r="BM13" s="485"/>
      <c r="BN13" s="486">
        <v>295450</v>
      </c>
      <c r="BO13" s="487"/>
      <c r="BP13" s="487"/>
      <c r="BQ13" s="487"/>
      <c r="BR13" s="487"/>
      <c r="BS13" s="487"/>
      <c r="BT13" s="487"/>
      <c r="BU13" s="488"/>
      <c r="BV13" s="486">
        <v>322798</v>
      </c>
      <c r="BW13" s="487"/>
      <c r="BX13" s="487"/>
      <c r="BY13" s="487"/>
      <c r="BZ13" s="487"/>
      <c r="CA13" s="487"/>
      <c r="CB13" s="487"/>
      <c r="CC13" s="488"/>
      <c r="CD13" s="497" t="s">
        <v>230</v>
      </c>
      <c r="CE13" s="498"/>
      <c r="CF13" s="498"/>
      <c r="CG13" s="498"/>
      <c r="CH13" s="498"/>
      <c r="CI13" s="498"/>
      <c r="CJ13" s="498"/>
      <c r="CK13" s="498"/>
      <c r="CL13" s="498"/>
      <c r="CM13" s="498"/>
      <c r="CN13" s="498"/>
      <c r="CO13" s="498"/>
      <c r="CP13" s="498"/>
      <c r="CQ13" s="498"/>
      <c r="CR13" s="498"/>
      <c r="CS13" s="499"/>
      <c r="CT13" s="352">
        <v>-1.7</v>
      </c>
      <c r="CU13" s="353"/>
      <c r="CV13" s="353"/>
      <c r="CW13" s="353"/>
      <c r="CX13" s="353"/>
      <c r="CY13" s="353"/>
      <c r="CZ13" s="353"/>
      <c r="DA13" s="354"/>
      <c r="DB13" s="352">
        <v>-1.7</v>
      </c>
      <c r="DC13" s="353"/>
      <c r="DD13" s="353"/>
      <c r="DE13" s="353"/>
      <c r="DF13" s="353"/>
      <c r="DG13" s="353"/>
      <c r="DH13" s="353"/>
      <c r="DI13" s="354"/>
    </row>
    <row r="14" spans="1:119" ht="18.75" customHeight="1" x14ac:dyDescent="0.15">
      <c r="A14" s="2"/>
      <c r="B14" s="443"/>
      <c r="C14" s="444"/>
      <c r="D14" s="444"/>
      <c r="E14" s="444"/>
      <c r="F14" s="444"/>
      <c r="G14" s="444"/>
      <c r="H14" s="444"/>
      <c r="I14" s="444"/>
      <c r="J14" s="444"/>
      <c r="K14" s="445"/>
      <c r="L14" s="529" t="s">
        <v>231</v>
      </c>
      <c r="M14" s="548"/>
      <c r="N14" s="548"/>
      <c r="O14" s="548"/>
      <c r="P14" s="548"/>
      <c r="Q14" s="549"/>
      <c r="R14" s="542">
        <v>59480</v>
      </c>
      <c r="S14" s="543"/>
      <c r="T14" s="543"/>
      <c r="U14" s="543"/>
      <c r="V14" s="544"/>
      <c r="W14" s="415"/>
      <c r="X14" s="372"/>
      <c r="Y14" s="372"/>
      <c r="Z14" s="372"/>
      <c r="AA14" s="372"/>
      <c r="AB14" s="373"/>
      <c r="AC14" s="532">
        <v>0.8</v>
      </c>
      <c r="AD14" s="533"/>
      <c r="AE14" s="533"/>
      <c r="AF14" s="533"/>
      <c r="AG14" s="534"/>
      <c r="AH14" s="532">
        <v>0.8</v>
      </c>
      <c r="AI14" s="533"/>
      <c r="AJ14" s="533"/>
      <c r="AK14" s="533"/>
      <c r="AL14" s="535"/>
      <c r="AM14" s="516"/>
      <c r="AN14" s="477"/>
      <c r="AO14" s="477"/>
      <c r="AP14" s="477"/>
      <c r="AQ14" s="477"/>
      <c r="AR14" s="477"/>
      <c r="AS14" s="477"/>
      <c r="AT14" s="478"/>
      <c r="AU14" s="517"/>
      <c r="AV14" s="518"/>
      <c r="AW14" s="518"/>
      <c r="AX14" s="518"/>
      <c r="AY14" s="483"/>
      <c r="AZ14" s="484"/>
      <c r="BA14" s="484"/>
      <c r="BB14" s="484"/>
      <c r="BC14" s="484"/>
      <c r="BD14" s="484"/>
      <c r="BE14" s="484"/>
      <c r="BF14" s="484"/>
      <c r="BG14" s="484"/>
      <c r="BH14" s="484"/>
      <c r="BI14" s="484"/>
      <c r="BJ14" s="484"/>
      <c r="BK14" s="484"/>
      <c r="BL14" s="484"/>
      <c r="BM14" s="485"/>
      <c r="BN14" s="486"/>
      <c r="BO14" s="487"/>
      <c r="BP14" s="487"/>
      <c r="BQ14" s="487"/>
      <c r="BR14" s="487"/>
      <c r="BS14" s="487"/>
      <c r="BT14" s="487"/>
      <c r="BU14" s="488"/>
      <c r="BV14" s="486"/>
      <c r="BW14" s="487"/>
      <c r="BX14" s="487"/>
      <c r="BY14" s="487"/>
      <c r="BZ14" s="487"/>
      <c r="CA14" s="487"/>
      <c r="CB14" s="487"/>
      <c r="CC14" s="488"/>
      <c r="CD14" s="492" t="s">
        <v>234</v>
      </c>
      <c r="CE14" s="493"/>
      <c r="CF14" s="493"/>
      <c r="CG14" s="493"/>
      <c r="CH14" s="493"/>
      <c r="CI14" s="493"/>
      <c r="CJ14" s="493"/>
      <c r="CK14" s="493"/>
      <c r="CL14" s="493"/>
      <c r="CM14" s="493"/>
      <c r="CN14" s="493"/>
      <c r="CO14" s="493"/>
      <c r="CP14" s="493"/>
      <c r="CQ14" s="493"/>
      <c r="CR14" s="493"/>
      <c r="CS14" s="494"/>
      <c r="CT14" s="536" t="s">
        <v>210</v>
      </c>
      <c r="CU14" s="537"/>
      <c r="CV14" s="537"/>
      <c r="CW14" s="537"/>
      <c r="CX14" s="537"/>
      <c r="CY14" s="537"/>
      <c r="CZ14" s="537"/>
      <c r="DA14" s="538"/>
      <c r="DB14" s="536" t="s">
        <v>210</v>
      </c>
      <c r="DC14" s="537"/>
      <c r="DD14" s="537"/>
      <c r="DE14" s="537"/>
      <c r="DF14" s="537"/>
      <c r="DG14" s="537"/>
      <c r="DH14" s="537"/>
      <c r="DI14" s="538"/>
    </row>
    <row r="15" spans="1:119" ht="18.75" customHeight="1" x14ac:dyDescent="0.15">
      <c r="A15" s="2"/>
      <c r="B15" s="443"/>
      <c r="C15" s="444"/>
      <c r="D15" s="444"/>
      <c r="E15" s="444"/>
      <c r="F15" s="444"/>
      <c r="G15" s="444"/>
      <c r="H15" s="444"/>
      <c r="I15" s="444"/>
      <c r="J15" s="444"/>
      <c r="K15" s="445"/>
      <c r="L15" s="16"/>
      <c r="M15" s="539" t="s">
        <v>225</v>
      </c>
      <c r="N15" s="540"/>
      <c r="O15" s="540"/>
      <c r="P15" s="540"/>
      <c r="Q15" s="541"/>
      <c r="R15" s="542">
        <v>58305</v>
      </c>
      <c r="S15" s="543"/>
      <c r="T15" s="543"/>
      <c r="U15" s="543"/>
      <c r="V15" s="544"/>
      <c r="W15" s="427" t="s">
        <v>7</v>
      </c>
      <c r="X15" s="369"/>
      <c r="Y15" s="369"/>
      <c r="Z15" s="369"/>
      <c r="AA15" s="369"/>
      <c r="AB15" s="370"/>
      <c r="AC15" s="479">
        <v>6380</v>
      </c>
      <c r="AD15" s="480"/>
      <c r="AE15" s="480"/>
      <c r="AF15" s="480"/>
      <c r="AG15" s="481"/>
      <c r="AH15" s="479">
        <v>5347</v>
      </c>
      <c r="AI15" s="480"/>
      <c r="AJ15" s="480"/>
      <c r="AK15" s="480"/>
      <c r="AL15" s="482"/>
      <c r="AM15" s="516"/>
      <c r="AN15" s="477"/>
      <c r="AO15" s="477"/>
      <c r="AP15" s="477"/>
      <c r="AQ15" s="477"/>
      <c r="AR15" s="477"/>
      <c r="AS15" s="477"/>
      <c r="AT15" s="478"/>
      <c r="AU15" s="517"/>
      <c r="AV15" s="518"/>
      <c r="AW15" s="518"/>
      <c r="AX15" s="518"/>
      <c r="AY15" s="489" t="s">
        <v>236</v>
      </c>
      <c r="AZ15" s="490"/>
      <c r="BA15" s="490"/>
      <c r="BB15" s="490"/>
      <c r="BC15" s="490"/>
      <c r="BD15" s="490"/>
      <c r="BE15" s="490"/>
      <c r="BF15" s="490"/>
      <c r="BG15" s="490"/>
      <c r="BH15" s="490"/>
      <c r="BI15" s="490"/>
      <c r="BJ15" s="490"/>
      <c r="BK15" s="490"/>
      <c r="BL15" s="490"/>
      <c r="BM15" s="491"/>
      <c r="BN15" s="473">
        <v>9749904</v>
      </c>
      <c r="BO15" s="474"/>
      <c r="BP15" s="474"/>
      <c r="BQ15" s="474"/>
      <c r="BR15" s="474"/>
      <c r="BS15" s="474"/>
      <c r="BT15" s="474"/>
      <c r="BU15" s="475"/>
      <c r="BV15" s="473">
        <v>9290589</v>
      </c>
      <c r="BW15" s="474"/>
      <c r="BX15" s="474"/>
      <c r="BY15" s="474"/>
      <c r="BZ15" s="474"/>
      <c r="CA15" s="474"/>
      <c r="CB15" s="474"/>
      <c r="CC15" s="475"/>
      <c r="CD15" s="545" t="s">
        <v>224</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15">
      <c r="A16" s="2"/>
      <c r="B16" s="443"/>
      <c r="C16" s="444"/>
      <c r="D16" s="444"/>
      <c r="E16" s="444"/>
      <c r="F16" s="444"/>
      <c r="G16" s="444"/>
      <c r="H16" s="444"/>
      <c r="I16" s="444"/>
      <c r="J16" s="444"/>
      <c r="K16" s="445"/>
      <c r="L16" s="529" t="s">
        <v>49</v>
      </c>
      <c r="M16" s="530"/>
      <c r="N16" s="530"/>
      <c r="O16" s="530"/>
      <c r="P16" s="530"/>
      <c r="Q16" s="531"/>
      <c r="R16" s="526" t="s">
        <v>237</v>
      </c>
      <c r="S16" s="527"/>
      <c r="T16" s="527"/>
      <c r="U16" s="527"/>
      <c r="V16" s="528"/>
      <c r="W16" s="415"/>
      <c r="X16" s="372"/>
      <c r="Y16" s="372"/>
      <c r="Z16" s="372"/>
      <c r="AA16" s="372"/>
      <c r="AB16" s="373"/>
      <c r="AC16" s="532">
        <v>23.7</v>
      </c>
      <c r="AD16" s="533"/>
      <c r="AE16" s="533"/>
      <c r="AF16" s="533"/>
      <c r="AG16" s="534"/>
      <c r="AH16" s="532">
        <v>21.8</v>
      </c>
      <c r="AI16" s="533"/>
      <c r="AJ16" s="533"/>
      <c r="AK16" s="533"/>
      <c r="AL16" s="535"/>
      <c r="AM16" s="516"/>
      <c r="AN16" s="477"/>
      <c r="AO16" s="477"/>
      <c r="AP16" s="477"/>
      <c r="AQ16" s="477"/>
      <c r="AR16" s="477"/>
      <c r="AS16" s="477"/>
      <c r="AT16" s="478"/>
      <c r="AU16" s="517"/>
      <c r="AV16" s="518"/>
      <c r="AW16" s="518"/>
      <c r="AX16" s="518"/>
      <c r="AY16" s="483" t="s">
        <v>111</v>
      </c>
      <c r="AZ16" s="484"/>
      <c r="BA16" s="484"/>
      <c r="BB16" s="484"/>
      <c r="BC16" s="484"/>
      <c r="BD16" s="484"/>
      <c r="BE16" s="484"/>
      <c r="BF16" s="484"/>
      <c r="BG16" s="484"/>
      <c r="BH16" s="484"/>
      <c r="BI16" s="484"/>
      <c r="BJ16" s="484"/>
      <c r="BK16" s="484"/>
      <c r="BL16" s="484"/>
      <c r="BM16" s="485"/>
      <c r="BN16" s="486">
        <v>8981508</v>
      </c>
      <c r="BO16" s="487"/>
      <c r="BP16" s="487"/>
      <c r="BQ16" s="487"/>
      <c r="BR16" s="487"/>
      <c r="BS16" s="487"/>
      <c r="BT16" s="487"/>
      <c r="BU16" s="488"/>
      <c r="BV16" s="486">
        <v>8430343</v>
      </c>
      <c r="BW16" s="487"/>
      <c r="BX16" s="487"/>
      <c r="BY16" s="487"/>
      <c r="BZ16" s="487"/>
      <c r="CA16" s="487"/>
      <c r="CB16" s="487"/>
      <c r="CC16" s="488"/>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15">
      <c r="A17" s="2"/>
      <c r="B17" s="446"/>
      <c r="C17" s="447"/>
      <c r="D17" s="447"/>
      <c r="E17" s="447"/>
      <c r="F17" s="447"/>
      <c r="G17" s="447"/>
      <c r="H17" s="447"/>
      <c r="I17" s="447"/>
      <c r="J17" s="447"/>
      <c r="K17" s="448"/>
      <c r="L17" s="17"/>
      <c r="M17" s="523" t="s">
        <v>104</v>
      </c>
      <c r="N17" s="524"/>
      <c r="O17" s="524"/>
      <c r="P17" s="524"/>
      <c r="Q17" s="525"/>
      <c r="R17" s="526" t="s">
        <v>240</v>
      </c>
      <c r="S17" s="527"/>
      <c r="T17" s="527"/>
      <c r="U17" s="527"/>
      <c r="V17" s="528"/>
      <c r="W17" s="427" t="s">
        <v>98</v>
      </c>
      <c r="X17" s="369"/>
      <c r="Y17" s="369"/>
      <c r="Z17" s="369"/>
      <c r="AA17" s="369"/>
      <c r="AB17" s="370"/>
      <c r="AC17" s="479">
        <v>20307</v>
      </c>
      <c r="AD17" s="480"/>
      <c r="AE17" s="480"/>
      <c r="AF17" s="480"/>
      <c r="AG17" s="481"/>
      <c r="AH17" s="479">
        <v>19017</v>
      </c>
      <c r="AI17" s="480"/>
      <c r="AJ17" s="480"/>
      <c r="AK17" s="480"/>
      <c r="AL17" s="482"/>
      <c r="AM17" s="516"/>
      <c r="AN17" s="477"/>
      <c r="AO17" s="477"/>
      <c r="AP17" s="477"/>
      <c r="AQ17" s="477"/>
      <c r="AR17" s="477"/>
      <c r="AS17" s="477"/>
      <c r="AT17" s="478"/>
      <c r="AU17" s="517"/>
      <c r="AV17" s="518"/>
      <c r="AW17" s="518"/>
      <c r="AX17" s="518"/>
      <c r="AY17" s="483" t="s">
        <v>241</v>
      </c>
      <c r="AZ17" s="484"/>
      <c r="BA17" s="484"/>
      <c r="BB17" s="484"/>
      <c r="BC17" s="484"/>
      <c r="BD17" s="484"/>
      <c r="BE17" s="484"/>
      <c r="BF17" s="484"/>
      <c r="BG17" s="484"/>
      <c r="BH17" s="484"/>
      <c r="BI17" s="484"/>
      <c r="BJ17" s="484"/>
      <c r="BK17" s="484"/>
      <c r="BL17" s="484"/>
      <c r="BM17" s="485"/>
      <c r="BN17" s="486">
        <v>12660447</v>
      </c>
      <c r="BO17" s="487"/>
      <c r="BP17" s="487"/>
      <c r="BQ17" s="487"/>
      <c r="BR17" s="487"/>
      <c r="BS17" s="487"/>
      <c r="BT17" s="487"/>
      <c r="BU17" s="488"/>
      <c r="BV17" s="486">
        <v>12125363</v>
      </c>
      <c r="BW17" s="487"/>
      <c r="BX17" s="487"/>
      <c r="BY17" s="487"/>
      <c r="BZ17" s="487"/>
      <c r="CA17" s="487"/>
      <c r="CB17" s="487"/>
      <c r="CC17" s="488"/>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15">
      <c r="A18" s="2"/>
      <c r="B18" s="503" t="s">
        <v>242</v>
      </c>
      <c r="C18" s="439"/>
      <c r="D18" s="439"/>
      <c r="E18" s="504"/>
      <c r="F18" s="504"/>
      <c r="G18" s="504"/>
      <c r="H18" s="504"/>
      <c r="I18" s="504"/>
      <c r="J18" s="504"/>
      <c r="K18" s="504"/>
      <c r="L18" s="519">
        <v>21.55</v>
      </c>
      <c r="M18" s="519"/>
      <c r="N18" s="519"/>
      <c r="O18" s="519"/>
      <c r="P18" s="519"/>
      <c r="Q18" s="519"/>
      <c r="R18" s="520"/>
      <c r="S18" s="520"/>
      <c r="T18" s="520"/>
      <c r="U18" s="520"/>
      <c r="V18" s="521"/>
      <c r="W18" s="366"/>
      <c r="X18" s="367"/>
      <c r="Y18" s="367"/>
      <c r="Z18" s="367"/>
      <c r="AA18" s="367"/>
      <c r="AB18" s="422"/>
      <c r="AC18" s="459">
        <v>75.5</v>
      </c>
      <c r="AD18" s="460"/>
      <c r="AE18" s="460"/>
      <c r="AF18" s="460"/>
      <c r="AG18" s="522"/>
      <c r="AH18" s="459">
        <v>77.400000000000006</v>
      </c>
      <c r="AI18" s="460"/>
      <c r="AJ18" s="460"/>
      <c r="AK18" s="460"/>
      <c r="AL18" s="461"/>
      <c r="AM18" s="516"/>
      <c r="AN18" s="477"/>
      <c r="AO18" s="477"/>
      <c r="AP18" s="477"/>
      <c r="AQ18" s="477"/>
      <c r="AR18" s="477"/>
      <c r="AS18" s="477"/>
      <c r="AT18" s="478"/>
      <c r="AU18" s="517"/>
      <c r="AV18" s="518"/>
      <c r="AW18" s="518"/>
      <c r="AX18" s="518"/>
      <c r="AY18" s="483" t="s">
        <v>244</v>
      </c>
      <c r="AZ18" s="484"/>
      <c r="BA18" s="484"/>
      <c r="BB18" s="484"/>
      <c r="BC18" s="484"/>
      <c r="BD18" s="484"/>
      <c r="BE18" s="484"/>
      <c r="BF18" s="484"/>
      <c r="BG18" s="484"/>
      <c r="BH18" s="484"/>
      <c r="BI18" s="484"/>
      <c r="BJ18" s="484"/>
      <c r="BK18" s="484"/>
      <c r="BL18" s="484"/>
      <c r="BM18" s="485"/>
      <c r="BN18" s="486">
        <v>11630643</v>
      </c>
      <c r="BO18" s="487"/>
      <c r="BP18" s="487"/>
      <c r="BQ18" s="487"/>
      <c r="BR18" s="487"/>
      <c r="BS18" s="487"/>
      <c r="BT18" s="487"/>
      <c r="BU18" s="488"/>
      <c r="BV18" s="486">
        <v>11177298</v>
      </c>
      <c r="BW18" s="487"/>
      <c r="BX18" s="487"/>
      <c r="BY18" s="487"/>
      <c r="BZ18" s="487"/>
      <c r="CA18" s="487"/>
      <c r="CB18" s="487"/>
      <c r="CC18" s="488"/>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15">
      <c r="A19" s="2"/>
      <c r="B19" s="503" t="s">
        <v>69</v>
      </c>
      <c r="C19" s="439"/>
      <c r="D19" s="439"/>
      <c r="E19" s="504"/>
      <c r="F19" s="504"/>
      <c r="G19" s="504"/>
      <c r="H19" s="504"/>
      <c r="I19" s="504"/>
      <c r="J19" s="504"/>
      <c r="K19" s="504"/>
      <c r="L19" s="505">
        <v>2792</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77"/>
      <c r="AO19" s="477"/>
      <c r="AP19" s="477"/>
      <c r="AQ19" s="477"/>
      <c r="AR19" s="477"/>
      <c r="AS19" s="477"/>
      <c r="AT19" s="478"/>
      <c r="AU19" s="517"/>
      <c r="AV19" s="518"/>
      <c r="AW19" s="518"/>
      <c r="AX19" s="518"/>
      <c r="AY19" s="483" t="s">
        <v>246</v>
      </c>
      <c r="AZ19" s="484"/>
      <c r="BA19" s="484"/>
      <c r="BB19" s="484"/>
      <c r="BC19" s="484"/>
      <c r="BD19" s="484"/>
      <c r="BE19" s="484"/>
      <c r="BF19" s="484"/>
      <c r="BG19" s="484"/>
      <c r="BH19" s="484"/>
      <c r="BI19" s="484"/>
      <c r="BJ19" s="484"/>
      <c r="BK19" s="484"/>
      <c r="BL19" s="484"/>
      <c r="BM19" s="485"/>
      <c r="BN19" s="486">
        <v>14883494</v>
      </c>
      <c r="BO19" s="487"/>
      <c r="BP19" s="487"/>
      <c r="BQ19" s="487"/>
      <c r="BR19" s="487"/>
      <c r="BS19" s="487"/>
      <c r="BT19" s="487"/>
      <c r="BU19" s="488"/>
      <c r="BV19" s="486">
        <v>14671582</v>
      </c>
      <c r="BW19" s="487"/>
      <c r="BX19" s="487"/>
      <c r="BY19" s="487"/>
      <c r="BZ19" s="487"/>
      <c r="CA19" s="487"/>
      <c r="CB19" s="487"/>
      <c r="CC19" s="488"/>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15">
      <c r="A20" s="2"/>
      <c r="B20" s="503" t="s">
        <v>250</v>
      </c>
      <c r="C20" s="439"/>
      <c r="D20" s="439"/>
      <c r="E20" s="504"/>
      <c r="F20" s="504"/>
      <c r="G20" s="504"/>
      <c r="H20" s="504"/>
      <c r="I20" s="504"/>
      <c r="J20" s="504"/>
      <c r="K20" s="504"/>
      <c r="L20" s="505">
        <v>26304</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51"/>
      <c r="AO20" s="451"/>
      <c r="AP20" s="451"/>
      <c r="AQ20" s="451"/>
      <c r="AR20" s="451"/>
      <c r="AS20" s="451"/>
      <c r="AT20" s="452"/>
      <c r="AU20" s="511"/>
      <c r="AV20" s="512"/>
      <c r="AW20" s="512"/>
      <c r="AX20" s="513"/>
      <c r="AY20" s="483"/>
      <c r="AZ20" s="484"/>
      <c r="BA20" s="484"/>
      <c r="BB20" s="484"/>
      <c r="BC20" s="484"/>
      <c r="BD20" s="484"/>
      <c r="BE20" s="484"/>
      <c r="BF20" s="484"/>
      <c r="BG20" s="484"/>
      <c r="BH20" s="484"/>
      <c r="BI20" s="484"/>
      <c r="BJ20" s="484"/>
      <c r="BK20" s="484"/>
      <c r="BL20" s="484"/>
      <c r="BM20" s="485"/>
      <c r="BN20" s="486"/>
      <c r="BO20" s="487"/>
      <c r="BP20" s="487"/>
      <c r="BQ20" s="487"/>
      <c r="BR20" s="487"/>
      <c r="BS20" s="487"/>
      <c r="BT20" s="487"/>
      <c r="BU20" s="488"/>
      <c r="BV20" s="486"/>
      <c r="BW20" s="487"/>
      <c r="BX20" s="487"/>
      <c r="BY20" s="487"/>
      <c r="BZ20" s="487"/>
      <c r="CA20" s="487"/>
      <c r="CB20" s="487"/>
      <c r="CC20" s="488"/>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15">
      <c r="A21" s="2"/>
      <c r="B21" s="500" t="s">
        <v>252</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83"/>
      <c r="AZ21" s="484"/>
      <c r="BA21" s="484"/>
      <c r="BB21" s="484"/>
      <c r="BC21" s="484"/>
      <c r="BD21" s="484"/>
      <c r="BE21" s="484"/>
      <c r="BF21" s="484"/>
      <c r="BG21" s="484"/>
      <c r="BH21" s="484"/>
      <c r="BI21" s="484"/>
      <c r="BJ21" s="484"/>
      <c r="BK21" s="484"/>
      <c r="BL21" s="484"/>
      <c r="BM21" s="485"/>
      <c r="BN21" s="486"/>
      <c r="BO21" s="487"/>
      <c r="BP21" s="487"/>
      <c r="BQ21" s="487"/>
      <c r="BR21" s="487"/>
      <c r="BS21" s="487"/>
      <c r="BT21" s="487"/>
      <c r="BU21" s="488"/>
      <c r="BV21" s="486"/>
      <c r="BW21" s="487"/>
      <c r="BX21" s="487"/>
      <c r="BY21" s="487"/>
      <c r="BZ21" s="487"/>
      <c r="CA21" s="487"/>
      <c r="CB21" s="487"/>
      <c r="CC21" s="488"/>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15">
      <c r="A22" s="2"/>
      <c r="B22" s="468" t="s">
        <v>253</v>
      </c>
      <c r="C22" s="389"/>
      <c r="D22" s="390"/>
      <c r="E22" s="368" t="s">
        <v>5</v>
      </c>
      <c r="F22" s="369"/>
      <c r="G22" s="369"/>
      <c r="H22" s="369"/>
      <c r="I22" s="369"/>
      <c r="J22" s="369"/>
      <c r="K22" s="370"/>
      <c r="L22" s="368" t="s">
        <v>255</v>
      </c>
      <c r="M22" s="369"/>
      <c r="N22" s="369"/>
      <c r="O22" s="369"/>
      <c r="P22" s="370"/>
      <c r="Q22" s="374" t="s">
        <v>257</v>
      </c>
      <c r="R22" s="375"/>
      <c r="S22" s="375"/>
      <c r="T22" s="375"/>
      <c r="U22" s="375"/>
      <c r="V22" s="376"/>
      <c r="W22" s="388" t="s">
        <v>258</v>
      </c>
      <c r="X22" s="389"/>
      <c r="Y22" s="390"/>
      <c r="Z22" s="368" t="s">
        <v>5</v>
      </c>
      <c r="AA22" s="369"/>
      <c r="AB22" s="369"/>
      <c r="AC22" s="369"/>
      <c r="AD22" s="369"/>
      <c r="AE22" s="369"/>
      <c r="AF22" s="369"/>
      <c r="AG22" s="370"/>
      <c r="AH22" s="380" t="s">
        <v>194</v>
      </c>
      <c r="AI22" s="369"/>
      <c r="AJ22" s="369"/>
      <c r="AK22" s="369"/>
      <c r="AL22" s="370"/>
      <c r="AM22" s="380" t="s">
        <v>260</v>
      </c>
      <c r="AN22" s="381"/>
      <c r="AO22" s="381"/>
      <c r="AP22" s="381"/>
      <c r="AQ22" s="381"/>
      <c r="AR22" s="382"/>
      <c r="AS22" s="374" t="s">
        <v>257</v>
      </c>
      <c r="AT22" s="375"/>
      <c r="AU22" s="375"/>
      <c r="AV22" s="375"/>
      <c r="AW22" s="375"/>
      <c r="AX22" s="386"/>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15">
      <c r="A23" s="2"/>
      <c r="B23" s="469"/>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262</v>
      </c>
      <c r="AZ23" s="490"/>
      <c r="BA23" s="490"/>
      <c r="BB23" s="490"/>
      <c r="BC23" s="490"/>
      <c r="BD23" s="490"/>
      <c r="BE23" s="490"/>
      <c r="BF23" s="490"/>
      <c r="BG23" s="490"/>
      <c r="BH23" s="490"/>
      <c r="BI23" s="490"/>
      <c r="BJ23" s="490"/>
      <c r="BK23" s="490"/>
      <c r="BL23" s="490"/>
      <c r="BM23" s="491"/>
      <c r="BN23" s="486">
        <v>11228916</v>
      </c>
      <c r="BO23" s="487"/>
      <c r="BP23" s="487"/>
      <c r="BQ23" s="487"/>
      <c r="BR23" s="487"/>
      <c r="BS23" s="487"/>
      <c r="BT23" s="487"/>
      <c r="BU23" s="488"/>
      <c r="BV23" s="486">
        <v>10756036</v>
      </c>
      <c r="BW23" s="487"/>
      <c r="BX23" s="487"/>
      <c r="BY23" s="487"/>
      <c r="BZ23" s="487"/>
      <c r="CA23" s="487"/>
      <c r="CB23" s="487"/>
      <c r="CC23" s="488"/>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15">
      <c r="A24" s="2"/>
      <c r="B24" s="469"/>
      <c r="C24" s="392"/>
      <c r="D24" s="393"/>
      <c r="E24" s="476" t="s">
        <v>239</v>
      </c>
      <c r="F24" s="477"/>
      <c r="G24" s="477"/>
      <c r="H24" s="477"/>
      <c r="I24" s="477"/>
      <c r="J24" s="477"/>
      <c r="K24" s="478"/>
      <c r="L24" s="479">
        <v>1</v>
      </c>
      <c r="M24" s="480"/>
      <c r="N24" s="480"/>
      <c r="O24" s="480"/>
      <c r="P24" s="481"/>
      <c r="Q24" s="479">
        <v>8800</v>
      </c>
      <c r="R24" s="480"/>
      <c r="S24" s="480"/>
      <c r="T24" s="480"/>
      <c r="U24" s="480"/>
      <c r="V24" s="481"/>
      <c r="W24" s="391"/>
      <c r="X24" s="392"/>
      <c r="Y24" s="393"/>
      <c r="Z24" s="476" t="s">
        <v>264</v>
      </c>
      <c r="AA24" s="477"/>
      <c r="AB24" s="477"/>
      <c r="AC24" s="477"/>
      <c r="AD24" s="477"/>
      <c r="AE24" s="477"/>
      <c r="AF24" s="477"/>
      <c r="AG24" s="478"/>
      <c r="AH24" s="479">
        <v>403</v>
      </c>
      <c r="AI24" s="480"/>
      <c r="AJ24" s="480"/>
      <c r="AK24" s="480"/>
      <c r="AL24" s="481"/>
      <c r="AM24" s="479">
        <v>1195701</v>
      </c>
      <c r="AN24" s="480"/>
      <c r="AO24" s="480"/>
      <c r="AP24" s="480"/>
      <c r="AQ24" s="480"/>
      <c r="AR24" s="481"/>
      <c r="AS24" s="479">
        <v>2967</v>
      </c>
      <c r="AT24" s="480"/>
      <c r="AU24" s="480"/>
      <c r="AV24" s="480"/>
      <c r="AW24" s="480"/>
      <c r="AX24" s="482"/>
      <c r="AY24" s="462" t="s">
        <v>265</v>
      </c>
      <c r="AZ24" s="463"/>
      <c r="BA24" s="463"/>
      <c r="BB24" s="463"/>
      <c r="BC24" s="463"/>
      <c r="BD24" s="463"/>
      <c r="BE24" s="463"/>
      <c r="BF24" s="463"/>
      <c r="BG24" s="463"/>
      <c r="BH24" s="463"/>
      <c r="BI24" s="463"/>
      <c r="BJ24" s="463"/>
      <c r="BK24" s="463"/>
      <c r="BL24" s="463"/>
      <c r="BM24" s="464"/>
      <c r="BN24" s="486">
        <v>5381756</v>
      </c>
      <c r="BO24" s="487"/>
      <c r="BP24" s="487"/>
      <c r="BQ24" s="487"/>
      <c r="BR24" s="487"/>
      <c r="BS24" s="487"/>
      <c r="BT24" s="487"/>
      <c r="BU24" s="488"/>
      <c r="BV24" s="486">
        <v>4882584</v>
      </c>
      <c r="BW24" s="487"/>
      <c r="BX24" s="487"/>
      <c r="BY24" s="487"/>
      <c r="BZ24" s="487"/>
      <c r="CA24" s="487"/>
      <c r="CB24" s="487"/>
      <c r="CC24" s="488"/>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15">
      <c r="A25" s="2"/>
      <c r="B25" s="469"/>
      <c r="C25" s="392"/>
      <c r="D25" s="393"/>
      <c r="E25" s="476" t="s">
        <v>267</v>
      </c>
      <c r="F25" s="477"/>
      <c r="G25" s="477"/>
      <c r="H25" s="477"/>
      <c r="I25" s="477"/>
      <c r="J25" s="477"/>
      <c r="K25" s="478"/>
      <c r="L25" s="479">
        <v>1</v>
      </c>
      <c r="M25" s="480"/>
      <c r="N25" s="480"/>
      <c r="O25" s="480"/>
      <c r="P25" s="481"/>
      <c r="Q25" s="479">
        <v>7270</v>
      </c>
      <c r="R25" s="480"/>
      <c r="S25" s="480"/>
      <c r="T25" s="480"/>
      <c r="U25" s="480"/>
      <c r="V25" s="481"/>
      <c r="W25" s="391"/>
      <c r="X25" s="392"/>
      <c r="Y25" s="393"/>
      <c r="Z25" s="476" t="s">
        <v>268</v>
      </c>
      <c r="AA25" s="477"/>
      <c r="AB25" s="477"/>
      <c r="AC25" s="477"/>
      <c r="AD25" s="477"/>
      <c r="AE25" s="477"/>
      <c r="AF25" s="477"/>
      <c r="AG25" s="478"/>
      <c r="AH25" s="479" t="s">
        <v>210</v>
      </c>
      <c r="AI25" s="480"/>
      <c r="AJ25" s="480"/>
      <c r="AK25" s="480"/>
      <c r="AL25" s="481"/>
      <c r="AM25" s="479" t="s">
        <v>210</v>
      </c>
      <c r="AN25" s="480"/>
      <c r="AO25" s="480"/>
      <c r="AP25" s="480"/>
      <c r="AQ25" s="480"/>
      <c r="AR25" s="481"/>
      <c r="AS25" s="479" t="s">
        <v>210</v>
      </c>
      <c r="AT25" s="480"/>
      <c r="AU25" s="480"/>
      <c r="AV25" s="480"/>
      <c r="AW25" s="480"/>
      <c r="AX25" s="482"/>
      <c r="AY25" s="489" t="s">
        <v>38</v>
      </c>
      <c r="AZ25" s="490"/>
      <c r="BA25" s="490"/>
      <c r="BB25" s="490"/>
      <c r="BC25" s="490"/>
      <c r="BD25" s="490"/>
      <c r="BE25" s="490"/>
      <c r="BF25" s="490"/>
      <c r="BG25" s="490"/>
      <c r="BH25" s="490"/>
      <c r="BI25" s="490"/>
      <c r="BJ25" s="490"/>
      <c r="BK25" s="490"/>
      <c r="BL25" s="490"/>
      <c r="BM25" s="491"/>
      <c r="BN25" s="473">
        <v>2772322</v>
      </c>
      <c r="BO25" s="474"/>
      <c r="BP25" s="474"/>
      <c r="BQ25" s="474"/>
      <c r="BR25" s="474"/>
      <c r="BS25" s="474"/>
      <c r="BT25" s="474"/>
      <c r="BU25" s="475"/>
      <c r="BV25" s="473">
        <v>925881</v>
      </c>
      <c r="BW25" s="474"/>
      <c r="BX25" s="474"/>
      <c r="BY25" s="474"/>
      <c r="BZ25" s="474"/>
      <c r="CA25" s="474"/>
      <c r="CB25" s="474"/>
      <c r="CC25" s="475"/>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15">
      <c r="A26" s="2"/>
      <c r="B26" s="469"/>
      <c r="C26" s="392"/>
      <c r="D26" s="393"/>
      <c r="E26" s="476" t="s">
        <v>269</v>
      </c>
      <c r="F26" s="477"/>
      <c r="G26" s="477"/>
      <c r="H26" s="477"/>
      <c r="I26" s="477"/>
      <c r="J26" s="477"/>
      <c r="K26" s="478"/>
      <c r="L26" s="479">
        <v>1</v>
      </c>
      <c r="M26" s="480"/>
      <c r="N26" s="480"/>
      <c r="O26" s="480"/>
      <c r="P26" s="481"/>
      <c r="Q26" s="479">
        <v>6610</v>
      </c>
      <c r="R26" s="480"/>
      <c r="S26" s="480"/>
      <c r="T26" s="480"/>
      <c r="U26" s="480"/>
      <c r="V26" s="481"/>
      <c r="W26" s="391"/>
      <c r="X26" s="392"/>
      <c r="Y26" s="393"/>
      <c r="Z26" s="476" t="s">
        <v>270</v>
      </c>
      <c r="AA26" s="495"/>
      <c r="AB26" s="495"/>
      <c r="AC26" s="495"/>
      <c r="AD26" s="495"/>
      <c r="AE26" s="495"/>
      <c r="AF26" s="495"/>
      <c r="AG26" s="496"/>
      <c r="AH26" s="479">
        <v>14</v>
      </c>
      <c r="AI26" s="480"/>
      <c r="AJ26" s="480"/>
      <c r="AK26" s="480"/>
      <c r="AL26" s="481"/>
      <c r="AM26" s="479">
        <v>45108</v>
      </c>
      <c r="AN26" s="480"/>
      <c r="AO26" s="480"/>
      <c r="AP26" s="480"/>
      <c r="AQ26" s="480"/>
      <c r="AR26" s="481"/>
      <c r="AS26" s="479">
        <v>3222</v>
      </c>
      <c r="AT26" s="480"/>
      <c r="AU26" s="480"/>
      <c r="AV26" s="480"/>
      <c r="AW26" s="480"/>
      <c r="AX26" s="482"/>
      <c r="AY26" s="497" t="s">
        <v>271</v>
      </c>
      <c r="AZ26" s="498"/>
      <c r="BA26" s="498"/>
      <c r="BB26" s="498"/>
      <c r="BC26" s="498"/>
      <c r="BD26" s="498"/>
      <c r="BE26" s="498"/>
      <c r="BF26" s="498"/>
      <c r="BG26" s="498"/>
      <c r="BH26" s="498"/>
      <c r="BI26" s="498"/>
      <c r="BJ26" s="498"/>
      <c r="BK26" s="498"/>
      <c r="BL26" s="498"/>
      <c r="BM26" s="499"/>
      <c r="BN26" s="486" t="s">
        <v>210</v>
      </c>
      <c r="BO26" s="487"/>
      <c r="BP26" s="487"/>
      <c r="BQ26" s="487"/>
      <c r="BR26" s="487"/>
      <c r="BS26" s="487"/>
      <c r="BT26" s="487"/>
      <c r="BU26" s="488"/>
      <c r="BV26" s="486" t="s">
        <v>210</v>
      </c>
      <c r="BW26" s="487"/>
      <c r="BX26" s="487"/>
      <c r="BY26" s="487"/>
      <c r="BZ26" s="487"/>
      <c r="CA26" s="487"/>
      <c r="CB26" s="487"/>
      <c r="CC26" s="488"/>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15">
      <c r="A27" s="2"/>
      <c r="B27" s="469"/>
      <c r="C27" s="392"/>
      <c r="D27" s="393"/>
      <c r="E27" s="476" t="s">
        <v>272</v>
      </c>
      <c r="F27" s="477"/>
      <c r="G27" s="477"/>
      <c r="H27" s="477"/>
      <c r="I27" s="477"/>
      <c r="J27" s="477"/>
      <c r="K27" s="478"/>
      <c r="L27" s="479">
        <v>1</v>
      </c>
      <c r="M27" s="480"/>
      <c r="N27" s="480"/>
      <c r="O27" s="480"/>
      <c r="P27" s="481"/>
      <c r="Q27" s="479">
        <v>4950</v>
      </c>
      <c r="R27" s="480"/>
      <c r="S27" s="480"/>
      <c r="T27" s="480"/>
      <c r="U27" s="480"/>
      <c r="V27" s="481"/>
      <c r="W27" s="391"/>
      <c r="X27" s="392"/>
      <c r="Y27" s="393"/>
      <c r="Z27" s="476" t="s">
        <v>274</v>
      </c>
      <c r="AA27" s="477"/>
      <c r="AB27" s="477"/>
      <c r="AC27" s="477"/>
      <c r="AD27" s="477"/>
      <c r="AE27" s="477"/>
      <c r="AF27" s="477"/>
      <c r="AG27" s="478"/>
      <c r="AH27" s="479" t="s">
        <v>210</v>
      </c>
      <c r="AI27" s="480"/>
      <c r="AJ27" s="480"/>
      <c r="AK27" s="480"/>
      <c r="AL27" s="481"/>
      <c r="AM27" s="479" t="s">
        <v>210</v>
      </c>
      <c r="AN27" s="480"/>
      <c r="AO27" s="480"/>
      <c r="AP27" s="480"/>
      <c r="AQ27" s="480"/>
      <c r="AR27" s="481"/>
      <c r="AS27" s="479" t="s">
        <v>210</v>
      </c>
      <c r="AT27" s="480"/>
      <c r="AU27" s="480"/>
      <c r="AV27" s="480"/>
      <c r="AW27" s="480"/>
      <c r="AX27" s="482"/>
      <c r="AY27" s="492" t="s">
        <v>276</v>
      </c>
      <c r="AZ27" s="493"/>
      <c r="BA27" s="493"/>
      <c r="BB27" s="493"/>
      <c r="BC27" s="493"/>
      <c r="BD27" s="493"/>
      <c r="BE27" s="493"/>
      <c r="BF27" s="493"/>
      <c r="BG27" s="493"/>
      <c r="BH27" s="493"/>
      <c r="BI27" s="493"/>
      <c r="BJ27" s="493"/>
      <c r="BK27" s="493"/>
      <c r="BL27" s="493"/>
      <c r="BM27" s="494"/>
      <c r="BN27" s="465">
        <v>755701</v>
      </c>
      <c r="BO27" s="466"/>
      <c r="BP27" s="466"/>
      <c r="BQ27" s="466"/>
      <c r="BR27" s="466"/>
      <c r="BS27" s="466"/>
      <c r="BT27" s="466"/>
      <c r="BU27" s="467"/>
      <c r="BV27" s="465">
        <v>755364</v>
      </c>
      <c r="BW27" s="466"/>
      <c r="BX27" s="466"/>
      <c r="BY27" s="466"/>
      <c r="BZ27" s="466"/>
      <c r="CA27" s="466"/>
      <c r="CB27" s="466"/>
      <c r="CC27" s="467"/>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15">
      <c r="A28" s="2"/>
      <c r="B28" s="469"/>
      <c r="C28" s="392"/>
      <c r="D28" s="393"/>
      <c r="E28" s="476" t="s">
        <v>277</v>
      </c>
      <c r="F28" s="477"/>
      <c r="G28" s="477"/>
      <c r="H28" s="477"/>
      <c r="I28" s="477"/>
      <c r="J28" s="477"/>
      <c r="K28" s="478"/>
      <c r="L28" s="479">
        <v>1</v>
      </c>
      <c r="M28" s="480"/>
      <c r="N28" s="480"/>
      <c r="O28" s="480"/>
      <c r="P28" s="481"/>
      <c r="Q28" s="479">
        <v>4290</v>
      </c>
      <c r="R28" s="480"/>
      <c r="S28" s="480"/>
      <c r="T28" s="480"/>
      <c r="U28" s="480"/>
      <c r="V28" s="481"/>
      <c r="W28" s="391"/>
      <c r="X28" s="392"/>
      <c r="Y28" s="393"/>
      <c r="Z28" s="476" t="s">
        <v>39</v>
      </c>
      <c r="AA28" s="477"/>
      <c r="AB28" s="477"/>
      <c r="AC28" s="477"/>
      <c r="AD28" s="477"/>
      <c r="AE28" s="477"/>
      <c r="AF28" s="477"/>
      <c r="AG28" s="478"/>
      <c r="AH28" s="479" t="s">
        <v>210</v>
      </c>
      <c r="AI28" s="480"/>
      <c r="AJ28" s="480"/>
      <c r="AK28" s="480"/>
      <c r="AL28" s="481"/>
      <c r="AM28" s="479" t="s">
        <v>210</v>
      </c>
      <c r="AN28" s="480"/>
      <c r="AO28" s="480"/>
      <c r="AP28" s="480"/>
      <c r="AQ28" s="480"/>
      <c r="AR28" s="481"/>
      <c r="AS28" s="479" t="s">
        <v>210</v>
      </c>
      <c r="AT28" s="480"/>
      <c r="AU28" s="480"/>
      <c r="AV28" s="480"/>
      <c r="AW28" s="480"/>
      <c r="AX28" s="482"/>
      <c r="AY28" s="355" t="s">
        <v>280</v>
      </c>
      <c r="AZ28" s="356"/>
      <c r="BA28" s="356"/>
      <c r="BB28" s="357"/>
      <c r="BC28" s="489" t="s">
        <v>103</v>
      </c>
      <c r="BD28" s="490"/>
      <c r="BE28" s="490"/>
      <c r="BF28" s="490"/>
      <c r="BG28" s="490"/>
      <c r="BH28" s="490"/>
      <c r="BI28" s="490"/>
      <c r="BJ28" s="490"/>
      <c r="BK28" s="490"/>
      <c r="BL28" s="490"/>
      <c r="BM28" s="491"/>
      <c r="BN28" s="473">
        <v>1958019</v>
      </c>
      <c r="BO28" s="474"/>
      <c r="BP28" s="474"/>
      <c r="BQ28" s="474"/>
      <c r="BR28" s="474"/>
      <c r="BS28" s="474"/>
      <c r="BT28" s="474"/>
      <c r="BU28" s="475"/>
      <c r="BV28" s="473">
        <v>1667599</v>
      </c>
      <c r="BW28" s="474"/>
      <c r="BX28" s="474"/>
      <c r="BY28" s="474"/>
      <c r="BZ28" s="474"/>
      <c r="CA28" s="474"/>
      <c r="CB28" s="474"/>
      <c r="CC28" s="475"/>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15">
      <c r="A29" s="2"/>
      <c r="B29" s="469"/>
      <c r="C29" s="392"/>
      <c r="D29" s="393"/>
      <c r="E29" s="476" t="s">
        <v>281</v>
      </c>
      <c r="F29" s="477"/>
      <c r="G29" s="477"/>
      <c r="H29" s="477"/>
      <c r="I29" s="477"/>
      <c r="J29" s="477"/>
      <c r="K29" s="478"/>
      <c r="L29" s="479">
        <v>16</v>
      </c>
      <c r="M29" s="480"/>
      <c r="N29" s="480"/>
      <c r="O29" s="480"/>
      <c r="P29" s="481"/>
      <c r="Q29" s="479">
        <v>3670</v>
      </c>
      <c r="R29" s="480"/>
      <c r="S29" s="480"/>
      <c r="T29" s="480"/>
      <c r="U29" s="480"/>
      <c r="V29" s="481"/>
      <c r="W29" s="394"/>
      <c r="X29" s="395"/>
      <c r="Y29" s="396"/>
      <c r="Z29" s="476" t="s">
        <v>283</v>
      </c>
      <c r="AA29" s="477"/>
      <c r="AB29" s="477"/>
      <c r="AC29" s="477"/>
      <c r="AD29" s="477"/>
      <c r="AE29" s="477"/>
      <c r="AF29" s="477"/>
      <c r="AG29" s="478"/>
      <c r="AH29" s="479">
        <v>403</v>
      </c>
      <c r="AI29" s="480"/>
      <c r="AJ29" s="480"/>
      <c r="AK29" s="480"/>
      <c r="AL29" s="481"/>
      <c r="AM29" s="479">
        <v>1195701</v>
      </c>
      <c r="AN29" s="480"/>
      <c r="AO29" s="480"/>
      <c r="AP29" s="480"/>
      <c r="AQ29" s="480"/>
      <c r="AR29" s="481"/>
      <c r="AS29" s="479">
        <v>2967</v>
      </c>
      <c r="AT29" s="480"/>
      <c r="AU29" s="480"/>
      <c r="AV29" s="480"/>
      <c r="AW29" s="480"/>
      <c r="AX29" s="482"/>
      <c r="AY29" s="358"/>
      <c r="AZ29" s="359"/>
      <c r="BA29" s="359"/>
      <c r="BB29" s="360"/>
      <c r="BC29" s="483" t="s">
        <v>284</v>
      </c>
      <c r="BD29" s="484"/>
      <c r="BE29" s="484"/>
      <c r="BF29" s="484"/>
      <c r="BG29" s="484"/>
      <c r="BH29" s="484"/>
      <c r="BI29" s="484"/>
      <c r="BJ29" s="484"/>
      <c r="BK29" s="484"/>
      <c r="BL29" s="484"/>
      <c r="BM29" s="485"/>
      <c r="BN29" s="486">
        <v>4195</v>
      </c>
      <c r="BO29" s="487"/>
      <c r="BP29" s="487"/>
      <c r="BQ29" s="487"/>
      <c r="BR29" s="487"/>
      <c r="BS29" s="487"/>
      <c r="BT29" s="487"/>
      <c r="BU29" s="488"/>
      <c r="BV29" s="486">
        <v>4193</v>
      </c>
      <c r="BW29" s="487"/>
      <c r="BX29" s="487"/>
      <c r="BY29" s="487"/>
      <c r="BZ29" s="487"/>
      <c r="CA29" s="487"/>
      <c r="CB29" s="487"/>
      <c r="CC29" s="488"/>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15">
      <c r="A30" s="2"/>
      <c r="B30" s="470"/>
      <c r="C30" s="471"/>
      <c r="D30" s="472"/>
      <c r="E30" s="450"/>
      <c r="F30" s="451"/>
      <c r="G30" s="451"/>
      <c r="H30" s="451"/>
      <c r="I30" s="451"/>
      <c r="J30" s="451"/>
      <c r="K30" s="452"/>
      <c r="L30" s="453"/>
      <c r="M30" s="454"/>
      <c r="N30" s="454"/>
      <c r="O30" s="454"/>
      <c r="P30" s="455"/>
      <c r="Q30" s="453"/>
      <c r="R30" s="454"/>
      <c r="S30" s="454"/>
      <c r="T30" s="454"/>
      <c r="U30" s="454"/>
      <c r="V30" s="455"/>
      <c r="W30" s="456" t="s">
        <v>286</v>
      </c>
      <c r="X30" s="457"/>
      <c r="Y30" s="457"/>
      <c r="Z30" s="457"/>
      <c r="AA30" s="457"/>
      <c r="AB30" s="457"/>
      <c r="AC30" s="457"/>
      <c r="AD30" s="457"/>
      <c r="AE30" s="457"/>
      <c r="AF30" s="457"/>
      <c r="AG30" s="458"/>
      <c r="AH30" s="459">
        <v>98.5</v>
      </c>
      <c r="AI30" s="460"/>
      <c r="AJ30" s="460"/>
      <c r="AK30" s="460"/>
      <c r="AL30" s="460"/>
      <c r="AM30" s="460"/>
      <c r="AN30" s="460"/>
      <c r="AO30" s="460"/>
      <c r="AP30" s="460"/>
      <c r="AQ30" s="460"/>
      <c r="AR30" s="460"/>
      <c r="AS30" s="460"/>
      <c r="AT30" s="460"/>
      <c r="AU30" s="460"/>
      <c r="AV30" s="460"/>
      <c r="AW30" s="460"/>
      <c r="AX30" s="461"/>
      <c r="AY30" s="361"/>
      <c r="AZ30" s="362"/>
      <c r="BA30" s="362"/>
      <c r="BB30" s="363"/>
      <c r="BC30" s="462" t="s">
        <v>59</v>
      </c>
      <c r="BD30" s="463"/>
      <c r="BE30" s="463"/>
      <c r="BF30" s="463"/>
      <c r="BG30" s="463"/>
      <c r="BH30" s="463"/>
      <c r="BI30" s="463"/>
      <c r="BJ30" s="463"/>
      <c r="BK30" s="463"/>
      <c r="BL30" s="463"/>
      <c r="BM30" s="464"/>
      <c r="BN30" s="465">
        <v>3139901</v>
      </c>
      <c r="BO30" s="466"/>
      <c r="BP30" s="466"/>
      <c r="BQ30" s="466"/>
      <c r="BR30" s="466"/>
      <c r="BS30" s="466"/>
      <c r="BT30" s="466"/>
      <c r="BU30" s="467"/>
      <c r="BV30" s="465">
        <v>3241864</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198</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289</v>
      </c>
      <c r="AN32" s="8"/>
      <c r="AO32" s="8"/>
      <c r="AP32" s="8"/>
      <c r="AQ32" s="8"/>
      <c r="AR32" s="8"/>
      <c r="AS32" s="22"/>
      <c r="AT32" s="22"/>
      <c r="AU32" s="22"/>
      <c r="AV32" s="22"/>
      <c r="AW32" s="22"/>
      <c r="AX32" s="22"/>
      <c r="AY32" s="22"/>
      <c r="AZ32" s="22"/>
      <c r="BA32" s="22"/>
      <c r="BB32" s="8"/>
      <c r="BC32" s="22"/>
      <c r="BD32" s="8"/>
      <c r="BE32" s="22" t="s">
        <v>290</v>
      </c>
      <c r="BF32" s="8"/>
      <c r="BG32" s="8"/>
      <c r="BH32" s="8"/>
      <c r="BI32" s="8"/>
      <c r="BJ32" s="22"/>
      <c r="BK32" s="22"/>
      <c r="BL32" s="22"/>
      <c r="BM32" s="22"/>
      <c r="BN32" s="22"/>
      <c r="BO32" s="22"/>
      <c r="BP32" s="22"/>
      <c r="BQ32" s="22"/>
      <c r="BR32" s="8"/>
      <c r="BS32" s="8"/>
      <c r="BT32" s="8"/>
      <c r="BU32" s="8"/>
      <c r="BV32" s="8"/>
      <c r="BW32" s="8" t="s">
        <v>292</v>
      </c>
      <c r="BX32" s="8"/>
      <c r="BY32" s="8"/>
      <c r="BZ32" s="8"/>
      <c r="CA32" s="8"/>
      <c r="CB32" s="22"/>
      <c r="CC32" s="22"/>
      <c r="CD32" s="22"/>
      <c r="CE32" s="22"/>
      <c r="CF32" s="22"/>
      <c r="CG32" s="22"/>
      <c r="CH32" s="22"/>
      <c r="CI32" s="22"/>
      <c r="CJ32" s="22"/>
      <c r="CK32" s="22"/>
      <c r="CL32" s="22"/>
      <c r="CM32" s="22"/>
      <c r="CN32" s="22"/>
      <c r="CO32" s="22" t="s">
        <v>293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2" t="s">
        <v>120</v>
      </c>
      <c r="D33" s="432"/>
      <c r="E33" s="414" t="s">
        <v>294</v>
      </c>
      <c r="F33" s="414"/>
      <c r="G33" s="414"/>
      <c r="H33" s="414"/>
      <c r="I33" s="414"/>
      <c r="J33" s="414"/>
      <c r="K33" s="414"/>
      <c r="L33" s="414"/>
      <c r="M33" s="414"/>
      <c r="N33" s="414"/>
      <c r="O33" s="414"/>
      <c r="P33" s="414"/>
      <c r="Q33" s="414"/>
      <c r="R33" s="414"/>
      <c r="S33" s="414"/>
      <c r="T33" s="14"/>
      <c r="U33" s="432" t="s">
        <v>120</v>
      </c>
      <c r="V33" s="432"/>
      <c r="W33" s="414" t="s">
        <v>294</v>
      </c>
      <c r="X33" s="414"/>
      <c r="Y33" s="414"/>
      <c r="Z33" s="414"/>
      <c r="AA33" s="414"/>
      <c r="AB33" s="414"/>
      <c r="AC33" s="414"/>
      <c r="AD33" s="414"/>
      <c r="AE33" s="414"/>
      <c r="AF33" s="414"/>
      <c r="AG33" s="414"/>
      <c r="AH33" s="414"/>
      <c r="AI33" s="414"/>
      <c r="AJ33" s="414"/>
      <c r="AK33" s="414"/>
      <c r="AL33" s="14"/>
      <c r="AM33" s="432" t="s">
        <v>120</v>
      </c>
      <c r="AN33" s="432"/>
      <c r="AO33" s="414" t="s">
        <v>294</v>
      </c>
      <c r="AP33" s="414"/>
      <c r="AQ33" s="414"/>
      <c r="AR33" s="414"/>
      <c r="AS33" s="414"/>
      <c r="AT33" s="414"/>
      <c r="AU33" s="414"/>
      <c r="AV33" s="414"/>
      <c r="AW33" s="414"/>
      <c r="AX33" s="414"/>
      <c r="AY33" s="414"/>
      <c r="AZ33" s="414"/>
      <c r="BA33" s="414"/>
      <c r="BB33" s="414"/>
      <c r="BC33" s="414"/>
      <c r="BD33" s="10"/>
      <c r="BE33" s="414" t="s">
        <v>296</v>
      </c>
      <c r="BF33" s="414"/>
      <c r="BG33" s="414" t="s">
        <v>179</v>
      </c>
      <c r="BH33" s="414"/>
      <c r="BI33" s="414"/>
      <c r="BJ33" s="414"/>
      <c r="BK33" s="414"/>
      <c r="BL33" s="414"/>
      <c r="BM33" s="414"/>
      <c r="BN33" s="414"/>
      <c r="BO33" s="414"/>
      <c r="BP33" s="414"/>
      <c r="BQ33" s="414"/>
      <c r="BR33" s="414"/>
      <c r="BS33" s="414"/>
      <c r="BT33" s="414"/>
      <c r="BU33" s="414"/>
      <c r="BV33" s="10"/>
      <c r="BW33" s="432" t="s">
        <v>296</v>
      </c>
      <c r="BX33" s="432"/>
      <c r="BY33" s="414" t="s">
        <v>112</v>
      </c>
      <c r="BZ33" s="414"/>
      <c r="CA33" s="414"/>
      <c r="CB33" s="414"/>
      <c r="CC33" s="414"/>
      <c r="CD33" s="414"/>
      <c r="CE33" s="414"/>
      <c r="CF33" s="414"/>
      <c r="CG33" s="414"/>
      <c r="CH33" s="414"/>
      <c r="CI33" s="414"/>
      <c r="CJ33" s="414"/>
      <c r="CK33" s="414"/>
      <c r="CL33" s="414"/>
      <c r="CM33" s="414"/>
      <c r="CN33" s="14"/>
      <c r="CO33" s="432" t="s">
        <v>120</v>
      </c>
      <c r="CP33" s="432"/>
      <c r="CQ33" s="414" t="s">
        <v>297</v>
      </c>
      <c r="CR33" s="414"/>
      <c r="CS33" s="414"/>
      <c r="CT33" s="414"/>
      <c r="CU33" s="414"/>
      <c r="CV33" s="414"/>
      <c r="CW33" s="414"/>
      <c r="CX33" s="414"/>
      <c r="CY33" s="414"/>
      <c r="CZ33" s="414"/>
      <c r="DA33" s="414"/>
      <c r="DB33" s="414"/>
      <c r="DC33" s="414"/>
      <c r="DD33" s="414"/>
      <c r="DE33" s="414"/>
      <c r="DF33" s="14"/>
      <c r="DG33" s="449" t="s">
        <v>78</v>
      </c>
      <c r="DH33" s="449"/>
      <c r="DI33" s="21"/>
    </row>
    <row r="34" spans="1:113" ht="32.25" customHeight="1" x14ac:dyDescent="0.15">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4</v>
      </c>
      <c r="V34" s="398"/>
      <c r="W34" s="397" t="str">
        <f>IF('各会計、関係団体の財政状況及び健全化判断比率'!B28="","",'各会計、関係団体の財政状況及び健全化判断比率'!B28)</f>
        <v>国民健康保険特別会計</v>
      </c>
      <c r="X34" s="397"/>
      <c r="Y34" s="397"/>
      <c r="Z34" s="397"/>
      <c r="AA34" s="397"/>
      <c r="AB34" s="397"/>
      <c r="AC34" s="397"/>
      <c r="AD34" s="397"/>
      <c r="AE34" s="397"/>
      <c r="AF34" s="397"/>
      <c r="AG34" s="397"/>
      <c r="AH34" s="397"/>
      <c r="AI34" s="397"/>
      <c r="AJ34" s="397"/>
      <c r="AK34" s="397"/>
      <c r="AL34" s="9"/>
      <c r="AM34" s="398">
        <f>IF(AO34="","",MAX(C34:D43,U34:V43)+1)</f>
        <v>7</v>
      </c>
      <c r="AN34" s="398"/>
      <c r="AO34" s="397" t="str">
        <f>IF('各会計、関係団体の財政状況及び健全化判断比率'!B31="","",'各会計、関係団体の財政状況及び健全化判断比率'!B31)</f>
        <v>下水道事業会計</v>
      </c>
      <c r="AP34" s="397"/>
      <c r="AQ34" s="397"/>
      <c r="AR34" s="397"/>
      <c r="AS34" s="397"/>
      <c r="AT34" s="397"/>
      <c r="AU34" s="397"/>
      <c r="AV34" s="397"/>
      <c r="AW34" s="397"/>
      <c r="AX34" s="397"/>
      <c r="AY34" s="397"/>
      <c r="AZ34" s="397"/>
      <c r="BA34" s="397"/>
      <c r="BB34" s="397"/>
      <c r="BC34" s="397"/>
      <c r="BD34" s="9"/>
      <c r="BE34" s="398">
        <f>IF(BG34="","",MAX(C34:D43,U34:V43,AM34:AN43)+1)</f>
        <v>8</v>
      </c>
      <c r="BF34" s="398"/>
      <c r="BG34" s="397" t="str">
        <f>IF('各会計、関係団体の財政状況及び健全化判断比率'!B32="","",'各会計、関係団体の財政状況及び健全化判断比率'!B32)</f>
        <v>公園西駅周辺土地区画整理事業特別会計</v>
      </c>
      <c r="BH34" s="397"/>
      <c r="BI34" s="397"/>
      <c r="BJ34" s="397"/>
      <c r="BK34" s="397"/>
      <c r="BL34" s="397"/>
      <c r="BM34" s="397"/>
      <c r="BN34" s="397"/>
      <c r="BO34" s="397"/>
      <c r="BP34" s="397"/>
      <c r="BQ34" s="397"/>
      <c r="BR34" s="397"/>
      <c r="BS34" s="397"/>
      <c r="BT34" s="397"/>
      <c r="BU34" s="397"/>
      <c r="BV34" s="9"/>
      <c r="BW34" s="398">
        <f>IF(BY34="","",MAX(C34:D43,U34:V43,AM34:AN43,BE34:BF43)+1)</f>
        <v>9</v>
      </c>
      <c r="BX34" s="398"/>
      <c r="BY34" s="397" t="str">
        <f>IF('各会計、関係団体の財政状況及び健全化判断比率'!B68="","",'各会計、関係団体の財政状況及び健全化判断比率'!B68)</f>
        <v>愛知中部水道企業団</v>
      </c>
      <c r="BZ34" s="397"/>
      <c r="CA34" s="397"/>
      <c r="CB34" s="397"/>
      <c r="CC34" s="397"/>
      <c r="CD34" s="397"/>
      <c r="CE34" s="397"/>
      <c r="CF34" s="397"/>
      <c r="CG34" s="397"/>
      <c r="CH34" s="397"/>
      <c r="CI34" s="397"/>
      <c r="CJ34" s="397"/>
      <c r="CK34" s="397"/>
      <c r="CL34" s="397"/>
      <c r="CM34" s="397"/>
      <c r="CN34" s="9"/>
      <c r="CO34" s="398">
        <f>IF(CQ34="","",MAX(C34:D43,U34:V43,AM34:AN43,BE34:BF43,BW34:BX43)+1)</f>
        <v>18</v>
      </c>
      <c r="CP34" s="398"/>
      <c r="CQ34" s="397" t="str">
        <f>IF('各会計、関係団体の財政状況及び健全化判断比率'!BS7="","",'各会計、関係団体の財政状況及び健全化判断比率'!BS7)</f>
        <v>尾張土地開発公社</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15">
      <c r="A35" s="2"/>
      <c r="B35" s="5"/>
      <c r="C35" s="398">
        <f t="shared" ref="C35:C43" si="0">IF(E35="","",C34+1)</f>
        <v>2</v>
      </c>
      <c r="D35" s="398"/>
      <c r="E35" s="397" t="str">
        <f>IF('各会計、関係団体の財政状況及び健全化判断比率'!B8="","",'各会計、関係団体の財政状況及び健全化判断比率'!B8)</f>
        <v>土地取得特別会計</v>
      </c>
      <c r="F35" s="397"/>
      <c r="G35" s="397"/>
      <c r="H35" s="397"/>
      <c r="I35" s="397"/>
      <c r="J35" s="397"/>
      <c r="K35" s="397"/>
      <c r="L35" s="397"/>
      <c r="M35" s="397"/>
      <c r="N35" s="397"/>
      <c r="O35" s="397"/>
      <c r="P35" s="397"/>
      <c r="Q35" s="397"/>
      <c r="R35" s="397"/>
      <c r="S35" s="397"/>
      <c r="T35" s="9"/>
      <c r="U35" s="398">
        <f t="shared" ref="U35:U43" si="1">IF(W35="","",U34+1)</f>
        <v>5</v>
      </c>
      <c r="V35" s="398"/>
      <c r="W35" s="397" t="str">
        <f>IF('各会計、関係団体の財政状況及び健全化判断比率'!B29="","",'各会計、関係団体の財政状況及び健全化判断比率'!B29)</f>
        <v>介護保険特別会計</v>
      </c>
      <c r="X35" s="397"/>
      <c r="Y35" s="397"/>
      <c r="Z35" s="397"/>
      <c r="AA35" s="397"/>
      <c r="AB35" s="397"/>
      <c r="AC35" s="397"/>
      <c r="AD35" s="397"/>
      <c r="AE35" s="397"/>
      <c r="AF35" s="397"/>
      <c r="AG35" s="397"/>
      <c r="AH35" s="397"/>
      <c r="AI35" s="397"/>
      <c r="AJ35" s="397"/>
      <c r="AK35" s="397"/>
      <c r="AL35" s="9"/>
      <c r="AM35" s="398" t="str">
        <f t="shared" ref="AM35:AM43" si="2">IF(AO35="","",AM34+1)</f>
        <v/>
      </c>
      <c r="AN35" s="398"/>
      <c r="AO35" s="397"/>
      <c r="AP35" s="397"/>
      <c r="AQ35" s="397"/>
      <c r="AR35" s="397"/>
      <c r="AS35" s="397"/>
      <c r="AT35" s="397"/>
      <c r="AU35" s="397"/>
      <c r="AV35" s="397"/>
      <c r="AW35" s="397"/>
      <c r="AX35" s="397"/>
      <c r="AY35" s="397"/>
      <c r="AZ35" s="397"/>
      <c r="BA35" s="397"/>
      <c r="BB35" s="397"/>
      <c r="BC35" s="397"/>
      <c r="BD35" s="9"/>
      <c r="BE35" s="398" t="str">
        <f t="shared" ref="BE35:BE43" si="3">IF(BG35="","",BE34+1)</f>
        <v/>
      </c>
      <c r="BF35" s="398"/>
      <c r="BG35" s="397"/>
      <c r="BH35" s="397"/>
      <c r="BI35" s="397"/>
      <c r="BJ35" s="397"/>
      <c r="BK35" s="397"/>
      <c r="BL35" s="397"/>
      <c r="BM35" s="397"/>
      <c r="BN35" s="397"/>
      <c r="BO35" s="397"/>
      <c r="BP35" s="397"/>
      <c r="BQ35" s="397"/>
      <c r="BR35" s="397"/>
      <c r="BS35" s="397"/>
      <c r="BT35" s="397"/>
      <c r="BU35" s="397"/>
      <c r="BV35" s="9"/>
      <c r="BW35" s="398">
        <f t="shared" ref="BW35:BW43" si="4">IF(BY35="","",BW34+1)</f>
        <v>10</v>
      </c>
      <c r="BX35" s="398"/>
      <c r="BY35" s="397" t="str">
        <f>IF('各会計、関係団体の財政状況及び健全化判断比率'!B69="","",'各会計、関係団体の財政状況及び健全化判断比率'!B69)</f>
        <v>尾張東部衛生組合</v>
      </c>
      <c r="BZ35" s="397"/>
      <c r="CA35" s="397"/>
      <c r="CB35" s="397"/>
      <c r="CC35" s="397"/>
      <c r="CD35" s="397"/>
      <c r="CE35" s="397"/>
      <c r="CF35" s="397"/>
      <c r="CG35" s="397"/>
      <c r="CH35" s="397"/>
      <c r="CI35" s="397"/>
      <c r="CJ35" s="397"/>
      <c r="CK35" s="397"/>
      <c r="CL35" s="397"/>
      <c r="CM35" s="397"/>
      <c r="CN35" s="9"/>
      <c r="CO35" s="398">
        <f t="shared" ref="CO35:CO43" si="5">IF(CQ35="","",CO34+1)</f>
        <v>19</v>
      </c>
      <c r="CP35" s="398"/>
      <c r="CQ35" s="397" t="str">
        <f>IF('各会計、関係団体の財政状況及び健全化判断比率'!BS8="","",'各会計、関係団体の財政状況及び健全化判断比率'!BS8)</f>
        <v>愛知高速交通株式会社</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
      </c>
      <c r="DH35" s="399"/>
      <c r="DI35" s="21"/>
    </row>
    <row r="36" spans="1:113" ht="32.25" customHeight="1" x14ac:dyDescent="0.15">
      <c r="A36" s="2"/>
      <c r="B36" s="5"/>
      <c r="C36" s="398">
        <f t="shared" si="0"/>
        <v>3</v>
      </c>
      <c r="D36" s="398"/>
      <c r="E36" s="397" t="str">
        <f>IF('各会計、関係団体の財政状況及び健全化判断比率'!B9="","",'各会計、関係団体の財政状況及び健全化判断比率'!B9)</f>
        <v>卯塚墓園事業特別会計</v>
      </c>
      <c r="F36" s="397"/>
      <c r="G36" s="397"/>
      <c r="H36" s="397"/>
      <c r="I36" s="397"/>
      <c r="J36" s="397"/>
      <c r="K36" s="397"/>
      <c r="L36" s="397"/>
      <c r="M36" s="397"/>
      <c r="N36" s="397"/>
      <c r="O36" s="397"/>
      <c r="P36" s="397"/>
      <c r="Q36" s="397"/>
      <c r="R36" s="397"/>
      <c r="S36" s="397"/>
      <c r="T36" s="9"/>
      <c r="U36" s="398">
        <f t="shared" si="1"/>
        <v>6</v>
      </c>
      <c r="V36" s="398"/>
      <c r="W36" s="397" t="str">
        <f>IF('各会計、関係団体の財政状況及び健全化判断比率'!B30="","",'各会計、関係団体の財政状況及び健全化判断比率'!B30)</f>
        <v>後期高齢者医療特別会計</v>
      </c>
      <c r="X36" s="397"/>
      <c r="Y36" s="397"/>
      <c r="Z36" s="397"/>
      <c r="AA36" s="397"/>
      <c r="AB36" s="397"/>
      <c r="AC36" s="397"/>
      <c r="AD36" s="397"/>
      <c r="AE36" s="397"/>
      <c r="AF36" s="397"/>
      <c r="AG36" s="397"/>
      <c r="AH36" s="397"/>
      <c r="AI36" s="397"/>
      <c r="AJ36" s="397"/>
      <c r="AK36" s="397"/>
      <c r="AL36" s="9"/>
      <c r="AM36" s="398" t="str">
        <f t="shared" si="2"/>
        <v/>
      </c>
      <c r="AN36" s="398"/>
      <c r="AO36" s="397"/>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11</v>
      </c>
      <c r="BX36" s="398"/>
      <c r="BY36" s="397" t="str">
        <f>IF('各会計、関係団体の財政状況及び健全化判断比率'!B70="","",'各会計、関係団体の財政状況及び健全化判断比率'!B70)</f>
        <v>公立陶生病院組合</v>
      </c>
      <c r="BZ36" s="397"/>
      <c r="CA36" s="397"/>
      <c r="CB36" s="397"/>
      <c r="CC36" s="397"/>
      <c r="CD36" s="397"/>
      <c r="CE36" s="397"/>
      <c r="CF36" s="397"/>
      <c r="CG36" s="397"/>
      <c r="CH36" s="397"/>
      <c r="CI36" s="397"/>
      <c r="CJ36" s="397"/>
      <c r="CK36" s="397"/>
      <c r="CL36" s="397"/>
      <c r="CM36" s="397"/>
      <c r="CN36" s="9"/>
      <c r="CO36" s="398">
        <f t="shared" si="5"/>
        <v>20</v>
      </c>
      <c r="CP36" s="398"/>
      <c r="CQ36" s="397" t="str">
        <f>IF('各会計、関係団体の財政状況及び健全化判断比率'!BS9="","",'各会計、関係団体の財政状況及び健全化判断比率'!BS9)</f>
        <v>株式会社長久手温泉</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15">
      <c r="A37" s="2"/>
      <c r="B37" s="5"/>
      <c r="C37" s="398" t="str">
        <f t="shared" si="0"/>
        <v/>
      </c>
      <c r="D37" s="398"/>
      <c r="E37" s="397" t="str">
        <f>IF('各会計、関係団体の財政状況及び健全化判断比率'!B10="","",'各会計、関係団体の財政状況及び健全化判断比率'!B10)</f>
        <v/>
      </c>
      <c r="F37" s="397"/>
      <c r="G37" s="397"/>
      <c r="H37" s="397"/>
      <c r="I37" s="397"/>
      <c r="J37" s="397"/>
      <c r="K37" s="397"/>
      <c r="L37" s="397"/>
      <c r="M37" s="397"/>
      <c r="N37" s="397"/>
      <c r="O37" s="397"/>
      <c r="P37" s="397"/>
      <c r="Q37" s="397"/>
      <c r="R37" s="397"/>
      <c r="S37" s="397"/>
      <c r="T37" s="9"/>
      <c r="U37" s="398" t="str">
        <f t="shared" si="1"/>
        <v/>
      </c>
      <c r="V37" s="398"/>
      <c r="W37" s="397"/>
      <c r="X37" s="397"/>
      <c r="Y37" s="397"/>
      <c r="Z37" s="397"/>
      <c r="AA37" s="397"/>
      <c r="AB37" s="397"/>
      <c r="AC37" s="397"/>
      <c r="AD37" s="397"/>
      <c r="AE37" s="397"/>
      <c r="AF37" s="397"/>
      <c r="AG37" s="397"/>
      <c r="AH37" s="397"/>
      <c r="AI37" s="397"/>
      <c r="AJ37" s="397"/>
      <c r="AK37" s="397"/>
      <c r="AL37" s="9"/>
      <c r="AM37" s="398" t="str">
        <f t="shared" si="2"/>
        <v/>
      </c>
      <c r="AN37" s="398"/>
      <c r="AO37" s="397"/>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12</v>
      </c>
      <c r="BX37" s="398"/>
      <c r="BY37" s="397" t="str">
        <f>IF('各会計、関係団体の財政状況及び健全化判断比率'!B71="","",'各会計、関係団体の財政状況及び健全化判断比率'!B71)</f>
        <v>尾張市町交通災害共済組合</v>
      </c>
      <c r="BZ37" s="397"/>
      <c r="CA37" s="397"/>
      <c r="CB37" s="397"/>
      <c r="CC37" s="397"/>
      <c r="CD37" s="397"/>
      <c r="CE37" s="397"/>
      <c r="CF37" s="397"/>
      <c r="CG37" s="397"/>
      <c r="CH37" s="397"/>
      <c r="CI37" s="397"/>
      <c r="CJ37" s="397"/>
      <c r="CK37" s="397"/>
      <c r="CL37" s="397"/>
      <c r="CM37" s="397"/>
      <c r="CN37" s="9"/>
      <c r="CO37" s="398" t="str">
        <f t="shared" si="5"/>
        <v/>
      </c>
      <c r="CP37" s="398"/>
      <c r="CQ37" s="397" t="str">
        <f>IF('各会計、関係団体の財政状況及び健全化判断比率'!BS10="","",'各会計、関係団体の財政状況及び健全化判断比率'!BS10)</f>
        <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15">
      <c r="A38" s="2"/>
      <c r="B38" s="5"/>
      <c r="C38" s="398" t="str">
        <f t="shared" si="0"/>
        <v/>
      </c>
      <c r="D38" s="398"/>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9"/>
      <c r="U38" s="398" t="str">
        <f t="shared" si="1"/>
        <v/>
      </c>
      <c r="V38" s="398"/>
      <c r="W38" s="397"/>
      <c r="X38" s="397"/>
      <c r="Y38" s="397"/>
      <c r="Z38" s="397"/>
      <c r="AA38" s="397"/>
      <c r="AB38" s="397"/>
      <c r="AC38" s="397"/>
      <c r="AD38" s="397"/>
      <c r="AE38" s="397"/>
      <c r="AF38" s="397"/>
      <c r="AG38" s="397"/>
      <c r="AH38" s="397"/>
      <c r="AI38" s="397"/>
      <c r="AJ38" s="397"/>
      <c r="AK38" s="397"/>
      <c r="AL38" s="9"/>
      <c r="AM38" s="398" t="str">
        <f t="shared" si="2"/>
        <v/>
      </c>
      <c r="AN38" s="398"/>
      <c r="AO38" s="397"/>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13</v>
      </c>
      <c r="BX38" s="398"/>
      <c r="BY38" s="397" t="str">
        <f>IF('各会計、関係団体の財政状況及び健全化判断比率'!B72="","",'各会計、関係団体の財政状況及び健全化判断比率'!B72)</f>
        <v>尾張旭市長久手市衛生組合</v>
      </c>
      <c r="BZ38" s="397"/>
      <c r="CA38" s="397"/>
      <c r="CB38" s="397"/>
      <c r="CC38" s="397"/>
      <c r="CD38" s="397"/>
      <c r="CE38" s="397"/>
      <c r="CF38" s="397"/>
      <c r="CG38" s="397"/>
      <c r="CH38" s="397"/>
      <c r="CI38" s="397"/>
      <c r="CJ38" s="397"/>
      <c r="CK38" s="397"/>
      <c r="CL38" s="397"/>
      <c r="CM38" s="397"/>
      <c r="CN38" s="9"/>
      <c r="CO38" s="398" t="str">
        <f t="shared" si="5"/>
        <v/>
      </c>
      <c r="CP38" s="398"/>
      <c r="CQ38" s="397" t="str">
        <f>IF('各会計、関係団体の財政状況及び健全化判断比率'!BS11="","",'各会計、関係団体の財政状況及び健全化判断比率'!BS11)</f>
        <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15">
      <c r="A39" s="2"/>
      <c r="B39" s="5"/>
      <c r="C39" s="398" t="str">
        <f t="shared" si="0"/>
        <v/>
      </c>
      <c r="D39" s="398"/>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f t="shared" si="4"/>
        <v>14</v>
      </c>
      <c r="BX39" s="398"/>
      <c r="BY39" s="397" t="str">
        <f>IF('各会計、関係団体の財政状況及び健全化判断比率'!B73="","",'各会計、関係団体の財政状況及び健全化判断比率'!B73)</f>
        <v>愛知県市町村職員退職手当組合</v>
      </c>
      <c r="BZ39" s="397"/>
      <c r="CA39" s="397"/>
      <c r="CB39" s="397"/>
      <c r="CC39" s="397"/>
      <c r="CD39" s="397"/>
      <c r="CE39" s="397"/>
      <c r="CF39" s="397"/>
      <c r="CG39" s="397"/>
      <c r="CH39" s="397"/>
      <c r="CI39" s="397"/>
      <c r="CJ39" s="397"/>
      <c r="CK39" s="397"/>
      <c r="CL39" s="397"/>
      <c r="CM39" s="397"/>
      <c r="CN39" s="9"/>
      <c r="CO39" s="398" t="str">
        <f t="shared" si="5"/>
        <v/>
      </c>
      <c r="CP39" s="398"/>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15">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f t="shared" si="4"/>
        <v>15</v>
      </c>
      <c r="BX40" s="398"/>
      <c r="BY40" s="397" t="str">
        <f>IF('各会計、関係団体の財政状況及び健全化判断比率'!B74="","",'各会計、関係団体の財政状況及び健全化判断比率'!B74)</f>
        <v>愛知県後期高齢者医療広域連合（一般会計）</v>
      </c>
      <c r="BZ40" s="397"/>
      <c r="CA40" s="397"/>
      <c r="CB40" s="397"/>
      <c r="CC40" s="397"/>
      <c r="CD40" s="397"/>
      <c r="CE40" s="397"/>
      <c r="CF40" s="397"/>
      <c r="CG40" s="397"/>
      <c r="CH40" s="397"/>
      <c r="CI40" s="397"/>
      <c r="CJ40" s="397"/>
      <c r="CK40" s="397"/>
      <c r="CL40" s="397"/>
      <c r="CM40" s="397"/>
      <c r="CN40" s="9"/>
      <c r="CO40" s="398" t="str">
        <f t="shared" si="5"/>
        <v/>
      </c>
      <c r="CP40" s="398"/>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
      </c>
      <c r="DH40" s="399"/>
      <c r="DI40" s="21"/>
    </row>
    <row r="41" spans="1:113" ht="32.25" customHeight="1" x14ac:dyDescent="0.15">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f t="shared" si="4"/>
        <v>16</v>
      </c>
      <c r="BX41" s="398"/>
      <c r="BY41" s="397" t="str">
        <f>IF('各会計、関係団体の財政状況及び健全化判断比率'!B75="","",'各会計、関係団体の財政状況及び健全化判断比率'!B75)</f>
        <v>愛知県後期高齢者医療広域連合（後期高齢者医療特別会計）</v>
      </c>
      <c r="BZ41" s="397"/>
      <c r="CA41" s="397"/>
      <c r="CB41" s="397"/>
      <c r="CC41" s="397"/>
      <c r="CD41" s="397"/>
      <c r="CE41" s="397"/>
      <c r="CF41" s="397"/>
      <c r="CG41" s="397"/>
      <c r="CH41" s="397"/>
      <c r="CI41" s="397"/>
      <c r="CJ41" s="397"/>
      <c r="CK41" s="397"/>
      <c r="CL41" s="397"/>
      <c r="CM41" s="397"/>
      <c r="CN41" s="9"/>
      <c r="CO41" s="398" t="str">
        <f t="shared" si="5"/>
        <v/>
      </c>
      <c r="CP41" s="398"/>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15">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f t="shared" si="4"/>
        <v>17</v>
      </c>
      <c r="BX42" s="398"/>
      <c r="BY42" s="397" t="str">
        <f>IF('各会計、関係団体の財政状況及び健全化判断比率'!B76="","",'各会計、関係団体の財政状況及び健全化判断比率'!B76)</f>
        <v>尾三消防組合</v>
      </c>
      <c r="BZ42" s="397"/>
      <c r="CA42" s="397"/>
      <c r="CB42" s="397"/>
      <c r="CC42" s="397"/>
      <c r="CD42" s="397"/>
      <c r="CE42" s="397"/>
      <c r="CF42" s="397"/>
      <c r="CG42" s="397"/>
      <c r="CH42" s="397"/>
      <c r="CI42" s="397"/>
      <c r="CJ42" s="397"/>
      <c r="CK42" s="397"/>
      <c r="CL42" s="397"/>
      <c r="CM42" s="397"/>
      <c r="CN42" s="9"/>
      <c r="CO42" s="398" t="str">
        <f t="shared" si="5"/>
        <v/>
      </c>
      <c r="CP42" s="398"/>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15">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t="str">
        <f t="shared" si="4"/>
        <v/>
      </c>
      <c r="BX43" s="398"/>
      <c r="BY43" s="397" t="str">
        <f>IF('各会計、関係団体の財政状況及び健全化判断比率'!B77="","",'各会計、関係団体の財政状況及び健全化判断比率'!B77)</f>
        <v/>
      </c>
      <c r="BZ43" s="397"/>
      <c r="CA43" s="397"/>
      <c r="CB43" s="397"/>
      <c r="CC43" s="397"/>
      <c r="CD43" s="397"/>
      <c r="CE43" s="397"/>
      <c r="CF43" s="397"/>
      <c r="CG43" s="397"/>
      <c r="CH43" s="397"/>
      <c r="CI43" s="397"/>
      <c r="CJ43" s="397"/>
      <c r="CK43" s="397"/>
      <c r="CL43" s="397"/>
      <c r="CM43" s="397"/>
      <c r="CN43" s="9"/>
      <c r="CO43" s="398" t="str">
        <f t="shared" si="5"/>
        <v/>
      </c>
      <c r="CP43" s="398"/>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299</v>
      </c>
      <c r="E46" s="1" t="s">
        <v>152</v>
      </c>
    </row>
    <row r="47" spans="1:113" x14ac:dyDescent="0.15">
      <c r="E47" s="1" t="s">
        <v>301</v>
      </c>
    </row>
    <row r="48" spans="1:113" x14ac:dyDescent="0.15">
      <c r="E48" s="1" t="s">
        <v>303</v>
      </c>
    </row>
    <row r="49" spans="5:5" x14ac:dyDescent="0.15">
      <c r="E49" s="1" t="s">
        <v>304</v>
      </c>
    </row>
    <row r="50" spans="5:5" x14ac:dyDescent="0.15">
      <c r="E50" s="1" t="s">
        <v>208</v>
      </c>
    </row>
    <row r="51" spans="5:5" x14ac:dyDescent="0.15">
      <c r="E51" s="1" t="s">
        <v>306</v>
      </c>
    </row>
    <row r="52" spans="5:5" x14ac:dyDescent="0.15">
      <c r="E52" s="1" t="s">
        <v>155</v>
      </c>
    </row>
    <row r="53" spans="5:5" x14ac:dyDescent="0.15"/>
    <row r="54" spans="5:5" x14ac:dyDescent="0.15"/>
    <row r="55" spans="5:5" x14ac:dyDescent="0.15"/>
    <row r="56" spans="5:5" x14ac:dyDescent="0.15"/>
  </sheetData>
  <sheetProtection algorithmName="SHA-512" hashValue="Jt1oTrCAB8z5EqBvpB6M1zD7ic/PEWa38UG0t6TIXSIgewFyYu0x1pw6MQVCD/ODRtnSVmLjKN19KmRh/MhBdw==" saltValue="4I0RNCXI4fbY8J4g9t906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531</v>
      </c>
      <c r="G33" s="219" t="s">
        <v>417</v>
      </c>
      <c r="H33" s="219" t="s">
        <v>532</v>
      </c>
      <c r="I33" s="219" t="s">
        <v>533</v>
      </c>
      <c r="J33" s="223" t="s">
        <v>534</v>
      </c>
      <c r="K33" s="204"/>
      <c r="L33" s="204"/>
      <c r="M33" s="204"/>
      <c r="N33" s="204"/>
      <c r="O33" s="204"/>
      <c r="P33" s="204"/>
    </row>
    <row r="34" spans="1:16" ht="39" customHeight="1" x14ac:dyDescent="0.15">
      <c r="A34" s="204"/>
      <c r="B34" s="206"/>
      <c r="C34" s="1066" t="s">
        <v>454</v>
      </c>
      <c r="D34" s="1066"/>
      <c r="E34" s="1067"/>
      <c r="F34" s="215">
        <v>3.94</v>
      </c>
      <c r="G34" s="220">
        <v>4.2300000000000004</v>
      </c>
      <c r="H34" s="220">
        <v>4.5</v>
      </c>
      <c r="I34" s="220">
        <v>3.04</v>
      </c>
      <c r="J34" s="224">
        <v>2.81</v>
      </c>
      <c r="K34" s="204"/>
      <c r="L34" s="204"/>
      <c r="M34" s="204"/>
      <c r="N34" s="204"/>
      <c r="O34" s="204"/>
      <c r="P34" s="204"/>
    </row>
    <row r="35" spans="1:16" ht="39" customHeight="1" x14ac:dyDescent="0.15">
      <c r="A35" s="204"/>
      <c r="B35" s="207"/>
      <c r="C35" s="1062" t="s">
        <v>360</v>
      </c>
      <c r="D35" s="1062"/>
      <c r="E35" s="1063"/>
      <c r="F35" s="216" t="s">
        <v>210</v>
      </c>
      <c r="G35" s="221" t="s">
        <v>210</v>
      </c>
      <c r="H35" s="221">
        <v>1.64</v>
      </c>
      <c r="I35" s="221">
        <v>0.44</v>
      </c>
      <c r="J35" s="225">
        <v>1.18</v>
      </c>
      <c r="K35" s="204"/>
      <c r="L35" s="204"/>
      <c r="M35" s="204"/>
      <c r="N35" s="204"/>
      <c r="O35" s="204"/>
      <c r="P35" s="204"/>
    </row>
    <row r="36" spans="1:16" ht="39" customHeight="1" x14ac:dyDescent="0.15">
      <c r="A36" s="204"/>
      <c r="B36" s="207"/>
      <c r="C36" s="1062" t="s">
        <v>27</v>
      </c>
      <c r="D36" s="1062"/>
      <c r="E36" s="1063"/>
      <c r="F36" s="216">
        <v>0.41</v>
      </c>
      <c r="G36" s="221">
        <v>0.54</v>
      </c>
      <c r="H36" s="221">
        <v>0.91</v>
      </c>
      <c r="I36" s="221">
        <v>0.85</v>
      </c>
      <c r="J36" s="225">
        <v>1.04</v>
      </c>
      <c r="K36" s="204"/>
      <c r="L36" s="204"/>
      <c r="M36" s="204"/>
      <c r="N36" s="204"/>
      <c r="O36" s="204"/>
      <c r="P36" s="204"/>
    </row>
    <row r="37" spans="1:16" ht="39" customHeight="1" x14ac:dyDescent="0.15">
      <c r="A37" s="204"/>
      <c r="B37" s="207"/>
      <c r="C37" s="1062" t="s">
        <v>251</v>
      </c>
      <c r="D37" s="1062"/>
      <c r="E37" s="1063"/>
      <c r="F37" s="216">
        <v>1.26</v>
      </c>
      <c r="G37" s="221">
        <v>1.31</v>
      </c>
      <c r="H37" s="221">
        <v>0.8</v>
      </c>
      <c r="I37" s="221">
        <v>0.98</v>
      </c>
      <c r="J37" s="225">
        <v>0.8</v>
      </c>
      <c r="K37" s="204"/>
      <c r="L37" s="204"/>
      <c r="M37" s="204"/>
      <c r="N37" s="204"/>
      <c r="O37" s="204"/>
      <c r="P37" s="204"/>
    </row>
    <row r="38" spans="1:16" ht="39" customHeight="1" x14ac:dyDescent="0.15">
      <c r="A38" s="204"/>
      <c r="B38" s="207"/>
      <c r="C38" s="1062" t="s">
        <v>456</v>
      </c>
      <c r="D38" s="1062"/>
      <c r="E38" s="1063"/>
      <c r="F38" s="216">
        <v>0.01</v>
      </c>
      <c r="G38" s="221">
        <v>0</v>
      </c>
      <c r="H38" s="221">
        <v>0.02</v>
      </c>
      <c r="I38" s="221">
        <v>0.01</v>
      </c>
      <c r="J38" s="225">
        <v>0.15</v>
      </c>
      <c r="K38" s="204"/>
      <c r="L38" s="204"/>
      <c r="M38" s="204"/>
      <c r="N38" s="204"/>
      <c r="O38" s="204"/>
      <c r="P38" s="204"/>
    </row>
    <row r="39" spans="1:16" ht="39" customHeight="1" x14ac:dyDescent="0.15">
      <c r="A39" s="204"/>
      <c r="B39" s="207"/>
      <c r="C39" s="1062" t="s">
        <v>235</v>
      </c>
      <c r="D39" s="1062"/>
      <c r="E39" s="1063"/>
      <c r="F39" s="216">
        <v>7.0000000000000007E-2</v>
      </c>
      <c r="G39" s="221">
        <v>0.03</v>
      </c>
      <c r="H39" s="221">
        <v>0.01</v>
      </c>
      <c r="I39" s="221">
        <v>0.05</v>
      </c>
      <c r="J39" s="225">
        <v>0.04</v>
      </c>
      <c r="K39" s="204"/>
      <c r="L39" s="204"/>
      <c r="M39" s="204"/>
      <c r="N39" s="204"/>
      <c r="O39" s="204"/>
      <c r="P39" s="204"/>
    </row>
    <row r="40" spans="1:16" ht="39" customHeight="1" x14ac:dyDescent="0.15">
      <c r="A40" s="204"/>
      <c r="B40" s="207"/>
      <c r="C40" s="1062" t="s">
        <v>307</v>
      </c>
      <c r="D40" s="1062"/>
      <c r="E40" s="1063"/>
      <c r="F40" s="216">
        <v>0</v>
      </c>
      <c r="G40" s="221">
        <v>0</v>
      </c>
      <c r="H40" s="221">
        <v>0</v>
      </c>
      <c r="I40" s="221">
        <v>0</v>
      </c>
      <c r="J40" s="225">
        <v>0</v>
      </c>
      <c r="K40" s="204"/>
      <c r="L40" s="204"/>
      <c r="M40" s="204"/>
      <c r="N40" s="204"/>
      <c r="O40" s="204"/>
      <c r="P40" s="204"/>
    </row>
    <row r="41" spans="1:16" ht="39" customHeight="1" x14ac:dyDescent="0.15">
      <c r="A41" s="204"/>
      <c r="B41" s="207"/>
      <c r="C41" s="1062" t="s">
        <v>466</v>
      </c>
      <c r="D41" s="1062"/>
      <c r="E41" s="1063"/>
      <c r="F41" s="216">
        <v>12.52</v>
      </c>
      <c r="G41" s="221">
        <v>4.12</v>
      </c>
      <c r="H41" s="221">
        <v>0</v>
      </c>
      <c r="I41" s="221">
        <v>0</v>
      </c>
      <c r="J41" s="225">
        <v>0</v>
      </c>
      <c r="K41" s="204"/>
      <c r="L41" s="204"/>
      <c r="M41" s="204"/>
      <c r="N41" s="204"/>
      <c r="O41" s="204"/>
      <c r="P41" s="204"/>
    </row>
    <row r="42" spans="1:16" ht="39" customHeight="1" x14ac:dyDescent="0.15">
      <c r="A42" s="204"/>
      <c r="B42" s="208"/>
      <c r="C42" s="1062" t="s">
        <v>535</v>
      </c>
      <c r="D42" s="1062"/>
      <c r="E42" s="1063"/>
      <c r="F42" s="216" t="s">
        <v>210</v>
      </c>
      <c r="G42" s="221" t="s">
        <v>210</v>
      </c>
      <c r="H42" s="221" t="s">
        <v>210</v>
      </c>
      <c r="I42" s="221" t="s">
        <v>210</v>
      </c>
      <c r="J42" s="225" t="s">
        <v>210</v>
      </c>
      <c r="K42" s="204"/>
      <c r="L42" s="204"/>
      <c r="M42" s="204"/>
      <c r="N42" s="204"/>
      <c r="O42" s="204"/>
      <c r="P42" s="204"/>
    </row>
    <row r="43" spans="1:16" ht="39" customHeight="1" x14ac:dyDescent="0.15">
      <c r="A43" s="204"/>
      <c r="B43" s="209"/>
      <c r="C43" s="1064" t="s">
        <v>495</v>
      </c>
      <c r="D43" s="1064"/>
      <c r="E43" s="1065"/>
      <c r="F43" s="217">
        <v>0.65</v>
      </c>
      <c r="G43" s="222">
        <v>3.27</v>
      </c>
      <c r="H43" s="222" t="s">
        <v>210</v>
      </c>
      <c r="I43" s="222" t="s">
        <v>210</v>
      </c>
      <c r="J43" s="226" t="s">
        <v>210</v>
      </c>
      <c r="K43" s="204"/>
      <c r="L43" s="204"/>
      <c r="M43" s="204"/>
      <c r="N43" s="204"/>
      <c r="O43" s="204"/>
      <c r="P43" s="204"/>
    </row>
    <row r="44" spans="1:16" ht="39" customHeight="1" x14ac:dyDescent="0.15">
      <c r="A44" s="204"/>
      <c r="B44" s="210" t="s">
        <v>18</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I6qB3U1kDwcgA9a8RBD+bHkTTTpiXvpaq0q0fjl62DFget8aVUDrnV5sFA25VvypIXh8RMbTWgPaOeDEM7qb+A==" saltValue="uGRaE0GlVe4AOGHZPnrCy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25</v>
      </c>
      <c r="C44" s="233"/>
      <c r="D44" s="233"/>
      <c r="E44" s="241"/>
      <c r="F44" s="241"/>
      <c r="G44" s="241"/>
      <c r="H44" s="241"/>
      <c r="I44" s="241"/>
      <c r="J44" s="244" t="s">
        <v>14</v>
      </c>
      <c r="K44" s="246" t="s">
        <v>531</v>
      </c>
      <c r="L44" s="254" t="s">
        <v>417</v>
      </c>
      <c r="M44" s="254" t="s">
        <v>532</v>
      </c>
      <c r="N44" s="254" t="s">
        <v>533</v>
      </c>
      <c r="O44" s="262" t="s">
        <v>534</v>
      </c>
      <c r="P44" s="104"/>
      <c r="Q44" s="104"/>
      <c r="R44" s="104"/>
      <c r="S44" s="104"/>
      <c r="T44" s="104"/>
      <c r="U44" s="104"/>
    </row>
    <row r="45" spans="1:21" ht="30.75" customHeight="1" x14ac:dyDescent="0.15">
      <c r="A45" s="104"/>
      <c r="B45" s="1078" t="s">
        <v>26</v>
      </c>
      <c r="C45" s="1079"/>
      <c r="D45" s="236"/>
      <c r="E45" s="1092" t="s">
        <v>24</v>
      </c>
      <c r="F45" s="1092"/>
      <c r="G45" s="1092"/>
      <c r="H45" s="1092"/>
      <c r="I45" s="1092"/>
      <c r="J45" s="1093"/>
      <c r="K45" s="247">
        <v>624</v>
      </c>
      <c r="L45" s="255">
        <v>618</v>
      </c>
      <c r="M45" s="255">
        <v>492</v>
      </c>
      <c r="N45" s="255">
        <v>529</v>
      </c>
      <c r="O45" s="263">
        <v>633</v>
      </c>
      <c r="P45" s="104"/>
      <c r="Q45" s="104"/>
      <c r="R45" s="104"/>
      <c r="S45" s="104"/>
      <c r="T45" s="104"/>
      <c r="U45" s="104"/>
    </row>
    <row r="46" spans="1:21" ht="30.75" customHeight="1" x14ac:dyDescent="0.15">
      <c r="A46" s="104"/>
      <c r="B46" s="1080"/>
      <c r="C46" s="1081"/>
      <c r="D46" s="237"/>
      <c r="E46" s="1084" t="s">
        <v>32</v>
      </c>
      <c r="F46" s="1084"/>
      <c r="G46" s="1084"/>
      <c r="H46" s="1084"/>
      <c r="I46" s="1084"/>
      <c r="J46" s="1085"/>
      <c r="K46" s="248" t="s">
        <v>210</v>
      </c>
      <c r="L46" s="256" t="s">
        <v>210</v>
      </c>
      <c r="M46" s="256" t="s">
        <v>210</v>
      </c>
      <c r="N46" s="256" t="s">
        <v>210</v>
      </c>
      <c r="O46" s="264" t="s">
        <v>210</v>
      </c>
      <c r="P46" s="104"/>
      <c r="Q46" s="104"/>
      <c r="R46" s="104"/>
      <c r="S46" s="104"/>
      <c r="T46" s="104"/>
      <c r="U46" s="104"/>
    </row>
    <row r="47" spans="1:21" ht="30.75" customHeight="1" x14ac:dyDescent="0.15">
      <c r="A47" s="104"/>
      <c r="B47" s="1080"/>
      <c r="C47" s="1081"/>
      <c r="D47" s="237"/>
      <c r="E47" s="1084" t="s">
        <v>35</v>
      </c>
      <c r="F47" s="1084"/>
      <c r="G47" s="1084"/>
      <c r="H47" s="1084"/>
      <c r="I47" s="1084"/>
      <c r="J47" s="1085"/>
      <c r="K47" s="248" t="s">
        <v>210</v>
      </c>
      <c r="L47" s="256" t="s">
        <v>210</v>
      </c>
      <c r="M47" s="256" t="s">
        <v>210</v>
      </c>
      <c r="N47" s="256" t="s">
        <v>210</v>
      </c>
      <c r="O47" s="264" t="s">
        <v>210</v>
      </c>
      <c r="P47" s="104"/>
      <c r="Q47" s="104"/>
      <c r="R47" s="104"/>
      <c r="S47" s="104"/>
      <c r="T47" s="104"/>
      <c r="U47" s="104"/>
    </row>
    <row r="48" spans="1:21" ht="30.75" customHeight="1" x14ac:dyDescent="0.15">
      <c r="A48" s="104"/>
      <c r="B48" s="1080"/>
      <c r="C48" s="1081"/>
      <c r="D48" s="237"/>
      <c r="E48" s="1084" t="s">
        <v>41</v>
      </c>
      <c r="F48" s="1084"/>
      <c r="G48" s="1084"/>
      <c r="H48" s="1084"/>
      <c r="I48" s="1084"/>
      <c r="J48" s="1085"/>
      <c r="K48" s="248">
        <v>486</v>
      </c>
      <c r="L48" s="256">
        <v>491</v>
      </c>
      <c r="M48" s="256">
        <v>521</v>
      </c>
      <c r="N48" s="256">
        <v>635</v>
      </c>
      <c r="O48" s="264">
        <v>652</v>
      </c>
      <c r="P48" s="104"/>
      <c r="Q48" s="104"/>
      <c r="R48" s="104"/>
      <c r="S48" s="104"/>
      <c r="T48" s="104"/>
      <c r="U48" s="104"/>
    </row>
    <row r="49" spans="1:21" ht="30.75" customHeight="1" x14ac:dyDescent="0.15">
      <c r="A49" s="104"/>
      <c r="B49" s="1080"/>
      <c r="C49" s="1081"/>
      <c r="D49" s="237"/>
      <c r="E49" s="1084" t="s">
        <v>0</v>
      </c>
      <c r="F49" s="1084"/>
      <c r="G49" s="1084"/>
      <c r="H49" s="1084"/>
      <c r="I49" s="1084"/>
      <c r="J49" s="1085"/>
      <c r="K49" s="248">
        <v>39</v>
      </c>
      <c r="L49" s="256">
        <v>49</v>
      </c>
      <c r="M49" s="256">
        <v>43</v>
      </c>
      <c r="N49" s="256">
        <v>64</v>
      </c>
      <c r="O49" s="264">
        <v>85</v>
      </c>
      <c r="P49" s="104"/>
      <c r="Q49" s="104"/>
      <c r="R49" s="104"/>
      <c r="S49" s="104"/>
      <c r="T49" s="104"/>
      <c r="U49" s="104"/>
    </row>
    <row r="50" spans="1:21" ht="30.75" customHeight="1" x14ac:dyDescent="0.15">
      <c r="A50" s="104"/>
      <c r="B50" s="1080"/>
      <c r="C50" s="1081"/>
      <c r="D50" s="237"/>
      <c r="E50" s="1084" t="s">
        <v>43</v>
      </c>
      <c r="F50" s="1084"/>
      <c r="G50" s="1084"/>
      <c r="H50" s="1084"/>
      <c r="I50" s="1084"/>
      <c r="J50" s="1085"/>
      <c r="K50" s="248" t="s">
        <v>210</v>
      </c>
      <c r="L50" s="256" t="s">
        <v>210</v>
      </c>
      <c r="M50" s="256" t="s">
        <v>210</v>
      </c>
      <c r="N50" s="256" t="s">
        <v>210</v>
      </c>
      <c r="O50" s="264" t="s">
        <v>210</v>
      </c>
      <c r="P50" s="104"/>
      <c r="Q50" s="104"/>
      <c r="R50" s="104"/>
      <c r="S50" s="104"/>
      <c r="T50" s="104"/>
      <c r="U50" s="104"/>
    </row>
    <row r="51" spans="1:21" ht="30.75" customHeight="1" x14ac:dyDescent="0.15">
      <c r="A51" s="104"/>
      <c r="B51" s="1082"/>
      <c r="C51" s="1083"/>
      <c r="D51" s="238"/>
      <c r="E51" s="1084" t="s">
        <v>50</v>
      </c>
      <c r="F51" s="1084"/>
      <c r="G51" s="1084"/>
      <c r="H51" s="1084"/>
      <c r="I51" s="1084"/>
      <c r="J51" s="1085"/>
      <c r="K51" s="248" t="s">
        <v>210</v>
      </c>
      <c r="L51" s="256" t="s">
        <v>210</v>
      </c>
      <c r="M51" s="256" t="s">
        <v>210</v>
      </c>
      <c r="N51" s="256" t="s">
        <v>210</v>
      </c>
      <c r="O51" s="264" t="s">
        <v>210</v>
      </c>
      <c r="P51" s="104"/>
      <c r="Q51" s="104"/>
      <c r="R51" s="104"/>
      <c r="S51" s="104"/>
      <c r="T51" s="104"/>
      <c r="U51" s="104"/>
    </row>
    <row r="52" spans="1:21" ht="30.75" customHeight="1" x14ac:dyDescent="0.15">
      <c r="A52" s="104"/>
      <c r="B52" s="1086" t="s">
        <v>52</v>
      </c>
      <c r="C52" s="1087"/>
      <c r="D52" s="238"/>
      <c r="E52" s="1084" t="s">
        <v>53</v>
      </c>
      <c r="F52" s="1084"/>
      <c r="G52" s="1084"/>
      <c r="H52" s="1084"/>
      <c r="I52" s="1084"/>
      <c r="J52" s="1085"/>
      <c r="K52" s="248">
        <v>1262</v>
      </c>
      <c r="L52" s="256">
        <v>1301</v>
      </c>
      <c r="M52" s="256">
        <v>1375</v>
      </c>
      <c r="N52" s="256">
        <v>1395</v>
      </c>
      <c r="O52" s="264">
        <v>1460</v>
      </c>
      <c r="P52" s="104"/>
      <c r="Q52" s="104"/>
      <c r="R52" s="104"/>
      <c r="S52" s="104"/>
      <c r="T52" s="104"/>
      <c r="U52" s="104"/>
    </row>
    <row r="53" spans="1:21" ht="30.75" customHeight="1" x14ac:dyDescent="0.15">
      <c r="A53" s="104"/>
      <c r="B53" s="1088" t="s">
        <v>54</v>
      </c>
      <c r="C53" s="1089"/>
      <c r="D53" s="239"/>
      <c r="E53" s="1090" t="s">
        <v>57</v>
      </c>
      <c r="F53" s="1090"/>
      <c r="G53" s="1090"/>
      <c r="H53" s="1090"/>
      <c r="I53" s="1090"/>
      <c r="J53" s="1091"/>
      <c r="K53" s="249">
        <v>-113</v>
      </c>
      <c r="L53" s="257">
        <v>-143</v>
      </c>
      <c r="M53" s="257">
        <v>-319</v>
      </c>
      <c r="N53" s="257">
        <v>-167</v>
      </c>
      <c r="O53" s="265">
        <v>-90</v>
      </c>
      <c r="P53" s="104"/>
      <c r="Q53" s="104"/>
      <c r="R53" s="104"/>
      <c r="S53" s="104"/>
      <c r="T53" s="104"/>
      <c r="U53" s="104"/>
    </row>
    <row r="54" spans="1:21" ht="24" customHeight="1" x14ac:dyDescent="0.15">
      <c r="A54" s="104"/>
      <c r="B54" s="228" t="s">
        <v>63</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536</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537</v>
      </c>
      <c r="L56" s="258" t="s">
        <v>538</v>
      </c>
      <c r="M56" s="258" t="s">
        <v>539</v>
      </c>
      <c r="N56" s="258" t="s">
        <v>541</v>
      </c>
      <c r="O56" s="267" t="s">
        <v>542</v>
      </c>
      <c r="P56" s="104"/>
      <c r="Q56" s="104"/>
      <c r="R56" s="104"/>
      <c r="S56" s="104"/>
      <c r="T56" s="104"/>
      <c r="U56" s="104"/>
    </row>
    <row r="57" spans="1:21" ht="31.5" customHeight="1" x14ac:dyDescent="0.15">
      <c r="B57" s="1074" t="s">
        <v>51</v>
      </c>
      <c r="C57" s="1075"/>
      <c r="D57" s="1068" t="s">
        <v>67</v>
      </c>
      <c r="E57" s="1069"/>
      <c r="F57" s="1069"/>
      <c r="G57" s="1069"/>
      <c r="H57" s="1069"/>
      <c r="I57" s="1069"/>
      <c r="J57" s="1070"/>
      <c r="K57" s="252" t="s">
        <v>210</v>
      </c>
      <c r="L57" s="259" t="s">
        <v>210</v>
      </c>
      <c r="M57" s="259" t="s">
        <v>210</v>
      </c>
      <c r="N57" s="259" t="s">
        <v>210</v>
      </c>
      <c r="O57" s="268" t="s">
        <v>210</v>
      </c>
    </row>
    <row r="58" spans="1:21" ht="31.5" customHeight="1" x14ac:dyDescent="0.15">
      <c r="B58" s="1076"/>
      <c r="C58" s="1077"/>
      <c r="D58" s="1071" t="s">
        <v>17</v>
      </c>
      <c r="E58" s="1072"/>
      <c r="F58" s="1072"/>
      <c r="G58" s="1072"/>
      <c r="H58" s="1072"/>
      <c r="I58" s="1072"/>
      <c r="J58" s="1073"/>
      <c r="K58" s="253" t="s">
        <v>210</v>
      </c>
      <c r="L58" s="260" t="s">
        <v>210</v>
      </c>
      <c r="M58" s="260" t="s">
        <v>210</v>
      </c>
      <c r="N58" s="260" t="s">
        <v>210</v>
      </c>
      <c r="O58" s="269" t="s">
        <v>210</v>
      </c>
    </row>
    <row r="59" spans="1:21" ht="24" customHeight="1" x14ac:dyDescent="0.15">
      <c r="B59" s="231"/>
      <c r="C59" s="231"/>
      <c r="D59" s="240" t="s">
        <v>48</v>
      </c>
      <c r="E59" s="243"/>
      <c r="F59" s="243"/>
      <c r="G59" s="243"/>
      <c r="H59" s="243"/>
      <c r="I59" s="243"/>
      <c r="J59" s="243"/>
      <c r="K59" s="243"/>
      <c r="L59" s="243"/>
      <c r="M59" s="243"/>
      <c r="N59" s="243"/>
      <c r="O59" s="243"/>
    </row>
    <row r="60" spans="1:21" ht="24" customHeight="1" x14ac:dyDescent="0.15">
      <c r="B60" s="232"/>
      <c r="C60" s="232"/>
      <c r="D60" s="240" t="s">
        <v>42</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1f02RpedUgi/UW30DS5J+aYa5Xb79FYCcCpoBSdCUbFLnfIrGxCcHTebeZPOtvO4qzEkdvTwoRfTcW6KllKew==" saltValue="DIBI7XQ37AcIzXASbeIyB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orientation="portrait"/>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25</v>
      </c>
      <c r="C40" s="233"/>
      <c r="D40" s="233"/>
      <c r="E40" s="241"/>
      <c r="F40" s="241"/>
      <c r="G40" s="241"/>
      <c r="H40" s="244" t="s">
        <v>14</v>
      </c>
      <c r="I40" s="246" t="s">
        <v>531</v>
      </c>
      <c r="J40" s="254" t="s">
        <v>417</v>
      </c>
      <c r="K40" s="254" t="s">
        <v>532</v>
      </c>
      <c r="L40" s="254" t="s">
        <v>533</v>
      </c>
      <c r="M40" s="275" t="s">
        <v>534</v>
      </c>
    </row>
    <row r="41" spans="2:13" ht="27.75" customHeight="1" x14ac:dyDescent="0.15">
      <c r="B41" s="1078" t="s">
        <v>37</v>
      </c>
      <c r="C41" s="1079"/>
      <c r="D41" s="236"/>
      <c r="E41" s="1103" t="s">
        <v>68</v>
      </c>
      <c r="F41" s="1103"/>
      <c r="G41" s="1103"/>
      <c r="H41" s="1104"/>
      <c r="I41" s="247">
        <v>8513</v>
      </c>
      <c r="J41" s="255">
        <v>8574</v>
      </c>
      <c r="K41" s="255">
        <v>9041</v>
      </c>
      <c r="L41" s="255">
        <v>9827</v>
      </c>
      <c r="M41" s="263">
        <v>10454</v>
      </c>
    </row>
    <row r="42" spans="2:13" ht="27.75" customHeight="1" x14ac:dyDescent="0.15">
      <c r="B42" s="1080"/>
      <c r="C42" s="1081"/>
      <c r="D42" s="237"/>
      <c r="E42" s="1094" t="s">
        <v>62</v>
      </c>
      <c r="F42" s="1094"/>
      <c r="G42" s="1094"/>
      <c r="H42" s="1095"/>
      <c r="I42" s="248" t="s">
        <v>210</v>
      </c>
      <c r="J42" s="256" t="s">
        <v>210</v>
      </c>
      <c r="K42" s="256" t="s">
        <v>210</v>
      </c>
      <c r="L42" s="256" t="s">
        <v>210</v>
      </c>
      <c r="M42" s="264" t="s">
        <v>210</v>
      </c>
    </row>
    <row r="43" spans="2:13" ht="27.75" customHeight="1" x14ac:dyDescent="0.15">
      <c r="B43" s="1080"/>
      <c r="C43" s="1081"/>
      <c r="D43" s="237"/>
      <c r="E43" s="1094" t="s">
        <v>70</v>
      </c>
      <c r="F43" s="1094"/>
      <c r="G43" s="1094"/>
      <c r="H43" s="1095"/>
      <c r="I43" s="248">
        <v>5321</v>
      </c>
      <c r="J43" s="256">
        <v>6524</v>
      </c>
      <c r="K43" s="256">
        <v>6947</v>
      </c>
      <c r="L43" s="256">
        <v>6171</v>
      </c>
      <c r="M43" s="264">
        <v>5354</v>
      </c>
    </row>
    <row r="44" spans="2:13" ht="27.75" customHeight="1" x14ac:dyDescent="0.15">
      <c r="B44" s="1080"/>
      <c r="C44" s="1081"/>
      <c r="D44" s="237"/>
      <c r="E44" s="1094" t="s">
        <v>72</v>
      </c>
      <c r="F44" s="1094"/>
      <c r="G44" s="1094"/>
      <c r="H44" s="1095"/>
      <c r="I44" s="248">
        <v>190</v>
      </c>
      <c r="J44" s="256">
        <v>459</v>
      </c>
      <c r="K44" s="256">
        <v>747</v>
      </c>
      <c r="L44" s="256">
        <v>888</v>
      </c>
      <c r="M44" s="264">
        <v>1041</v>
      </c>
    </row>
    <row r="45" spans="2:13" ht="27.75" customHeight="1" x14ac:dyDescent="0.15">
      <c r="B45" s="1080"/>
      <c r="C45" s="1081"/>
      <c r="D45" s="237"/>
      <c r="E45" s="1094" t="s">
        <v>74</v>
      </c>
      <c r="F45" s="1094"/>
      <c r="G45" s="1094"/>
      <c r="H45" s="1095"/>
      <c r="I45" s="248" t="s">
        <v>210</v>
      </c>
      <c r="J45" s="256" t="s">
        <v>210</v>
      </c>
      <c r="K45" s="256" t="s">
        <v>210</v>
      </c>
      <c r="L45" s="256" t="s">
        <v>210</v>
      </c>
      <c r="M45" s="264" t="s">
        <v>210</v>
      </c>
    </row>
    <row r="46" spans="2:13" ht="27.75" customHeight="1" x14ac:dyDescent="0.15">
      <c r="B46" s="1080"/>
      <c r="C46" s="1081"/>
      <c r="D46" s="238"/>
      <c r="E46" s="1094" t="s">
        <v>73</v>
      </c>
      <c r="F46" s="1094"/>
      <c r="G46" s="1094"/>
      <c r="H46" s="1095"/>
      <c r="I46" s="248" t="s">
        <v>210</v>
      </c>
      <c r="J46" s="256" t="s">
        <v>210</v>
      </c>
      <c r="K46" s="256" t="s">
        <v>210</v>
      </c>
      <c r="L46" s="256" t="s">
        <v>210</v>
      </c>
      <c r="M46" s="264" t="s">
        <v>210</v>
      </c>
    </row>
    <row r="47" spans="2:13" ht="27.75" customHeight="1" x14ac:dyDescent="0.15">
      <c r="B47" s="1080"/>
      <c r="C47" s="1081"/>
      <c r="D47" s="271"/>
      <c r="E47" s="1100" t="s">
        <v>77</v>
      </c>
      <c r="F47" s="1101"/>
      <c r="G47" s="1101"/>
      <c r="H47" s="1102"/>
      <c r="I47" s="248" t="s">
        <v>210</v>
      </c>
      <c r="J47" s="256" t="s">
        <v>210</v>
      </c>
      <c r="K47" s="256" t="s">
        <v>210</v>
      </c>
      <c r="L47" s="256" t="s">
        <v>210</v>
      </c>
      <c r="M47" s="264" t="s">
        <v>210</v>
      </c>
    </row>
    <row r="48" spans="2:13" ht="27.75" customHeight="1" x14ac:dyDescent="0.15">
      <c r="B48" s="1080"/>
      <c r="C48" s="1081"/>
      <c r="D48" s="237"/>
      <c r="E48" s="1094" t="s">
        <v>82</v>
      </c>
      <c r="F48" s="1094"/>
      <c r="G48" s="1094"/>
      <c r="H48" s="1095"/>
      <c r="I48" s="248" t="s">
        <v>210</v>
      </c>
      <c r="J48" s="256" t="s">
        <v>210</v>
      </c>
      <c r="K48" s="256" t="s">
        <v>210</v>
      </c>
      <c r="L48" s="256" t="s">
        <v>210</v>
      </c>
      <c r="M48" s="264" t="s">
        <v>210</v>
      </c>
    </row>
    <row r="49" spans="2:13" ht="27.75" customHeight="1" x14ac:dyDescent="0.15">
      <c r="B49" s="1082"/>
      <c r="C49" s="1083"/>
      <c r="D49" s="237"/>
      <c r="E49" s="1094" t="s">
        <v>88</v>
      </c>
      <c r="F49" s="1094"/>
      <c r="G49" s="1094"/>
      <c r="H49" s="1095"/>
      <c r="I49" s="248" t="s">
        <v>210</v>
      </c>
      <c r="J49" s="256" t="s">
        <v>210</v>
      </c>
      <c r="K49" s="256" t="s">
        <v>210</v>
      </c>
      <c r="L49" s="256" t="s">
        <v>210</v>
      </c>
      <c r="M49" s="264" t="s">
        <v>210</v>
      </c>
    </row>
    <row r="50" spans="2:13" ht="27.75" customHeight="1" x14ac:dyDescent="0.15">
      <c r="B50" s="1098" t="s">
        <v>90</v>
      </c>
      <c r="C50" s="1099"/>
      <c r="D50" s="272"/>
      <c r="E50" s="1094" t="s">
        <v>93</v>
      </c>
      <c r="F50" s="1094"/>
      <c r="G50" s="1094"/>
      <c r="H50" s="1095"/>
      <c r="I50" s="248">
        <v>4942</v>
      </c>
      <c r="J50" s="256">
        <v>4917</v>
      </c>
      <c r="K50" s="256">
        <v>5202</v>
      </c>
      <c r="L50" s="256">
        <v>5926</v>
      </c>
      <c r="M50" s="264">
        <v>6081</v>
      </c>
    </row>
    <row r="51" spans="2:13" ht="27.75" customHeight="1" x14ac:dyDescent="0.15">
      <c r="B51" s="1080"/>
      <c r="C51" s="1081"/>
      <c r="D51" s="237"/>
      <c r="E51" s="1094" t="s">
        <v>97</v>
      </c>
      <c r="F51" s="1094"/>
      <c r="G51" s="1094"/>
      <c r="H51" s="1095"/>
      <c r="I51" s="248">
        <v>4627</v>
      </c>
      <c r="J51" s="256">
        <v>6363</v>
      </c>
      <c r="K51" s="256">
        <v>5681</v>
      </c>
      <c r="L51" s="256">
        <v>4966</v>
      </c>
      <c r="M51" s="264">
        <v>5021</v>
      </c>
    </row>
    <row r="52" spans="2:13" ht="27.75" customHeight="1" x14ac:dyDescent="0.15">
      <c r="B52" s="1082"/>
      <c r="C52" s="1083"/>
      <c r="D52" s="237"/>
      <c r="E52" s="1094" t="s">
        <v>45</v>
      </c>
      <c r="F52" s="1094"/>
      <c r="G52" s="1094"/>
      <c r="H52" s="1095"/>
      <c r="I52" s="248">
        <v>8394</v>
      </c>
      <c r="J52" s="256">
        <v>7942</v>
      </c>
      <c r="K52" s="256">
        <v>7565</v>
      </c>
      <c r="L52" s="256">
        <v>7114</v>
      </c>
      <c r="M52" s="264">
        <v>6700</v>
      </c>
    </row>
    <row r="53" spans="2:13" ht="27.75" customHeight="1" x14ac:dyDescent="0.15">
      <c r="B53" s="1088" t="s">
        <v>54</v>
      </c>
      <c r="C53" s="1089"/>
      <c r="D53" s="239"/>
      <c r="E53" s="1096" t="s">
        <v>99</v>
      </c>
      <c r="F53" s="1096"/>
      <c r="G53" s="1096"/>
      <c r="H53" s="1097"/>
      <c r="I53" s="249">
        <v>-3940</v>
      </c>
      <c r="J53" s="257">
        <v>-3664</v>
      </c>
      <c r="K53" s="257">
        <v>-1712</v>
      </c>
      <c r="L53" s="257">
        <v>-1120</v>
      </c>
      <c r="M53" s="265">
        <v>-953</v>
      </c>
    </row>
    <row r="54" spans="2:13" ht="27.75" customHeight="1" x14ac:dyDescent="0.15">
      <c r="B54" s="270" t="s">
        <v>80</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r1JdIiT9qu6azopJyx670adVulxqYzTQ2SlXzEvv67vw+m7lanbbnqoc75d27+AYuP9qnUZ5tsuJ6sHMHV05w==" saltValue="tbCNf7TG/K0T+9jY1vsRR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94</v>
      </c>
    </row>
    <row r="54" spans="2:8" ht="29.25" customHeight="1" x14ac:dyDescent="0.2">
      <c r="B54" s="276" t="s">
        <v>5</v>
      </c>
      <c r="C54" s="282"/>
      <c r="D54" s="282"/>
      <c r="E54" s="283" t="s">
        <v>14</v>
      </c>
      <c r="F54" s="284" t="s">
        <v>532</v>
      </c>
      <c r="G54" s="284" t="s">
        <v>533</v>
      </c>
      <c r="H54" s="292" t="s">
        <v>534</v>
      </c>
    </row>
    <row r="55" spans="2:8" ht="52.5" customHeight="1" x14ac:dyDescent="0.15">
      <c r="B55" s="277"/>
      <c r="C55" s="1113" t="s">
        <v>103</v>
      </c>
      <c r="D55" s="1113"/>
      <c r="E55" s="1114"/>
      <c r="F55" s="285">
        <v>1185</v>
      </c>
      <c r="G55" s="285">
        <v>1668</v>
      </c>
      <c r="H55" s="293">
        <v>1958</v>
      </c>
    </row>
    <row r="56" spans="2:8" ht="52.5" customHeight="1" x14ac:dyDescent="0.15">
      <c r="B56" s="278"/>
      <c r="C56" s="1115" t="s">
        <v>106</v>
      </c>
      <c r="D56" s="1115"/>
      <c r="E56" s="1116"/>
      <c r="F56" s="286">
        <v>4</v>
      </c>
      <c r="G56" s="286">
        <v>4</v>
      </c>
      <c r="H56" s="294">
        <v>4</v>
      </c>
    </row>
    <row r="57" spans="2:8" ht="53.25" customHeight="1" x14ac:dyDescent="0.15">
      <c r="B57" s="278"/>
      <c r="C57" s="1117" t="s">
        <v>59</v>
      </c>
      <c r="D57" s="1117"/>
      <c r="E57" s="1118"/>
      <c r="F57" s="287">
        <v>3167</v>
      </c>
      <c r="G57" s="287">
        <v>3242</v>
      </c>
      <c r="H57" s="295">
        <v>3140</v>
      </c>
    </row>
    <row r="58" spans="2:8" ht="45.75" customHeight="1" x14ac:dyDescent="0.15">
      <c r="B58" s="279"/>
      <c r="C58" s="1105" t="s">
        <v>543</v>
      </c>
      <c r="D58" s="1106"/>
      <c r="E58" s="1107"/>
      <c r="F58" s="288">
        <v>1460</v>
      </c>
      <c r="G58" s="288">
        <v>1475</v>
      </c>
      <c r="H58" s="296">
        <v>1390</v>
      </c>
    </row>
    <row r="59" spans="2:8" ht="45.75" customHeight="1" x14ac:dyDescent="0.15">
      <c r="B59" s="279"/>
      <c r="C59" s="1105" t="s">
        <v>544</v>
      </c>
      <c r="D59" s="1106"/>
      <c r="E59" s="1107"/>
      <c r="F59" s="288">
        <v>956</v>
      </c>
      <c r="G59" s="288">
        <v>956</v>
      </c>
      <c r="H59" s="296">
        <v>956</v>
      </c>
    </row>
    <row r="60" spans="2:8" ht="45.75" customHeight="1" x14ac:dyDescent="0.15">
      <c r="B60" s="279"/>
      <c r="C60" s="1105" t="s">
        <v>545</v>
      </c>
      <c r="D60" s="1106"/>
      <c r="E60" s="1107"/>
      <c r="F60" s="288">
        <v>373</v>
      </c>
      <c r="G60" s="288">
        <v>373</v>
      </c>
      <c r="H60" s="296">
        <v>374</v>
      </c>
    </row>
    <row r="61" spans="2:8" ht="45.75" customHeight="1" x14ac:dyDescent="0.15">
      <c r="B61" s="279"/>
      <c r="C61" s="1105" t="s">
        <v>546</v>
      </c>
      <c r="D61" s="1106"/>
      <c r="E61" s="1107"/>
      <c r="F61" s="288">
        <v>209</v>
      </c>
      <c r="G61" s="288">
        <v>209</v>
      </c>
      <c r="H61" s="296">
        <v>209</v>
      </c>
    </row>
    <row r="62" spans="2:8" ht="45.75" customHeight="1" x14ac:dyDescent="0.15">
      <c r="B62" s="280"/>
      <c r="C62" s="1108" t="s">
        <v>547</v>
      </c>
      <c r="D62" s="1109"/>
      <c r="E62" s="1110"/>
      <c r="F62" s="289">
        <v>170</v>
      </c>
      <c r="G62" s="289">
        <v>170</v>
      </c>
      <c r="H62" s="297">
        <v>170</v>
      </c>
    </row>
    <row r="63" spans="2:8" ht="52.5" customHeight="1" x14ac:dyDescent="0.15">
      <c r="B63" s="281"/>
      <c r="C63" s="1111" t="s">
        <v>110</v>
      </c>
      <c r="D63" s="1111"/>
      <c r="E63" s="1112"/>
      <c r="F63" s="290">
        <v>4356</v>
      </c>
      <c r="G63" s="290">
        <v>4914</v>
      </c>
      <c r="H63" s="298">
        <v>5102</v>
      </c>
    </row>
    <row r="64" spans="2:8" ht="15" customHeight="1" x14ac:dyDescent="0.15"/>
  </sheetData>
  <sheetProtection algorithmName="SHA-512" hashValue="TyZwJ48pHifuUNl67zXho16uq99m2jhuOBq4p5XoM0VHLos/JM02Mh0a4pu2oSWmIhSA53QmtOBsl6uLLr557g==" saltValue="QM1246nS7Kh2WiIxdpUY6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79</v>
      </c>
      <c r="E2" s="142"/>
      <c r="F2" s="314" t="s">
        <v>530</v>
      </c>
      <c r="G2" s="166"/>
      <c r="H2" s="176"/>
    </row>
    <row r="3" spans="1:8" x14ac:dyDescent="0.15">
      <c r="A3" s="132" t="s">
        <v>134</v>
      </c>
      <c r="B3" s="124"/>
      <c r="C3" s="307"/>
      <c r="D3" s="310">
        <v>72104</v>
      </c>
      <c r="E3" s="312"/>
      <c r="F3" s="315">
        <v>44504</v>
      </c>
      <c r="G3" s="317"/>
      <c r="H3" s="320"/>
    </row>
    <row r="4" spans="1:8" x14ac:dyDescent="0.15">
      <c r="A4" s="117"/>
      <c r="B4" s="123"/>
      <c r="C4" s="308"/>
      <c r="D4" s="311">
        <v>20922</v>
      </c>
      <c r="E4" s="313"/>
      <c r="F4" s="316">
        <v>25876</v>
      </c>
      <c r="G4" s="318"/>
      <c r="H4" s="321"/>
    </row>
    <row r="5" spans="1:8" x14ac:dyDescent="0.15">
      <c r="A5" s="132" t="s">
        <v>243</v>
      </c>
      <c r="B5" s="124"/>
      <c r="C5" s="307"/>
      <c r="D5" s="310">
        <v>40049</v>
      </c>
      <c r="E5" s="312"/>
      <c r="F5" s="315">
        <v>47820</v>
      </c>
      <c r="G5" s="317"/>
      <c r="H5" s="320"/>
    </row>
    <row r="6" spans="1:8" x14ac:dyDescent="0.15">
      <c r="A6" s="117"/>
      <c r="B6" s="123"/>
      <c r="C6" s="308"/>
      <c r="D6" s="311">
        <v>27998</v>
      </c>
      <c r="E6" s="313"/>
      <c r="F6" s="316">
        <v>25855</v>
      </c>
      <c r="G6" s="318"/>
      <c r="H6" s="321"/>
    </row>
    <row r="7" spans="1:8" x14ac:dyDescent="0.15">
      <c r="A7" s="132" t="s">
        <v>510</v>
      </c>
      <c r="B7" s="124"/>
      <c r="C7" s="307"/>
      <c r="D7" s="310">
        <v>38205</v>
      </c>
      <c r="E7" s="312"/>
      <c r="F7" s="315">
        <v>41934</v>
      </c>
      <c r="G7" s="317"/>
      <c r="H7" s="320"/>
    </row>
    <row r="8" spans="1:8" x14ac:dyDescent="0.15">
      <c r="A8" s="117"/>
      <c r="B8" s="123"/>
      <c r="C8" s="308"/>
      <c r="D8" s="311">
        <v>18803</v>
      </c>
      <c r="E8" s="313"/>
      <c r="F8" s="316">
        <v>23352</v>
      </c>
      <c r="G8" s="318"/>
      <c r="H8" s="321"/>
    </row>
    <row r="9" spans="1:8" x14ac:dyDescent="0.15">
      <c r="A9" s="132" t="s">
        <v>528</v>
      </c>
      <c r="B9" s="124"/>
      <c r="C9" s="307"/>
      <c r="D9" s="310">
        <v>45113</v>
      </c>
      <c r="E9" s="312"/>
      <c r="F9" s="315">
        <v>45588</v>
      </c>
      <c r="G9" s="317"/>
      <c r="H9" s="320"/>
    </row>
    <row r="10" spans="1:8" x14ac:dyDescent="0.15">
      <c r="A10" s="117"/>
      <c r="B10" s="123"/>
      <c r="C10" s="308"/>
      <c r="D10" s="311">
        <v>10394</v>
      </c>
      <c r="E10" s="313"/>
      <c r="F10" s="316">
        <v>24150</v>
      </c>
      <c r="G10" s="318"/>
      <c r="H10" s="321"/>
    </row>
    <row r="11" spans="1:8" x14ac:dyDescent="0.15">
      <c r="A11" s="132" t="s">
        <v>483</v>
      </c>
      <c r="B11" s="124"/>
      <c r="C11" s="307"/>
      <c r="D11" s="310">
        <v>50285</v>
      </c>
      <c r="E11" s="312"/>
      <c r="F11" s="315">
        <v>45483</v>
      </c>
      <c r="G11" s="317"/>
      <c r="H11" s="320"/>
    </row>
    <row r="12" spans="1:8" x14ac:dyDescent="0.15">
      <c r="A12" s="117"/>
      <c r="B12" s="123"/>
      <c r="C12" s="309"/>
      <c r="D12" s="311">
        <v>26912</v>
      </c>
      <c r="E12" s="313"/>
      <c r="F12" s="316">
        <v>24241</v>
      </c>
      <c r="G12" s="318"/>
      <c r="H12" s="321"/>
    </row>
    <row r="13" spans="1:8" x14ac:dyDescent="0.15">
      <c r="A13" s="132"/>
      <c r="B13" s="124"/>
      <c r="C13" s="307"/>
      <c r="D13" s="310">
        <v>49151</v>
      </c>
      <c r="E13" s="312"/>
      <c r="F13" s="315">
        <v>45066</v>
      </c>
      <c r="G13" s="319"/>
      <c r="H13" s="320"/>
    </row>
    <row r="14" spans="1:8" x14ac:dyDescent="0.15">
      <c r="A14" s="117"/>
      <c r="B14" s="123"/>
      <c r="C14" s="308"/>
      <c r="D14" s="311">
        <v>21006</v>
      </c>
      <c r="E14" s="313"/>
      <c r="F14" s="316">
        <v>24695</v>
      </c>
      <c r="G14" s="318"/>
      <c r="H14" s="321"/>
    </row>
    <row r="17" spans="1:11" x14ac:dyDescent="0.15">
      <c r="A17" s="299" t="s">
        <v>22</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87</v>
      </c>
      <c r="B19" s="300">
        <f>ROUND(VALUE(SUBSTITUTE(実質収支比率等に係る経年分析!F$48,"▲","-")),2)</f>
        <v>3.96</v>
      </c>
      <c r="C19" s="300">
        <f>ROUND(VALUE(SUBSTITUTE(実質収支比率等に係る経年分析!G$48,"▲","-")),2)</f>
        <v>4.25</v>
      </c>
      <c r="D19" s="300">
        <f>ROUND(VALUE(SUBSTITUTE(実質収支比率等に係る経年分析!H$48,"▲","-")),2)</f>
        <v>4.53</v>
      </c>
      <c r="E19" s="300">
        <f>ROUND(VALUE(SUBSTITUTE(実質収支比率等に係る経年分析!I$48,"▲","-")),2)</f>
        <v>3.07</v>
      </c>
      <c r="F19" s="300">
        <f>ROUND(VALUE(SUBSTITUTE(実質収支比率等に係る経年分析!J$48,"▲","-")),2)</f>
        <v>2.98</v>
      </c>
    </row>
    <row r="20" spans="1:11" x14ac:dyDescent="0.15">
      <c r="A20" s="300" t="s">
        <v>36</v>
      </c>
      <c r="B20" s="300">
        <f>ROUND(VALUE(SUBSTITUTE(実質収支比率等に係る経年分析!F$47,"▲","-")),2)</f>
        <v>11.13</v>
      </c>
      <c r="C20" s="300">
        <f>ROUND(VALUE(SUBSTITUTE(実質収支比率等に係る経年分析!G$47,"▲","-")),2)</f>
        <v>8.7100000000000009</v>
      </c>
      <c r="D20" s="300">
        <f>ROUND(VALUE(SUBSTITUTE(実質収支比率等に係る経年分析!H$47,"▲","-")),2)</f>
        <v>10.1</v>
      </c>
      <c r="E20" s="300">
        <f>ROUND(VALUE(SUBSTITUTE(実質収支比率等に係る経年分析!I$47,"▲","-")),2)</f>
        <v>13.75</v>
      </c>
      <c r="F20" s="300">
        <f>ROUND(VALUE(SUBSTITUTE(実質収支比率等に係る経年分析!J$47,"▲","-")),2)</f>
        <v>15.47</v>
      </c>
    </row>
    <row r="21" spans="1:11" x14ac:dyDescent="0.15">
      <c r="A21" s="300" t="s">
        <v>114</v>
      </c>
      <c r="B21" s="300">
        <f>IF(ISNUMBER(VALUE(SUBSTITUTE(実質収支比率等に係る経年分析!F$49,"▲","-"))),ROUND(VALUE(SUBSTITUTE(実質収支比率等に係る経年分析!F$49,"▲","-")),2),NA())</f>
        <v>-4.1500000000000004</v>
      </c>
      <c r="C21" s="300">
        <f>IF(ISNUMBER(VALUE(SUBSTITUTE(実質収支比率等に係る経年分析!G$49,"▲","-"))),ROUND(VALUE(SUBSTITUTE(実質収支比率等に係る経年分析!G$49,"▲","-")),2),NA())</f>
        <v>-1.77</v>
      </c>
      <c r="D21" s="300">
        <f>IF(ISNUMBER(VALUE(SUBSTITUTE(実質収支比率等に係る経年分析!H$49,"▲","-"))),ROUND(VALUE(SUBSTITUTE(実質収支比率等に係る経年分析!H$49,"▲","-")),2),NA())</f>
        <v>2.04</v>
      </c>
      <c r="E21" s="300">
        <f>IF(ISNUMBER(VALUE(SUBSTITUTE(実質収支比率等に係る経年分析!I$49,"▲","-"))),ROUND(VALUE(SUBSTITUTE(実質収支比率等に係る経年分析!I$49,"▲","-")),2),NA())</f>
        <v>2.66</v>
      </c>
      <c r="F21" s="300">
        <f>IF(ISNUMBER(VALUE(SUBSTITUTE(実質収支比率等に係る経年分析!J$49,"▲","-"))),ROUND(VALUE(SUBSTITUTE(実質収支比率等に係る経年分析!J$49,"▲","-")),2),NA())</f>
        <v>2.33</v>
      </c>
    </row>
    <row r="24" spans="1:11" x14ac:dyDescent="0.15">
      <c r="A24" s="299" t="s">
        <v>101</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115</v>
      </c>
      <c r="C26" s="301" t="s">
        <v>66</v>
      </c>
      <c r="D26" s="301" t="s">
        <v>115</v>
      </c>
      <c r="E26" s="301" t="s">
        <v>66</v>
      </c>
      <c r="F26" s="301" t="s">
        <v>115</v>
      </c>
      <c r="G26" s="301" t="s">
        <v>66</v>
      </c>
      <c r="H26" s="301" t="s">
        <v>115</v>
      </c>
      <c r="I26" s="301" t="s">
        <v>66</v>
      </c>
      <c r="J26" s="301" t="s">
        <v>115</v>
      </c>
      <c r="K26" s="301" t="s">
        <v>66</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0.65</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3.27</v>
      </c>
      <c r="F27" s="301" t="e">
        <f>IF(ROUND(VALUE(SUBSTITUTE(連結実質赤字比率に係る赤字・黒字の構成分析!H$43,"▲","-")),2)&lt;0,ABS(ROUND(VALUE(SUBSTITUTE(連結実質赤字比率に係る赤字・黒字の構成分析!H$43,"▲","-")),2)),NA())</f>
        <v>#VALUE!</v>
      </c>
      <c r="G27" s="301" t="e">
        <f>IF(ROUND(VALUE(SUBSTITUTE(連結実質赤字比率に係る赤字・黒字の構成分析!H$43,"▲","-")),2)&gt;=0,ABS(ROUND(VALUE(SUBSTITUTE(連結実質赤字比率に係る赤字・黒字の構成分析!H$43,"▲","-")),2)),NA())</f>
        <v>#VALUE!</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公園西駅周辺土地区画整理事業特別会計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12.52</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4.12</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15">
      <c r="A30" s="301" t="str">
        <f>IF(連結実質赤字比率に係る赤字・黒字の構成分析!C$40="",NA(),連結実質赤字比率に係る赤字・黒字の構成分析!C$40)</f>
        <v>土地取得特別会計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15">
      <c r="A31" s="301" t="str">
        <f>IF(連結実質赤字比率に係る赤字・黒字の構成分析!C$39="",NA(),連結実質赤字比率に係る赤字・黒字の構成分析!C$39)</f>
        <v>後期高齢者医療特別会計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7.0000000000000007E-2</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0.03</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0.01</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0.05</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0.04</v>
      </c>
    </row>
    <row r="32" spans="1:11" x14ac:dyDescent="0.15">
      <c r="A32" s="301" t="str">
        <f>IF(連結実質赤字比率に係る赤字・黒字の構成分析!C$38="",NA(),連結実質赤字比率に係る赤字・黒字の構成分析!C$38)</f>
        <v>卯塚墓園事業特別会計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0.01</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0.02</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0.01</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0.15</v>
      </c>
    </row>
    <row r="33" spans="1:16" x14ac:dyDescent="0.15">
      <c r="A33" s="301" t="str">
        <f>IF(連結実質赤字比率に係る赤字・黒字の構成分析!C$37="",NA(),連結実質赤字比率に係る赤字・黒字の構成分析!C$37)</f>
        <v>国民健康保険特別会計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1.26</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1.31</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0.8</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0.98</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0.8</v>
      </c>
    </row>
    <row r="34" spans="1:16" x14ac:dyDescent="0.15">
      <c r="A34" s="301" t="str">
        <f>IF(連結実質赤字比率に係る赤字・黒字の構成分析!C$36="",NA(),連結実質赤字比率に係る赤字・黒字の構成分析!C$36)</f>
        <v>介護保険特別会計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0.41</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0.54</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0.91</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0.85</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1.04</v>
      </c>
    </row>
    <row r="35" spans="1:16" x14ac:dyDescent="0.15">
      <c r="A35" s="301" t="str">
        <f>IF(連結実質赤字比率に係る赤字・黒字の構成分析!C$35="",NA(),連結実質赤字比率に係る赤字・黒字の構成分析!C$35)</f>
        <v>下水道事業会計</v>
      </c>
      <c r="B35" s="301" t="e">
        <f>IF(ROUND(VALUE(SUBSTITUTE(連結実質赤字比率に係る赤字・黒字の構成分析!F$35,"▲","-")),2)&lt;0,ABS(ROUND(VALUE(SUBSTITUTE(連結実質赤字比率に係る赤字・黒字の構成分析!F$35,"▲","-")),2)),NA())</f>
        <v>#VALUE!</v>
      </c>
      <c r="C35" s="301" t="e">
        <f>IF(ROUND(VALUE(SUBSTITUTE(連結実質赤字比率に係る赤字・黒字の構成分析!F$35,"▲","-")),2)&gt;=0,ABS(ROUND(VALUE(SUBSTITUTE(連結実質赤字比率に係る赤字・黒字の構成分析!F$35,"▲","-")),2)),NA())</f>
        <v>#VALUE!</v>
      </c>
      <c r="D35" s="301" t="e">
        <f>IF(ROUND(VALUE(SUBSTITUTE(連結実質赤字比率に係る赤字・黒字の構成分析!G$35,"▲","-")),2)&lt;0,ABS(ROUND(VALUE(SUBSTITUTE(連結実質赤字比率に係る赤字・黒字の構成分析!G$35,"▲","-")),2)),NA())</f>
        <v>#VALUE!</v>
      </c>
      <c r="E35" s="301" t="e">
        <f>IF(ROUND(VALUE(SUBSTITUTE(連結実質赤字比率に係る赤字・黒字の構成分析!G$35,"▲","-")),2)&gt;=0,ABS(ROUND(VALUE(SUBSTITUTE(連結実質赤字比率に係る赤字・黒字の構成分析!G$35,"▲","-")),2)),NA())</f>
        <v>#VALUE!</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1.64</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0.44</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1.18</v>
      </c>
    </row>
    <row r="36" spans="1:16" x14ac:dyDescent="0.15">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3.94</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4.2300000000000004</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4.5</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3.04</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2.81</v>
      </c>
    </row>
    <row r="39" spans="1:16" x14ac:dyDescent="0.15">
      <c r="A39" s="299" t="s">
        <v>10</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108</v>
      </c>
      <c r="C41" s="302"/>
      <c r="D41" s="302" t="s">
        <v>116</v>
      </c>
      <c r="E41" s="302" t="s">
        <v>108</v>
      </c>
      <c r="F41" s="302"/>
      <c r="G41" s="302" t="s">
        <v>116</v>
      </c>
      <c r="H41" s="302" t="s">
        <v>108</v>
      </c>
      <c r="I41" s="302"/>
      <c r="J41" s="302" t="s">
        <v>116</v>
      </c>
      <c r="K41" s="302" t="s">
        <v>108</v>
      </c>
      <c r="L41" s="302"/>
      <c r="M41" s="302" t="s">
        <v>116</v>
      </c>
      <c r="N41" s="302" t="s">
        <v>108</v>
      </c>
      <c r="O41" s="302"/>
      <c r="P41" s="302" t="s">
        <v>116</v>
      </c>
    </row>
    <row r="42" spans="1:16" x14ac:dyDescent="0.15">
      <c r="A42" s="302" t="s">
        <v>118</v>
      </c>
      <c r="B42" s="302"/>
      <c r="C42" s="302"/>
      <c r="D42" s="302">
        <f>'実質公債費比率（分子）の構造'!K$52</f>
        <v>1262</v>
      </c>
      <c r="E42" s="302"/>
      <c r="F42" s="302"/>
      <c r="G42" s="302">
        <f>'実質公債費比率（分子）の構造'!L$52</f>
        <v>1301</v>
      </c>
      <c r="H42" s="302"/>
      <c r="I42" s="302"/>
      <c r="J42" s="302">
        <f>'実質公債費比率（分子）の構造'!M$52</f>
        <v>1375</v>
      </c>
      <c r="K42" s="302"/>
      <c r="L42" s="302"/>
      <c r="M42" s="302">
        <f>'実質公債費比率（分子）の構造'!N$52</f>
        <v>1395</v>
      </c>
      <c r="N42" s="302"/>
      <c r="O42" s="302"/>
      <c r="P42" s="302">
        <f>'実質公債費比率（分子）の構造'!O$52</f>
        <v>1460</v>
      </c>
    </row>
    <row r="43" spans="1:16" x14ac:dyDescent="0.15">
      <c r="A43" s="302" t="s">
        <v>50</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43</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0</v>
      </c>
      <c r="B45" s="302">
        <f>'実質公債費比率（分子）の構造'!K$49</f>
        <v>39</v>
      </c>
      <c r="C45" s="302"/>
      <c r="D45" s="302"/>
      <c r="E45" s="302">
        <f>'実質公債費比率（分子）の構造'!L$49</f>
        <v>49</v>
      </c>
      <c r="F45" s="302"/>
      <c r="G45" s="302"/>
      <c r="H45" s="302">
        <f>'実質公債費比率（分子）の構造'!M$49</f>
        <v>43</v>
      </c>
      <c r="I45" s="302"/>
      <c r="J45" s="302"/>
      <c r="K45" s="302">
        <f>'実質公債費比率（分子）の構造'!N$49</f>
        <v>64</v>
      </c>
      <c r="L45" s="302"/>
      <c r="M45" s="302"/>
      <c r="N45" s="302">
        <f>'実質公債費比率（分子）の構造'!O$49</f>
        <v>85</v>
      </c>
      <c r="O45" s="302"/>
      <c r="P45" s="302"/>
    </row>
    <row r="46" spans="1:16" x14ac:dyDescent="0.15">
      <c r="A46" s="302" t="s">
        <v>41</v>
      </c>
      <c r="B46" s="302">
        <f>'実質公債費比率（分子）の構造'!K$48</f>
        <v>486</v>
      </c>
      <c r="C46" s="302"/>
      <c r="D46" s="302"/>
      <c r="E46" s="302">
        <f>'実質公債費比率（分子）の構造'!L$48</f>
        <v>491</v>
      </c>
      <c r="F46" s="302"/>
      <c r="G46" s="302"/>
      <c r="H46" s="302">
        <f>'実質公債費比率（分子）の構造'!M$48</f>
        <v>521</v>
      </c>
      <c r="I46" s="302"/>
      <c r="J46" s="302"/>
      <c r="K46" s="302">
        <f>'実質公債費比率（分子）の構造'!N$48</f>
        <v>635</v>
      </c>
      <c r="L46" s="302"/>
      <c r="M46" s="302"/>
      <c r="N46" s="302">
        <f>'実質公債費比率（分子）の構造'!O$48</f>
        <v>652</v>
      </c>
      <c r="O46" s="302"/>
      <c r="P46" s="302"/>
    </row>
    <row r="47" spans="1:16" x14ac:dyDescent="0.15">
      <c r="A47" s="302" t="s">
        <v>35</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28</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24</v>
      </c>
      <c r="B49" s="302">
        <f>'実質公債費比率（分子）の構造'!K$45</f>
        <v>624</v>
      </c>
      <c r="C49" s="302"/>
      <c r="D49" s="302"/>
      <c r="E49" s="302">
        <f>'実質公債費比率（分子）の構造'!L$45</f>
        <v>618</v>
      </c>
      <c r="F49" s="302"/>
      <c r="G49" s="302"/>
      <c r="H49" s="302">
        <f>'実質公債費比率（分子）の構造'!M$45</f>
        <v>492</v>
      </c>
      <c r="I49" s="302"/>
      <c r="J49" s="302"/>
      <c r="K49" s="302">
        <f>'実質公債費比率（分子）の構造'!N$45</f>
        <v>529</v>
      </c>
      <c r="L49" s="302"/>
      <c r="M49" s="302"/>
      <c r="N49" s="302">
        <f>'実質公債費比率（分子）の構造'!O$45</f>
        <v>633</v>
      </c>
      <c r="O49" s="302"/>
      <c r="P49" s="302"/>
    </row>
    <row r="50" spans="1:16" x14ac:dyDescent="0.15">
      <c r="A50" s="302" t="s">
        <v>57</v>
      </c>
      <c r="B50" s="302" t="e">
        <f>NA()</f>
        <v>#N/A</v>
      </c>
      <c r="C50" s="302">
        <f>IF(ISNUMBER('実質公債費比率（分子）の構造'!K$53),'実質公債費比率（分子）の構造'!K$53,NA())</f>
        <v>-113</v>
      </c>
      <c r="D50" s="302" t="e">
        <f>NA()</f>
        <v>#N/A</v>
      </c>
      <c r="E50" s="302" t="e">
        <f>NA()</f>
        <v>#N/A</v>
      </c>
      <c r="F50" s="302">
        <f>IF(ISNUMBER('実質公債費比率（分子）の構造'!L$53),'実質公債費比率（分子）の構造'!L$53,NA())</f>
        <v>-143</v>
      </c>
      <c r="G50" s="302" t="e">
        <f>NA()</f>
        <v>#N/A</v>
      </c>
      <c r="H50" s="302" t="e">
        <f>NA()</f>
        <v>#N/A</v>
      </c>
      <c r="I50" s="302">
        <f>IF(ISNUMBER('実質公債費比率（分子）の構造'!M$53),'実質公債費比率（分子）の構造'!M$53,NA())</f>
        <v>-319</v>
      </c>
      <c r="J50" s="302" t="e">
        <f>NA()</f>
        <v>#N/A</v>
      </c>
      <c r="K50" s="302" t="e">
        <f>NA()</f>
        <v>#N/A</v>
      </c>
      <c r="L50" s="302">
        <f>IF(ISNUMBER('実質公債費比率（分子）の構造'!N$53),'実質公債費比率（分子）の構造'!N$53,NA())</f>
        <v>-167</v>
      </c>
      <c r="M50" s="302" t="e">
        <f>NA()</f>
        <v>#N/A</v>
      </c>
      <c r="N50" s="302" t="e">
        <f>NA()</f>
        <v>#N/A</v>
      </c>
      <c r="O50" s="302">
        <f>IF(ISNUMBER('実質公債費比率（分子）の構造'!O$53),'実質公債費比率（分子）の構造'!O$53,NA())</f>
        <v>-90</v>
      </c>
      <c r="P50" s="302" t="e">
        <f>NA()</f>
        <v>#N/A</v>
      </c>
    </row>
    <row r="53" spans="1:16" x14ac:dyDescent="0.15">
      <c r="A53" s="299" t="s">
        <v>119</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123</v>
      </c>
      <c r="C55" s="301"/>
      <c r="D55" s="301" t="s">
        <v>126</v>
      </c>
      <c r="E55" s="301" t="s">
        <v>123</v>
      </c>
      <c r="F55" s="301"/>
      <c r="G55" s="301" t="s">
        <v>126</v>
      </c>
      <c r="H55" s="301" t="s">
        <v>123</v>
      </c>
      <c r="I55" s="301"/>
      <c r="J55" s="301" t="s">
        <v>126</v>
      </c>
      <c r="K55" s="301" t="s">
        <v>123</v>
      </c>
      <c r="L55" s="301"/>
      <c r="M55" s="301" t="s">
        <v>126</v>
      </c>
      <c r="N55" s="301" t="s">
        <v>123</v>
      </c>
      <c r="O55" s="301"/>
      <c r="P55" s="301" t="s">
        <v>126</v>
      </c>
    </row>
    <row r="56" spans="1:16" x14ac:dyDescent="0.15">
      <c r="A56" s="301" t="s">
        <v>45</v>
      </c>
      <c r="B56" s="301"/>
      <c r="C56" s="301"/>
      <c r="D56" s="301">
        <f>'将来負担比率（分子）の構造'!I$52</f>
        <v>8394</v>
      </c>
      <c r="E56" s="301"/>
      <c r="F56" s="301"/>
      <c r="G56" s="301">
        <f>'将来負担比率（分子）の構造'!J$52</f>
        <v>7942</v>
      </c>
      <c r="H56" s="301"/>
      <c r="I56" s="301"/>
      <c r="J56" s="301">
        <f>'将来負担比率（分子）の構造'!K$52</f>
        <v>7565</v>
      </c>
      <c r="K56" s="301"/>
      <c r="L56" s="301"/>
      <c r="M56" s="301">
        <f>'将来負担比率（分子）の構造'!L$52</f>
        <v>7114</v>
      </c>
      <c r="N56" s="301"/>
      <c r="O56" s="301"/>
      <c r="P56" s="301">
        <f>'将来負担比率（分子）の構造'!M$52</f>
        <v>6700</v>
      </c>
    </row>
    <row r="57" spans="1:16" x14ac:dyDescent="0.15">
      <c r="A57" s="301" t="s">
        <v>97</v>
      </c>
      <c r="B57" s="301"/>
      <c r="C57" s="301"/>
      <c r="D57" s="301">
        <f>'将来負担比率（分子）の構造'!I$51</f>
        <v>4627</v>
      </c>
      <c r="E57" s="301"/>
      <c r="F57" s="301"/>
      <c r="G57" s="301">
        <f>'将来負担比率（分子）の構造'!J$51</f>
        <v>6363</v>
      </c>
      <c r="H57" s="301"/>
      <c r="I57" s="301"/>
      <c r="J57" s="301">
        <f>'将来負担比率（分子）の構造'!K$51</f>
        <v>5681</v>
      </c>
      <c r="K57" s="301"/>
      <c r="L57" s="301"/>
      <c r="M57" s="301">
        <f>'将来負担比率（分子）の構造'!L$51</f>
        <v>4966</v>
      </c>
      <c r="N57" s="301"/>
      <c r="O57" s="301"/>
      <c r="P57" s="301">
        <f>'将来負担比率（分子）の構造'!M$51</f>
        <v>5021</v>
      </c>
    </row>
    <row r="58" spans="1:16" x14ac:dyDescent="0.15">
      <c r="A58" s="301" t="s">
        <v>93</v>
      </c>
      <c r="B58" s="301"/>
      <c r="C58" s="301"/>
      <c r="D58" s="301">
        <f>'将来負担比率（分子）の構造'!I$50</f>
        <v>4942</v>
      </c>
      <c r="E58" s="301"/>
      <c r="F58" s="301"/>
      <c r="G58" s="301">
        <f>'将来負担比率（分子）の構造'!J$50</f>
        <v>4917</v>
      </c>
      <c r="H58" s="301"/>
      <c r="I58" s="301"/>
      <c r="J58" s="301">
        <f>'将来負担比率（分子）の構造'!K$50</f>
        <v>5202</v>
      </c>
      <c r="K58" s="301"/>
      <c r="L58" s="301"/>
      <c r="M58" s="301">
        <f>'将来負担比率（分子）の構造'!L$50</f>
        <v>5926</v>
      </c>
      <c r="N58" s="301"/>
      <c r="O58" s="301"/>
      <c r="P58" s="301">
        <f>'将来負担比率（分子）の構造'!M$50</f>
        <v>6081</v>
      </c>
    </row>
    <row r="59" spans="1:16" x14ac:dyDescent="0.15">
      <c r="A59" s="301" t="s">
        <v>88</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82</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73</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74</v>
      </c>
      <c r="B62" s="301" t="str">
        <f>'将来負担比率（分子）の構造'!I$45</f>
        <v>-</v>
      </c>
      <c r="C62" s="301"/>
      <c r="D62" s="301"/>
      <c r="E62" s="301" t="str">
        <f>'将来負担比率（分子）の構造'!J$45</f>
        <v>-</v>
      </c>
      <c r="F62" s="301"/>
      <c r="G62" s="301"/>
      <c r="H62" s="301" t="str">
        <f>'将来負担比率（分子）の構造'!K$45</f>
        <v>-</v>
      </c>
      <c r="I62" s="301"/>
      <c r="J62" s="301"/>
      <c r="K62" s="301" t="str">
        <f>'将来負担比率（分子）の構造'!L$45</f>
        <v>-</v>
      </c>
      <c r="L62" s="301"/>
      <c r="M62" s="301"/>
      <c r="N62" s="301" t="str">
        <f>'将来負担比率（分子）の構造'!M$45</f>
        <v>-</v>
      </c>
      <c r="O62" s="301"/>
      <c r="P62" s="301"/>
    </row>
    <row r="63" spans="1:16" x14ac:dyDescent="0.15">
      <c r="A63" s="301" t="s">
        <v>72</v>
      </c>
      <c r="B63" s="301">
        <f>'将来負担比率（分子）の構造'!I$44</f>
        <v>190</v>
      </c>
      <c r="C63" s="301"/>
      <c r="D63" s="301"/>
      <c r="E63" s="301">
        <f>'将来負担比率（分子）の構造'!J$44</f>
        <v>459</v>
      </c>
      <c r="F63" s="301"/>
      <c r="G63" s="301"/>
      <c r="H63" s="301">
        <f>'将来負担比率（分子）の構造'!K$44</f>
        <v>747</v>
      </c>
      <c r="I63" s="301"/>
      <c r="J63" s="301"/>
      <c r="K63" s="301">
        <f>'将来負担比率（分子）の構造'!L$44</f>
        <v>888</v>
      </c>
      <c r="L63" s="301"/>
      <c r="M63" s="301"/>
      <c r="N63" s="301">
        <f>'将来負担比率（分子）の構造'!M$44</f>
        <v>1041</v>
      </c>
      <c r="O63" s="301"/>
      <c r="P63" s="301"/>
    </row>
    <row r="64" spans="1:16" x14ac:dyDescent="0.15">
      <c r="A64" s="301" t="s">
        <v>70</v>
      </c>
      <c r="B64" s="301">
        <f>'将来負担比率（分子）の構造'!I$43</f>
        <v>5321</v>
      </c>
      <c r="C64" s="301"/>
      <c r="D64" s="301"/>
      <c r="E64" s="301">
        <f>'将来負担比率（分子）の構造'!J$43</f>
        <v>6524</v>
      </c>
      <c r="F64" s="301"/>
      <c r="G64" s="301"/>
      <c r="H64" s="301">
        <f>'将来負担比率（分子）の構造'!K$43</f>
        <v>6947</v>
      </c>
      <c r="I64" s="301"/>
      <c r="J64" s="301"/>
      <c r="K64" s="301">
        <f>'将来負担比率（分子）の構造'!L$43</f>
        <v>6171</v>
      </c>
      <c r="L64" s="301"/>
      <c r="M64" s="301"/>
      <c r="N64" s="301">
        <f>'将来負担比率（分子）の構造'!M$43</f>
        <v>5354</v>
      </c>
      <c r="O64" s="301"/>
      <c r="P64" s="301"/>
    </row>
    <row r="65" spans="1:16" x14ac:dyDescent="0.15">
      <c r="A65" s="301" t="s">
        <v>62</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15">
      <c r="A66" s="301" t="s">
        <v>68</v>
      </c>
      <c r="B66" s="301">
        <f>'将来負担比率（分子）の構造'!I$41</f>
        <v>8513</v>
      </c>
      <c r="C66" s="301"/>
      <c r="D66" s="301"/>
      <c r="E66" s="301">
        <f>'将来負担比率（分子）の構造'!J$41</f>
        <v>8574</v>
      </c>
      <c r="F66" s="301"/>
      <c r="G66" s="301"/>
      <c r="H66" s="301">
        <f>'将来負担比率（分子）の構造'!K$41</f>
        <v>9041</v>
      </c>
      <c r="I66" s="301"/>
      <c r="J66" s="301"/>
      <c r="K66" s="301">
        <f>'将来負担比率（分子）の構造'!L$41</f>
        <v>9827</v>
      </c>
      <c r="L66" s="301"/>
      <c r="M66" s="301"/>
      <c r="N66" s="301">
        <f>'将来負担比率（分子）の構造'!M$41</f>
        <v>10454</v>
      </c>
      <c r="O66" s="301"/>
      <c r="P66" s="301"/>
    </row>
    <row r="67" spans="1:16" x14ac:dyDescent="0.15">
      <c r="A67" s="301" t="s">
        <v>99</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127</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128</v>
      </c>
      <c r="B72" s="305">
        <f>基金残高に係る経年分析!F55</f>
        <v>1185</v>
      </c>
      <c r="C72" s="305">
        <f>基金残高に係る経年分析!G55</f>
        <v>1668</v>
      </c>
      <c r="D72" s="305">
        <f>基金残高に係る経年分析!H55</f>
        <v>1958</v>
      </c>
    </row>
    <row r="73" spans="1:16" x14ac:dyDescent="0.15">
      <c r="A73" s="303" t="s">
        <v>129</v>
      </c>
      <c r="B73" s="305">
        <f>基金残高に係る経年分析!F56</f>
        <v>4</v>
      </c>
      <c r="C73" s="305">
        <f>基金残高に係る経年分析!G56</f>
        <v>4</v>
      </c>
      <c r="D73" s="305">
        <f>基金残高に係る経年分析!H56</f>
        <v>4</v>
      </c>
    </row>
    <row r="74" spans="1:16" x14ac:dyDescent="0.15">
      <c r="A74" s="303" t="s">
        <v>132</v>
      </c>
      <c r="B74" s="305">
        <f>基金残高に係る経年分析!F57</f>
        <v>3167</v>
      </c>
      <c r="C74" s="305">
        <f>基金残高に係る経年分析!G57</f>
        <v>3242</v>
      </c>
      <c r="D74" s="305">
        <f>基金残高に係る経年分析!H57</f>
        <v>3140</v>
      </c>
    </row>
  </sheetData>
  <sheetProtection algorithmName="SHA-512" hashValue="y3/xuYItzqSf21FrA2qG9xu5RACbzB57t6ltJWm9Vpv50snIpb9I3LiW890fkmHRxRdHYsH2JTd3RYijAnpcYQ==" saltValue="RcRZgTk4b8UPxtFWDvy92g==" spinCount="100000" sheet="1" objects="1" scenarios="1"/>
  <phoneticPr fontId="6"/>
  <pageMargins left="0.78700000000000003" right="0.78700000000000003" top="0.98399999999999999" bottom="0.98399999999999999"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30</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30</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553</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554</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6" t="s">
        <v>555</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x14ac:dyDescent="0.15">
      <c r="B44" s="98"/>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x14ac:dyDescent="0.15">
      <c r="B45" s="98"/>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x14ac:dyDescent="0.15">
      <c r="B46" s="98"/>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x14ac:dyDescent="0.15">
      <c r="B47" s="98"/>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177</v>
      </c>
    </row>
    <row r="50" spans="1:109" x14ac:dyDescent="0.15">
      <c r="B50" s="98"/>
      <c r="G50" s="1120"/>
      <c r="H50" s="1120"/>
      <c r="I50" s="1120"/>
      <c r="J50" s="1120"/>
      <c r="K50" s="337"/>
      <c r="L50" s="337"/>
      <c r="M50" s="342"/>
      <c r="N50" s="342"/>
      <c r="AN50" s="1138"/>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2" t="s">
        <v>531</v>
      </c>
      <c r="BQ50" s="1122"/>
      <c r="BR50" s="1122"/>
      <c r="BS50" s="1122"/>
      <c r="BT50" s="1122"/>
      <c r="BU50" s="1122"/>
      <c r="BV50" s="1122"/>
      <c r="BW50" s="1122"/>
      <c r="BX50" s="1122" t="s">
        <v>417</v>
      </c>
      <c r="BY50" s="1122"/>
      <c r="BZ50" s="1122"/>
      <c r="CA50" s="1122"/>
      <c r="CB50" s="1122"/>
      <c r="CC50" s="1122"/>
      <c r="CD50" s="1122"/>
      <c r="CE50" s="1122"/>
      <c r="CF50" s="1122" t="s">
        <v>532</v>
      </c>
      <c r="CG50" s="1122"/>
      <c r="CH50" s="1122"/>
      <c r="CI50" s="1122"/>
      <c r="CJ50" s="1122"/>
      <c r="CK50" s="1122"/>
      <c r="CL50" s="1122"/>
      <c r="CM50" s="1122"/>
      <c r="CN50" s="1122" t="s">
        <v>533</v>
      </c>
      <c r="CO50" s="1122"/>
      <c r="CP50" s="1122"/>
      <c r="CQ50" s="1122"/>
      <c r="CR50" s="1122"/>
      <c r="CS50" s="1122"/>
      <c r="CT50" s="1122"/>
      <c r="CU50" s="1122"/>
      <c r="CV50" s="1122" t="s">
        <v>534</v>
      </c>
      <c r="CW50" s="1122"/>
      <c r="CX50" s="1122"/>
      <c r="CY50" s="1122"/>
      <c r="CZ50" s="1122"/>
      <c r="DA50" s="1122"/>
      <c r="DB50" s="1122"/>
      <c r="DC50" s="1122"/>
    </row>
    <row r="51" spans="1:109" ht="13.5" customHeight="1" x14ac:dyDescent="0.15">
      <c r="B51" s="98"/>
      <c r="G51" s="1135"/>
      <c r="H51" s="1135"/>
      <c r="I51" s="1137"/>
      <c r="J51" s="1137"/>
      <c r="K51" s="1136"/>
      <c r="L51" s="1136"/>
      <c r="M51" s="1136"/>
      <c r="N51" s="1136"/>
      <c r="AM51" s="333"/>
      <c r="AN51" s="1123" t="s">
        <v>556</v>
      </c>
      <c r="AO51" s="1123"/>
      <c r="AP51" s="1123"/>
      <c r="AQ51" s="1123"/>
      <c r="AR51" s="1123"/>
      <c r="AS51" s="1123"/>
      <c r="AT51" s="1123"/>
      <c r="AU51" s="1123"/>
      <c r="AV51" s="1123"/>
      <c r="AW51" s="1123"/>
      <c r="AX51" s="1123"/>
      <c r="AY51" s="1123"/>
      <c r="AZ51" s="1123"/>
      <c r="BA51" s="1123"/>
      <c r="BB51" s="1123" t="s">
        <v>558</v>
      </c>
      <c r="BC51" s="1123"/>
      <c r="BD51" s="1123"/>
      <c r="BE51" s="1123"/>
      <c r="BF51" s="1123"/>
      <c r="BG51" s="1123"/>
      <c r="BH51" s="1123"/>
      <c r="BI51" s="1123"/>
      <c r="BJ51" s="1123"/>
      <c r="BK51" s="1123"/>
      <c r="BL51" s="1123"/>
      <c r="BM51" s="1123"/>
      <c r="BN51" s="1123"/>
      <c r="BO51" s="1123"/>
      <c r="BP51" s="1119"/>
      <c r="BQ51" s="1119"/>
      <c r="BR51" s="1119"/>
      <c r="BS51" s="1119"/>
      <c r="BT51" s="1119"/>
      <c r="BU51" s="1119"/>
      <c r="BV51" s="1119"/>
      <c r="BW51" s="1119"/>
      <c r="BX51" s="1119"/>
      <c r="BY51" s="1119"/>
      <c r="BZ51" s="1119"/>
      <c r="CA51" s="1119"/>
      <c r="CB51" s="1119"/>
      <c r="CC51" s="1119"/>
      <c r="CD51" s="1119"/>
      <c r="CE51" s="1119"/>
      <c r="CF51" s="1119"/>
      <c r="CG51" s="1119"/>
      <c r="CH51" s="1119"/>
      <c r="CI51" s="1119"/>
      <c r="CJ51" s="1119"/>
      <c r="CK51" s="1119"/>
      <c r="CL51" s="1119"/>
      <c r="CM51" s="1119"/>
      <c r="CN51" s="1119"/>
      <c r="CO51" s="1119"/>
      <c r="CP51" s="1119"/>
      <c r="CQ51" s="1119"/>
      <c r="CR51" s="1119"/>
      <c r="CS51" s="1119"/>
      <c r="CT51" s="1119"/>
      <c r="CU51" s="1119"/>
      <c r="CV51" s="1119"/>
      <c r="CW51" s="1119"/>
      <c r="CX51" s="1119"/>
      <c r="CY51" s="1119"/>
      <c r="CZ51" s="1119"/>
      <c r="DA51" s="1119"/>
      <c r="DB51" s="1119"/>
      <c r="DC51" s="1119"/>
    </row>
    <row r="52" spans="1:109" x14ac:dyDescent="0.15">
      <c r="B52" s="98"/>
      <c r="G52" s="1135"/>
      <c r="H52" s="1135"/>
      <c r="I52" s="1137"/>
      <c r="J52" s="1137"/>
      <c r="K52" s="1136"/>
      <c r="L52" s="1136"/>
      <c r="M52" s="1136"/>
      <c r="N52" s="1136"/>
      <c r="AM52" s="333"/>
      <c r="AN52" s="1123"/>
      <c r="AO52" s="1123"/>
      <c r="AP52" s="1123"/>
      <c r="AQ52" s="1123"/>
      <c r="AR52" s="1123"/>
      <c r="AS52" s="1123"/>
      <c r="AT52" s="1123"/>
      <c r="AU52" s="1123"/>
      <c r="AV52" s="1123"/>
      <c r="AW52" s="1123"/>
      <c r="AX52" s="1123"/>
      <c r="AY52" s="1123"/>
      <c r="AZ52" s="1123"/>
      <c r="BA52" s="1123"/>
      <c r="BB52" s="1123"/>
      <c r="BC52" s="1123"/>
      <c r="BD52" s="1123"/>
      <c r="BE52" s="1123"/>
      <c r="BF52" s="1123"/>
      <c r="BG52" s="1123"/>
      <c r="BH52" s="1123"/>
      <c r="BI52" s="1123"/>
      <c r="BJ52" s="1123"/>
      <c r="BK52" s="1123"/>
      <c r="BL52" s="1123"/>
      <c r="BM52" s="1123"/>
      <c r="BN52" s="1123"/>
      <c r="BO52" s="1123"/>
      <c r="BP52" s="1119"/>
      <c r="BQ52" s="1119"/>
      <c r="BR52" s="1119"/>
      <c r="BS52" s="1119"/>
      <c r="BT52" s="1119"/>
      <c r="BU52" s="1119"/>
      <c r="BV52" s="1119"/>
      <c r="BW52" s="1119"/>
      <c r="BX52" s="1119"/>
      <c r="BY52" s="1119"/>
      <c r="BZ52" s="1119"/>
      <c r="CA52" s="1119"/>
      <c r="CB52" s="1119"/>
      <c r="CC52" s="1119"/>
      <c r="CD52" s="1119"/>
      <c r="CE52" s="1119"/>
      <c r="CF52" s="1119"/>
      <c r="CG52" s="1119"/>
      <c r="CH52" s="1119"/>
      <c r="CI52" s="1119"/>
      <c r="CJ52" s="1119"/>
      <c r="CK52" s="1119"/>
      <c r="CL52" s="1119"/>
      <c r="CM52" s="1119"/>
      <c r="CN52" s="1119"/>
      <c r="CO52" s="1119"/>
      <c r="CP52" s="1119"/>
      <c r="CQ52" s="1119"/>
      <c r="CR52" s="1119"/>
      <c r="CS52" s="1119"/>
      <c r="CT52" s="1119"/>
      <c r="CU52" s="1119"/>
      <c r="CV52" s="1119"/>
      <c r="CW52" s="1119"/>
      <c r="CX52" s="1119"/>
      <c r="CY52" s="1119"/>
      <c r="CZ52" s="1119"/>
      <c r="DA52" s="1119"/>
      <c r="DB52" s="1119"/>
      <c r="DC52" s="1119"/>
    </row>
    <row r="53" spans="1:109" x14ac:dyDescent="0.15">
      <c r="A53" s="322"/>
      <c r="B53" s="98"/>
      <c r="G53" s="1135"/>
      <c r="H53" s="1135"/>
      <c r="I53" s="1120"/>
      <c r="J53" s="1120"/>
      <c r="K53" s="1136"/>
      <c r="L53" s="1136"/>
      <c r="M53" s="1136"/>
      <c r="N53" s="1136"/>
      <c r="AM53" s="333"/>
      <c r="AN53" s="1123"/>
      <c r="AO53" s="1123"/>
      <c r="AP53" s="1123"/>
      <c r="AQ53" s="1123"/>
      <c r="AR53" s="1123"/>
      <c r="AS53" s="1123"/>
      <c r="AT53" s="1123"/>
      <c r="AU53" s="1123"/>
      <c r="AV53" s="1123"/>
      <c r="AW53" s="1123"/>
      <c r="AX53" s="1123"/>
      <c r="AY53" s="1123"/>
      <c r="AZ53" s="1123"/>
      <c r="BA53" s="1123"/>
      <c r="BB53" s="1123" t="s">
        <v>147</v>
      </c>
      <c r="BC53" s="1123"/>
      <c r="BD53" s="1123"/>
      <c r="BE53" s="1123"/>
      <c r="BF53" s="1123"/>
      <c r="BG53" s="1123"/>
      <c r="BH53" s="1123"/>
      <c r="BI53" s="1123"/>
      <c r="BJ53" s="1123"/>
      <c r="BK53" s="1123"/>
      <c r="BL53" s="1123"/>
      <c r="BM53" s="1123"/>
      <c r="BN53" s="1123"/>
      <c r="BO53" s="1123"/>
      <c r="BP53" s="1119">
        <v>47.6</v>
      </c>
      <c r="BQ53" s="1119"/>
      <c r="BR53" s="1119"/>
      <c r="BS53" s="1119"/>
      <c r="BT53" s="1119"/>
      <c r="BU53" s="1119"/>
      <c r="BV53" s="1119"/>
      <c r="BW53" s="1119"/>
      <c r="BX53" s="1119">
        <v>49.5</v>
      </c>
      <c r="BY53" s="1119"/>
      <c r="BZ53" s="1119"/>
      <c r="CA53" s="1119"/>
      <c r="CB53" s="1119"/>
      <c r="CC53" s="1119"/>
      <c r="CD53" s="1119"/>
      <c r="CE53" s="1119"/>
      <c r="CF53" s="1119">
        <v>50.6</v>
      </c>
      <c r="CG53" s="1119"/>
      <c r="CH53" s="1119"/>
      <c r="CI53" s="1119"/>
      <c r="CJ53" s="1119"/>
      <c r="CK53" s="1119"/>
      <c r="CL53" s="1119"/>
      <c r="CM53" s="1119"/>
      <c r="CN53" s="1119">
        <v>50.9</v>
      </c>
      <c r="CO53" s="1119"/>
      <c r="CP53" s="1119"/>
      <c r="CQ53" s="1119"/>
      <c r="CR53" s="1119"/>
      <c r="CS53" s="1119"/>
      <c r="CT53" s="1119"/>
      <c r="CU53" s="1119"/>
      <c r="CV53" s="1119">
        <v>51.4</v>
      </c>
      <c r="CW53" s="1119"/>
      <c r="CX53" s="1119"/>
      <c r="CY53" s="1119"/>
      <c r="CZ53" s="1119"/>
      <c r="DA53" s="1119"/>
      <c r="DB53" s="1119"/>
      <c r="DC53" s="1119"/>
    </row>
    <row r="54" spans="1:109" x14ac:dyDescent="0.15">
      <c r="A54" s="322"/>
      <c r="B54" s="98"/>
      <c r="G54" s="1135"/>
      <c r="H54" s="1135"/>
      <c r="I54" s="1120"/>
      <c r="J54" s="1120"/>
      <c r="K54" s="1136"/>
      <c r="L54" s="1136"/>
      <c r="M54" s="1136"/>
      <c r="N54" s="1136"/>
      <c r="AM54" s="333"/>
      <c r="AN54" s="1123"/>
      <c r="AO54" s="1123"/>
      <c r="AP54" s="1123"/>
      <c r="AQ54" s="1123"/>
      <c r="AR54" s="1123"/>
      <c r="AS54" s="1123"/>
      <c r="AT54" s="1123"/>
      <c r="AU54" s="1123"/>
      <c r="AV54" s="1123"/>
      <c r="AW54" s="1123"/>
      <c r="AX54" s="1123"/>
      <c r="AY54" s="1123"/>
      <c r="AZ54" s="1123"/>
      <c r="BA54" s="1123"/>
      <c r="BB54" s="1123"/>
      <c r="BC54" s="1123"/>
      <c r="BD54" s="1123"/>
      <c r="BE54" s="1123"/>
      <c r="BF54" s="1123"/>
      <c r="BG54" s="1123"/>
      <c r="BH54" s="1123"/>
      <c r="BI54" s="1123"/>
      <c r="BJ54" s="1123"/>
      <c r="BK54" s="1123"/>
      <c r="BL54" s="1123"/>
      <c r="BM54" s="1123"/>
      <c r="BN54" s="1123"/>
      <c r="BO54" s="1123"/>
      <c r="BP54" s="1119"/>
      <c r="BQ54" s="1119"/>
      <c r="BR54" s="1119"/>
      <c r="BS54" s="1119"/>
      <c r="BT54" s="1119"/>
      <c r="BU54" s="1119"/>
      <c r="BV54" s="1119"/>
      <c r="BW54" s="1119"/>
      <c r="BX54" s="1119"/>
      <c r="BY54" s="1119"/>
      <c r="BZ54" s="1119"/>
      <c r="CA54" s="1119"/>
      <c r="CB54" s="1119"/>
      <c r="CC54" s="1119"/>
      <c r="CD54" s="1119"/>
      <c r="CE54" s="1119"/>
      <c r="CF54" s="1119"/>
      <c r="CG54" s="1119"/>
      <c r="CH54" s="1119"/>
      <c r="CI54" s="1119"/>
      <c r="CJ54" s="1119"/>
      <c r="CK54" s="1119"/>
      <c r="CL54" s="1119"/>
      <c r="CM54" s="1119"/>
      <c r="CN54" s="1119"/>
      <c r="CO54" s="1119"/>
      <c r="CP54" s="1119"/>
      <c r="CQ54" s="1119"/>
      <c r="CR54" s="1119"/>
      <c r="CS54" s="1119"/>
      <c r="CT54" s="1119"/>
      <c r="CU54" s="1119"/>
      <c r="CV54" s="1119"/>
      <c r="CW54" s="1119"/>
      <c r="CX54" s="1119"/>
      <c r="CY54" s="1119"/>
      <c r="CZ54" s="1119"/>
      <c r="DA54" s="1119"/>
      <c r="DB54" s="1119"/>
      <c r="DC54" s="1119"/>
    </row>
    <row r="55" spans="1:109" x14ac:dyDescent="0.15">
      <c r="A55" s="322"/>
      <c r="B55" s="98"/>
      <c r="G55" s="1120"/>
      <c r="H55" s="1120"/>
      <c r="I55" s="1120"/>
      <c r="J55" s="1120"/>
      <c r="K55" s="1136"/>
      <c r="L55" s="1136"/>
      <c r="M55" s="1136"/>
      <c r="N55" s="1136"/>
      <c r="AN55" s="1122" t="s">
        <v>16</v>
      </c>
      <c r="AO55" s="1122"/>
      <c r="AP55" s="1122"/>
      <c r="AQ55" s="1122"/>
      <c r="AR55" s="1122"/>
      <c r="AS55" s="1122"/>
      <c r="AT55" s="1122"/>
      <c r="AU55" s="1122"/>
      <c r="AV55" s="1122"/>
      <c r="AW55" s="1122"/>
      <c r="AX55" s="1122"/>
      <c r="AY55" s="1122"/>
      <c r="AZ55" s="1122"/>
      <c r="BA55" s="1122"/>
      <c r="BB55" s="1123" t="s">
        <v>558</v>
      </c>
      <c r="BC55" s="1123"/>
      <c r="BD55" s="1123"/>
      <c r="BE55" s="1123"/>
      <c r="BF55" s="1123"/>
      <c r="BG55" s="1123"/>
      <c r="BH55" s="1123"/>
      <c r="BI55" s="1123"/>
      <c r="BJ55" s="1123"/>
      <c r="BK55" s="1123"/>
      <c r="BL55" s="1123"/>
      <c r="BM55" s="1123"/>
      <c r="BN55" s="1123"/>
      <c r="BO55" s="1123"/>
      <c r="BP55" s="1119">
        <v>35.299999999999997</v>
      </c>
      <c r="BQ55" s="1119"/>
      <c r="BR55" s="1119"/>
      <c r="BS55" s="1119"/>
      <c r="BT55" s="1119"/>
      <c r="BU55" s="1119"/>
      <c r="BV55" s="1119"/>
      <c r="BW55" s="1119"/>
      <c r="BX55" s="1119">
        <v>31.9</v>
      </c>
      <c r="BY55" s="1119"/>
      <c r="BZ55" s="1119"/>
      <c r="CA55" s="1119"/>
      <c r="CB55" s="1119"/>
      <c r="CC55" s="1119"/>
      <c r="CD55" s="1119"/>
      <c r="CE55" s="1119"/>
      <c r="CF55" s="1119">
        <v>24.2</v>
      </c>
      <c r="CG55" s="1119"/>
      <c r="CH55" s="1119"/>
      <c r="CI55" s="1119"/>
      <c r="CJ55" s="1119"/>
      <c r="CK55" s="1119"/>
      <c r="CL55" s="1119"/>
      <c r="CM55" s="1119"/>
      <c r="CN55" s="1119">
        <v>22.1</v>
      </c>
      <c r="CO55" s="1119"/>
      <c r="CP55" s="1119"/>
      <c r="CQ55" s="1119"/>
      <c r="CR55" s="1119"/>
      <c r="CS55" s="1119"/>
      <c r="CT55" s="1119"/>
      <c r="CU55" s="1119"/>
      <c r="CV55" s="1119">
        <v>20.399999999999999</v>
      </c>
      <c r="CW55" s="1119"/>
      <c r="CX55" s="1119"/>
      <c r="CY55" s="1119"/>
      <c r="CZ55" s="1119"/>
      <c r="DA55" s="1119"/>
      <c r="DB55" s="1119"/>
      <c r="DC55" s="1119"/>
    </row>
    <row r="56" spans="1:109" x14ac:dyDescent="0.15">
      <c r="A56" s="322"/>
      <c r="B56" s="98"/>
      <c r="G56" s="1120"/>
      <c r="H56" s="1120"/>
      <c r="I56" s="1120"/>
      <c r="J56" s="1120"/>
      <c r="K56" s="1136"/>
      <c r="L56" s="1136"/>
      <c r="M56" s="1136"/>
      <c r="N56" s="1136"/>
      <c r="AN56" s="1122"/>
      <c r="AO56" s="1122"/>
      <c r="AP56" s="1122"/>
      <c r="AQ56" s="1122"/>
      <c r="AR56" s="1122"/>
      <c r="AS56" s="1122"/>
      <c r="AT56" s="1122"/>
      <c r="AU56" s="1122"/>
      <c r="AV56" s="1122"/>
      <c r="AW56" s="1122"/>
      <c r="AX56" s="1122"/>
      <c r="AY56" s="1122"/>
      <c r="AZ56" s="1122"/>
      <c r="BA56" s="1122"/>
      <c r="BB56" s="1123"/>
      <c r="BC56" s="1123"/>
      <c r="BD56" s="1123"/>
      <c r="BE56" s="1123"/>
      <c r="BF56" s="1123"/>
      <c r="BG56" s="1123"/>
      <c r="BH56" s="1123"/>
      <c r="BI56" s="1123"/>
      <c r="BJ56" s="1123"/>
      <c r="BK56" s="1123"/>
      <c r="BL56" s="1123"/>
      <c r="BM56" s="1123"/>
      <c r="BN56" s="1123"/>
      <c r="BO56" s="1123"/>
      <c r="BP56" s="1119"/>
      <c r="BQ56" s="1119"/>
      <c r="BR56" s="1119"/>
      <c r="BS56" s="1119"/>
      <c r="BT56" s="1119"/>
      <c r="BU56" s="1119"/>
      <c r="BV56" s="1119"/>
      <c r="BW56" s="1119"/>
      <c r="BX56" s="1119"/>
      <c r="BY56" s="1119"/>
      <c r="BZ56" s="1119"/>
      <c r="CA56" s="1119"/>
      <c r="CB56" s="1119"/>
      <c r="CC56" s="1119"/>
      <c r="CD56" s="1119"/>
      <c r="CE56" s="1119"/>
      <c r="CF56" s="1119"/>
      <c r="CG56" s="1119"/>
      <c r="CH56" s="1119"/>
      <c r="CI56" s="1119"/>
      <c r="CJ56" s="1119"/>
      <c r="CK56" s="1119"/>
      <c r="CL56" s="1119"/>
      <c r="CM56" s="1119"/>
      <c r="CN56" s="1119"/>
      <c r="CO56" s="1119"/>
      <c r="CP56" s="1119"/>
      <c r="CQ56" s="1119"/>
      <c r="CR56" s="1119"/>
      <c r="CS56" s="1119"/>
      <c r="CT56" s="1119"/>
      <c r="CU56" s="1119"/>
      <c r="CV56" s="1119"/>
      <c r="CW56" s="1119"/>
      <c r="CX56" s="1119"/>
      <c r="CY56" s="1119"/>
      <c r="CZ56" s="1119"/>
      <c r="DA56" s="1119"/>
      <c r="DB56" s="1119"/>
      <c r="DC56" s="1119"/>
    </row>
    <row r="57" spans="1:109" s="322" customFormat="1" x14ac:dyDescent="0.15">
      <c r="B57" s="328"/>
      <c r="G57" s="1120"/>
      <c r="H57" s="1120"/>
      <c r="I57" s="1124"/>
      <c r="J57" s="1124"/>
      <c r="K57" s="1136"/>
      <c r="L57" s="1136"/>
      <c r="M57" s="1136"/>
      <c r="N57" s="1136"/>
      <c r="AM57" s="51"/>
      <c r="AN57" s="1122"/>
      <c r="AO57" s="1122"/>
      <c r="AP57" s="1122"/>
      <c r="AQ57" s="1122"/>
      <c r="AR57" s="1122"/>
      <c r="AS57" s="1122"/>
      <c r="AT57" s="1122"/>
      <c r="AU57" s="1122"/>
      <c r="AV57" s="1122"/>
      <c r="AW57" s="1122"/>
      <c r="AX57" s="1122"/>
      <c r="AY57" s="1122"/>
      <c r="AZ57" s="1122"/>
      <c r="BA57" s="1122"/>
      <c r="BB57" s="1123" t="s">
        <v>147</v>
      </c>
      <c r="BC57" s="1123"/>
      <c r="BD57" s="1123"/>
      <c r="BE57" s="1123"/>
      <c r="BF57" s="1123"/>
      <c r="BG57" s="1123"/>
      <c r="BH57" s="1123"/>
      <c r="BI57" s="1123"/>
      <c r="BJ57" s="1123"/>
      <c r="BK57" s="1123"/>
      <c r="BL57" s="1123"/>
      <c r="BM57" s="1123"/>
      <c r="BN57" s="1123"/>
      <c r="BO57" s="1123"/>
      <c r="BP57" s="1119">
        <v>60.4</v>
      </c>
      <c r="BQ57" s="1119"/>
      <c r="BR57" s="1119"/>
      <c r="BS57" s="1119"/>
      <c r="BT57" s="1119"/>
      <c r="BU57" s="1119"/>
      <c r="BV57" s="1119"/>
      <c r="BW57" s="1119"/>
      <c r="BX57" s="1119">
        <v>59.4</v>
      </c>
      <c r="BY57" s="1119"/>
      <c r="BZ57" s="1119"/>
      <c r="CA57" s="1119"/>
      <c r="CB57" s="1119"/>
      <c r="CC57" s="1119"/>
      <c r="CD57" s="1119"/>
      <c r="CE57" s="1119"/>
      <c r="CF57" s="1119">
        <v>60.2</v>
      </c>
      <c r="CG57" s="1119"/>
      <c r="CH57" s="1119"/>
      <c r="CI57" s="1119"/>
      <c r="CJ57" s="1119"/>
      <c r="CK57" s="1119"/>
      <c r="CL57" s="1119"/>
      <c r="CM57" s="1119"/>
      <c r="CN57" s="1119">
        <v>61.5</v>
      </c>
      <c r="CO57" s="1119"/>
      <c r="CP57" s="1119"/>
      <c r="CQ57" s="1119"/>
      <c r="CR57" s="1119"/>
      <c r="CS57" s="1119"/>
      <c r="CT57" s="1119"/>
      <c r="CU57" s="1119"/>
      <c r="CV57" s="1119">
        <v>62.8</v>
      </c>
      <c r="CW57" s="1119"/>
      <c r="CX57" s="1119"/>
      <c r="CY57" s="1119"/>
      <c r="CZ57" s="1119"/>
      <c r="DA57" s="1119"/>
      <c r="DB57" s="1119"/>
      <c r="DC57" s="1119"/>
      <c r="DD57" s="347"/>
      <c r="DE57" s="328"/>
    </row>
    <row r="58" spans="1:109" s="322" customFormat="1" x14ac:dyDescent="0.15">
      <c r="A58" s="51"/>
      <c r="B58" s="328"/>
      <c r="G58" s="1120"/>
      <c r="H58" s="1120"/>
      <c r="I58" s="1124"/>
      <c r="J58" s="1124"/>
      <c r="K58" s="1136"/>
      <c r="L58" s="1136"/>
      <c r="M58" s="1136"/>
      <c r="N58" s="1136"/>
      <c r="AM58" s="51"/>
      <c r="AN58" s="1122"/>
      <c r="AO58" s="1122"/>
      <c r="AP58" s="1122"/>
      <c r="AQ58" s="1122"/>
      <c r="AR58" s="1122"/>
      <c r="AS58" s="1122"/>
      <c r="AT58" s="1122"/>
      <c r="AU58" s="1122"/>
      <c r="AV58" s="1122"/>
      <c r="AW58" s="1122"/>
      <c r="AX58" s="1122"/>
      <c r="AY58" s="1122"/>
      <c r="AZ58" s="1122"/>
      <c r="BA58" s="1122"/>
      <c r="BB58" s="1123"/>
      <c r="BC58" s="1123"/>
      <c r="BD58" s="1123"/>
      <c r="BE58" s="1123"/>
      <c r="BF58" s="1123"/>
      <c r="BG58" s="1123"/>
      <c r="BH58" s="1123"/>
      <c r="BI58" s="1123"/>
      <c r="BJ58" s="1123"/>
      <c r="BK58" s="1123"/>
      <c r="BL58" s="1123"/>
      <c r="BM58" s="1123"/>
      <c r="BN58" s="1123"/>
      <c r="BO58" s="1123"/>
      <c r="BP58" s="1119"/>
      <c r="BQ58" s="1119"/>
      <c r="BR58" s="1119"/>
      <c r="BS58" s="1119"/>
      <c r="BT58" s="1119"/>
      <c r="BU58" s="1119"/>
      <c r="BV58" s="1119"/>
      <c r="BW58" s="1119"/>
      <c r="BX58" s="1119"/>
      <c r="BY58" s="1119"/>
      <c r="BZ58" s="1119"/>
      <c r="CA58" s="1119"/>
      <c r="CB58" s="1119"/>
      <c r="CC58" s="1119"/>
      <c r="CD58" s="1119"/>
      <c r="CE58" s="1119"/>
      <c r="CF58" s="1119"/>
      <c r="CG58" s="1119"/>
      <c r="CH58" s="1119"/>
      <c r="CI58" s="1119"/>
      <c r="CJ58" s="1119"/>
      <c r="CK58" s="1119"/>
      <c r="CL58" s="1119"/>
      <c r="CM58" s="1119"/>
      <c r="CN58" s="1119"/>
      <c r="CO58" s="1119"/>
      <c r="CP58" s="1119"/>
      <c r="CQ58" s="1119"/>
      <c r="CR58" s="1119"/>
      <c r="CS58" s="1119"/>
      <c r="CT58" s="1119"/>
      <c r="CU58" s="1119"/>
      <c r="CV58" s="1119"/>
      <c r="CW58" s="1119"/>
      <c r="CX58" s="1119"/>
      <c r="CY58" s="1119"/>
      <c r="CZ58" s="1119"/>
      <c r="DA58" s="1119"/>
      <c r="DB58" s="1119"/>
      <c r="DC58" s="1119"/>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337</v>
      </c>
    </row>
    <row r="64" spans="1:109" x14ac:dyDescent="0.15">
      <c r="B64" s="98"/>
      <c r="G64" s="331"/>
      <c r="N64" s="345"/>
      <c r="AM64" s="331"/>
      <c r="AN64" s="331" t="s">
        <v>554</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6" t="s">
        <v>557</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x14ac:dyDescent="0.15">
      <c r="B66" s="98"/>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x14ac:dyDescent="0.15">
      <c r="B67" s="98"/>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x14ac:dyDescent="0.15">
      <c r="B68" s="98"/>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x14ac:dyDescent="0.15">
      <c r="B69" s="98"/>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177</v>
      </c>
    </row>
    <row r="72" spans="2:107" x14ac:dyDescent="0.15">
      <c r="B72" s="98"/>
      <c r="G72" s="1120"/>
      <c r="H72" s="1120"/>
      <c r="I72" s="1120"/>
      <c r="J72" s="1120"/>
      <c r="K72" s="337"/>
      <c r="L72" s="337"/>
      <c r="M72" s="342"/>
      <c r="N72" s="342"/>
      <c r="AN72" s="1138"/>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2" t="s">
        <v>531</v>
      </c>
      <c r="BQ72" s="1122"/>
      <c r="BR72" s="1122"/>
      <c r="BS72" s="1122"/>
      <c r="BT72" s="1122"/>
      <c r="BU72" s="1122"/>
      <c r="BV72" s="1122"/>
      <c r="BW72" s="1122"/>
      <c r="BX72" s="1122" t="s">
        <v>417</v>
      </c>
      <c r="BY72" s="1122"/>
      <c r="BZ72" s="1122"/>
      <c r="CA72" s="1122"/>
      <c r="CB72" s="1122"/>
      <c r="CC72" s="1122"/>
      <c r="CD72" s="1122"/>
      <c r="CE72" s="1122"/>
      <c r="CF72" s="1122" t="s">
        <v>532</v>
      </c>
      <c r="CG72" s="1122"/>
      <c r="CH72" s="1122"/>
      <c r="CI72" s="1122"/>
      <c r="CJ72" s="1122"/>
      <c r="CK72" s="1122"/>
      <c r="CL72" s="1122"/>
      <c r="CM72" s="1122"/>
      <c r="CN72" s="1122" t="s">
        <v>533</v>
      </c>
      <c r="CO72" s="1122"/>
      <c r="CP72" s="1122"/>
      <c r="CQ72" s="1122"/>
      <c r="CR72" s="1122"/>
      <c r="CS72" s="1122"/>
      <c r="CT72" s="1122"/>
      <c r="CU72" s="1122"/>
      <c r="CV72" s="1122" t="s">
        <v>534</v>
      </c>
      <c r="CW72" s="1122"/>
      <c r="CX72" s="1122"/>
      <c r="CY72" s="1122"/>
      <c r="CZ72" s="1122"/>
      <c r="DA72" s="1122"/>
      <c r="DB72" s="1122"/>
      <c r="DC72" s="1122"/>
    </row>
    <row r="73" spans="2:107" x14ac:dyDescent="0.15">
      <c r="B73" s="98"/>
      <c r="G73" s="1135"/>
      <c r="H73" s="1135"/>
      <c r="I73" s="1135"/>
      <c r="J73" s="1135"/>
      <c r="K73" s="1121"/>
      <c r="L73" s="1121"/>
      <c r="M73" s="1121"/>
      <c r="N73" s="1121"/>
      <c r="AM73" s="333"/>
      <c r="AN73" s="1123" t="s">
        <v>556</v>
      </c>
      <c r="AO73" s="1123"/>
      <c r="AP73" s="1123"/>
      <c r="AQ73" s="1123"/>
      <c r="AR73" s="1123"/>
      <c r="AS73" s="1123"/>
      <c r="AT73" s="1123"/>
      <c r="AU73" s="1123"/>
      <c r="AV73" s="1123"/>
      <c r="AW73" s="1123"/>
      <c r="AX73" s="1123"/>
      <c r="AY73" s="1123"/>
      <c r="AZ73" s="1123"/>
      <c r="BA73" s="1123"/>
      <c r="BB73" s="1123" t="s">
        <v>558</v>
      </c>
      <c r="BC73" s="1123"/>
      <c r="BD73" s="1123"/>
      <c r="BE73" s="1123"/>
      <c r="BF73" s="1123"/>
      <c r="BG73" s="1123"/>
      <c r="BH73" s="1123"/>
      <c r="BI73" s="1123"/>
      <c r="BJ73" s="1123"/>
      <c r="BK73" s="1123"/>
      <c r="BL73" s="1123"/>
      <c r="BM73" s="1123"/>
      <c r="BN73" s="1123"/>
      <c r="BO73" s="1123"/>
      <c r="BP73" s="1119"/>
      <c r="BQ73" s="1119"/>
      <c r="BR73" s="1119"/>
      <c r="BS73" s="1119"/>
      <c r="BT73" s="1119"/>
      <c r="BU73" s="1119"/>
      <c r="BV73" s="1119"/>
      <c r="BW73" s="1119"/>
      <c r="BX73" s="1119"/>
      <c r="BY73" s="1119"/>
      <c r="BZ73" s="1119"/>
      <c r="CA73" s="1119"/>
      <c r="CB73" s="1119"/>
      <c r="CC73" s="1119"/>
      <c r="CD73" s="1119"/>
      <c r="CE73" s="1119"/>
      <c r="CF73" s="1119"/>
      <c r="CG73" s="1119"/>
      <c r="CH73" s="1119"/>
      <c r="CI73" s="1119"/>
      <c r="CJ73" s="1119"/>
      <c r="CK73" s="1119"/>
      <c r="CL73" s="1119"/>
      <c r="CM73" s="1119"/>
      <c r="CN73" s="1119"/>
      <c r="CO73" s="1119"/>
      <c r="CP73" s="1119"/>
      <c r="CQ73" s="1119"/>
      <c r="CR73" s="1119"/>
      <c r="CS73" s="1119"/>
      <c r="CT73" s="1119"/>
      <c r="CU73" s="1119"/>
      <c r="CV73" s="1119"/>
      <c r="CW73" s="1119"/>
      <c r="CX73" s="1119"/>
      <c r="CY73" s="1119"/>
      <c r="CZ73" s="1119"/>
      <c r="DA73" s="1119"/>
      <c r="DB73" s="1119"/>
      <c r="DC73" s="1119"/>
    </row>
    <row r="74" spans="2:107" x14ac:dyDescent="0.15">
      <c r="B74" s="98"/>
      <c r="G74" s="1135"/>
      <c r="H74" s="1135"/>
      <c r="I74" s="1135"/>
      <c r="J74" s="1135"/>
      <c r="K74" s="1121"/>
      <c r="L74" s="1121"/>
      <c r="M74" s="1121"/>
      <c r="N74" s="1121"/>
      <c r="AM74" s="333"/>
      <c r="AN74" s="1123"/>
      <c r="AO74" s="1123"/>
      <c r="AP74" s="1123"/>
      <c r="AQ74" s="1123"/>
      <c r="AR74" s="1123"/>
      <c r="AS74" s="1123"/>
      <c r="AT74" s="1123"/>
      <c r="AU74" s="1123"/>
      <c r="AV74" s="1123"/>
      <c r="AW74" s="1123"/>
      <c r="AX74" s="1123"/>
      <c r="AY74" s="1123"/>
      <c r="AZ74" s="1123"/>
      <c r="BA74" s="1123"/>
      <c r="BB74" s="1123"/>
      <c r="BC74" s="1123"/>
      <c r="BD74" s="1123"/>
      <c r="BE74" s="1123"/>
      <c r="BF74" s="1123"/>
      <c r="BG74" s="1123"/>
      <c r="BH74" s="1123"/>
      <c r="BI74" s="1123"/>
      <c r="BJ74" s="1123"/>
      <c r="BK74" s="1123"/>
      <c r="BL74" s="1123"/>
      <c r="BM74" s="1123"/>
      <c r="BN74" s="1123"/>
      <c r="BO74" s="1123"/>
      <c r="BP74" s="1119"/>
      <c r="BQ74" s="1119"/>
      <c r="BR74" s="1119"/>
      <c r="BS74" s="1119"/>
      <c r="BT74" s="1119"/>
      <c r="BU74" s="1119"/>
      <c r="BV74" s="1119"/>
      <c r="BW74" s="1119"/>
      <c r="BX74" s="1119"/>
      <c r="BY74" s="1119"/>
      <c r="BZ74" s="1119"/>
      <c r="CA74" s="1119"/>
      <c r="CB74" s="1119"/>
      <c r="CC74" s="1119"/>
      <c r="CD74" s="1119"/>
      <c r="CE74" s="1119"/>
      <c r="CF74" s="1119"/>
      <c r="CG74" s="1119"/>
      <c r="CH74" s="1119"/>
      <c r="CI74" s="1119"/>
      <c r="CJ74" s="1119"/>
      <c r="CK74" s="1119"/>
      <c r="CL74" s="1119"/>
      <c r="CM74" s="1119"/>
      <c r="CN74" s="1119"/>
      <c r="CO74" s="1119"/>
      <c r="CP74" s="1119"/>
      <c r="CQ74" s="1119"/>
      <c r="CR74" s="1119"/>
      <c r="CS74" s="1119"/>
      <c r="CT74" s="1119"/>
      <c r="CU74" s="1119"/>
      <c r="CV74" s="1119"/>
      <c r="CW74" s="1119"/>
      <c r="CX74" s="1119"/>
      <c r="CY74" s="1119"/>
      <c r="CZ74" s="1119"/>
      <c r="DA74" s="1119"/>
      <c r="DB74" s="1119"/>
      <c r="DC74" s="1119"/>
    </row>
    <row r="75" spans="2:107" x14ac:dyDescent="0.15">
      <c r="B75" s="98"/>
      <c r="G75" s="1135"/>
      <c r="H75" s="1135"/>
      <c r="I75" s="1120"/>
      <c r="J75" s="1120"/>
      <c r="K75" s="1136"/>
      <c r="L75" s="1136"/>
      <c r="M75" s="1136"/>
      <c r="N75" s="1136"/>
      <c r="AM75" s="333"/>
      <c r="AN75" s="1123"/>
      <c r="AO75" s="1123"/>
      <c r="AP75" s="1123"/>
      <c r="AQ75" s="1123"/>
      <c r="AR75" s="1123"/>
      <c r="AS75" s="1123"/>
      <c r="AT75" s="1123"/>
      <c r="AU75" s="1123"/>
      <c r="AV75" s="1123"/>
      <c r="AW75" s="1123"/>
      <c r="AX75" s="1123"/>
      <c r="AY75" s="1123"/>
      <c r="AZ75" s="1123"/>
      <c r="BA75" s="1123"/>
      <c r="BB75" s="1123" t="s">
        <v>415</v>
      </c>
      <c r="BC75" s="1123"/>
      <c r="BD75" s="1123"/>
      <c r="BE75" s="1123"/>
      <c r="BF75" s="1123"/>
      <c r="BG75" s="1123"/>
      <c r="BH75" s="1123"/>
      <c r="BI75" s="1123"/>
      <c r="BJ75" s="1123"/>
      <c r="BK75" s="1123"/>
      <c r="BL75" s="1123"/>
      <c r="BM75" s="1123"/>
      <c r="BN75" s="1123"/>
      <c r="BO75" s="1123"/>
      <c r="BP75" s="1119">
        <v>-1.1000000000000001</v>
      </c>
      <c r="BQ75" s="1119"/>
      <c r="BR75" s="1119"/>
      <c r="BS75" s="1119"/>
      <c r="BT75" s="1119"/>
      <c r="BU75" s="1119"/>
      <c r="BV75" s="1119"/>
      <c r="BW75" s="1119"/>
      <c r="BX75" s="1119">
        <v>-1.4</v>
      </c>
      <c r="BY75" s="1119"/>
      <c r="BZ75" s="1119"/>
      <c r="CA75" s="1119"/>
      <c r="CB75" s="1119"/>
      <c r="CC75" s="1119"/>
      <c r="CD75" s="1119"/>
      <c r="CE75" s="1119"/>
      <c r="CF75" s="1119">
        <v>-1.8</v>
      </c>
      <c r="CG75" s="1119"/>
      <c r="CH75" s="1119"/>
      <c r="CI75" s="1119"/>
      <c r="CJ75" s="1119"/>
      <c r="CK75" s="1119"/>
      <c r="CL75" s="1119"/>
      <c r="CM75" s="1119"/>
      <c r="CN75" s="1119">
        <v>-1.7</v>
      </c>
      <c r="CO75" s="1119"/>
      <c r="CP75" s="1119"/>
      <c r="CQ75" s="1119"/>
      <c r="CR75" s="1119"/>
      <c r="CS75" s="1119"/>
      <c r="CT75" s="1119"/>
      <c r="CU75" s="1119"/>
      <c r="CV75" s="1119">
        <v>-1.7</v>
      </c>
      <c r="CW75" s="1119"/>
      <c r="CX75" s="1119"/>
      <c r="CY75" s="1119"/>
      <c r="CZ75" s="1119"/>
      <c r="DA75" s="1119"/>
      <c r="DB75" s="1119"/>
      <c r="DC75" s="1119"/>
    </row>
    <row r="76" spans="2:107" x14ac:dyDescent="0.15">
      <c r="B76" s="98"/>
      <c r="G76" s="1135"/>
      <c r="H76" s="1135"/>
      <c r="I76" s="1120"/>
      <c r="J76" s="1120"/>
      <c r="K76" s="1136"/>
      <c r="L76" s="1136"/>
      <c r="M76" s="1136"/>
      <c r="N76" s="1136"/>
      <c r="AM76" s="333"/>
      <c r="AN76" s="1123"/>
      <c r="AO76" s="1123"/>
      <c r="AP76" s="1123"/>
      <c r="AQ76" s="1123"/>
      <c r="AR76" s="1123"/>
      <c r="AS76" s="1123"/>
      <c r="AT76" s="1123"/>
      <c r="AU76" s="1123"/>
      <c r="AV76" s="1123"/>
      <c r="AW76" s="1123"/>
      <c r="AX76" s="1123"/>
      <c r="AY76" s="1123"/>
      <c r="AZ76" s="1123"/>
      <c r="BA76" s="1123"/>
      <c r="BB76" s="1123"/>
      <c r="BC76" s="1123"/>
      <c r="BD76" s="1123"/>
      <c r="BE76" s="1123"/>
      <c r="BF76" s="1123"/>
      <c r="BG76" s="1123"/>
      <c r="BH76" s="1123"/>
      <c r="BI76" s="1123"/>
      <c r="BJ76" s="1123"/>
      <c r="BK76" s="1123"/>
      <c r="BL76" s="1123"/>
      <c r="BM76" s="1123"/>
      <c r="BN76" s="1123"/>
      <c r="BO76" s="1123"/>
      <c r="BP76" s="1119"/>
      <c r="BQ76" s="1119"/>
      <c r="BR76" s="1119"/>
      <c r="BS76" s="1119"/>
      <c r="BT76" s="1119"/>
      <c r="BU76" s="1119"/>
      <c r="BV76" s="1119"/>
      <c r="BW76" s="1119"/>
      <c r="BX76" s="1119"/>
      <c r="BY76" s="1119"/>
      <c r="BZ76" s="1119"/>
      <c r="CA76" s="1119"/>
      <c r="CB76" s="1119"/>
      <c r="CC76" s="1119"/>
      <c r="CD76" s="1119"/>
      <c r="CE76" s="1119"/>
      <c r="CF76" s="1119"/>
      <c r="CG76" s="1119"/>
      <c r="CH76" s="1119"/>
      <c r="CI76" s="1119"/>
      <c r="CJ76" s="1119"/>
      <c r="CK76" s="1119"/>
      <c r="CL76" s="1119"/>
      <c r="CM76" s="1119"/>
      <c r="CN76" s="1119"/>
      <c r="CO76" s="1119"/>
      <c r="CP76" s="1119"/>
      <c r="CQ76" s="1119"/>
      <c r="CR76" s="1119"/>
      <c r="CS76" s="1119"/>
      <c r="CT76" s="1119"/>
      <c r="CU76" s="1119"/>
      <c r="CV76" s="1119"/>
      <c r="CW76" s="1119"/>
      <c r="CX76" s="1119"/>
      <c r="CY76" s="1119"/>
      <c r="CZ76" s="1119"/>
      <c r="DA76" s="1119"/>
      <c r="DB76" s="1119"/>
      <c r="DC76" s="1119"/>
    </row>
    <row r="77" spans="2:107" x14ac:dyDescent="0.15">
      <c r="B77" s="98"/>
      <c r="G77" s="1120"/>
      <c r="H77" s="1120"/>
      <c r="I77" s="1120"/>
      <c r="J77" s="1120"/>
      <c r="K77" s="1121"/>
      <c r="L77" s="1121"/>
      <c r="M77" s="1121"/>
      <c r="N77" s="1121"/>
      <c r="AN77" s="1122" t="s">
        <v>16</v>
      </c>
      <c r="AO77" s="1122"/>
      <c r="AP77" s="1122"/>
      <c r="AQ77" s="1122"/>
      <c r="AR77" s="1122"/>
      <c r="AS77" s="1122"/>
      <c r="AT77" s="1122"/>
      <c r="AU77" s="1122"/>
      <c r="AV77" s="1122"/>
      <c r="AW77" s="1122"/>
      <c r="AX77" s="1122"/>
      <c r="AY77" s="1122"/>
      <c r="AZ77" s="1122"/>
      <c r="BA77" s="1122"/>
      <c r="BB77" s="1123" t="s">
        <v>558</v>
      </c>
      <c r="BC77" s="1123"/>
      <c r="BD77" s="1123"/>
      <c r="BE77" s="1123"/>
      <c r="BF77" s="1123"/>
      <c r="BG77" s="1123"/>
      <c r="BH77" s="1123"/>
      <c r="BI77" s="1123"/>
      <c r="BJ77" s="1123"/>
      <c r="BK77" s="1123"/>
      <c r="BL77" s="1123"/>
      <c r="BM77" s="1123"/>
      <c r="BN77" s="1123"/>
      <c r="BO77" s="1123"/>
      <c r="BP77" s="1119">
        <v>35.299999999999997</v>
      </c>
      <c r="BQ77" s="1119"/>
      <c r="BR77" s="1119"/>
      <c r="BS77" s="1119"/>
      <c r="BT77" s="1119"/>
      <c r="BU77" s="1119"/>
      <c r="BV77" s="1119"/>
      <c r="BW77" s="1119"/>
      <c r="BX77" s="1119">
        <v>31.9</v>
      </c>
      <c r="BY77" s="1119"/>
      <c r="BZ77" s="1119"/>
      <c r="CA77" s="1119"/>
      <c r="CB77" s="1119"/>
      <c r="CC77" s="1119"/>
      <c r="CD77" s="1119"/>
      <c r="CE77" s="1119"/>
      <c r="CF77" s="1119">
        <v>24.2</v>
      </c>
      <c r="CG77" s="1119"/>
      <c r="CH77" s="1119"/>
      <c r="CI77" s="1119"/>
      <c r="CJ77" s="1119"/>
      <c r="CK77" s="1119"/>
      <c r="CL77" s="1119"/>
      <c r="CM77" s="1119"/>
      <c r="CN77" s="1119">
        <v>22.1</v>
      </c>
      <c r="CO77" s="1119"/>
      <c r="CP77" s="1119"/>
      <c r="CQ77" s="1119"/>
      <c r="CR77" s="1119"/>
      <c r="CS77" s="1119"/>
      <c r="CT77" s="1119"/>
      <c r="CU77" s="1119"/>
      <c r="CV77" s="1119">
        <v>20.399999999999999</v>
      </c>
      <c r="CW77" s="1119"/>
      <c r="CX77" s="1119"/>
      <c r="CY77" s="1119"/>
      <c r="CZ77" s="1119"/>
      <c r="DA77" s="1119"/>
      <c r="DB77" s="1119"/>
      <c r="DC77" s="1119"/>
    </row>
    <row r="78" spans="2:107" x14ac:dyDescent="0.15">
      <c r="B78" s="98"/>
      <c r="G78" s="1120"/>
      <c r="H78" s="1120"/>
      <c r="I78" s="1120"/>
      <c r="J78" s="1120"/>
      <c r="K78" s="1121"/>
      <c r="L78" s="1121"/>
      <c r="M78" s="1121"/>
      <c r="N78" s="1121"/>
      <c r="AN78" s="1122"/>
      <c r="AO78" s="1122"/>
      <c r="AP78" s="1122"/>
      <c r="AQ78" s="1122"/>
      <c r="AR78" s="1122"/>
      <c r="AS78" s="1122"/>
      <c r="AT78" s="1122"/>
      <c r="AU78" s="1122"/>
      <c r="AV78" s="1122"/>
      <c r="AW78" s="1122"/>
      <c r="AX78" s="1122"/>
      <c r="AY78" s="1122"/>
      <c r="AZ78" s="1122"/>
      <c r="BA78" s="1122"/>
      <c r="BB78" s="1123"/>
      <c r="BC78" s="1123"/>
      <c r="BD78" s="1123"/>
      <c r="BE78" s="1123"/>
      <c r="BF78" s="1123"/>
      <c r="BG78" s="1123"/>
      <c r="BH78" s="1123"/>
      <c r="BI78" s="1123"/>
      <c r="BJ78" s="1123"/>
      <c r="BK78" s="1123"/>
      <c r="BL78" s="1123"/>
      <c r="BM78" s="1123"/>
      <c r="BN78" s="1123"/>
      <c r="BO78" s="1123"/>
      <c r="BP78" s="1119"/>
      <c r="BQ78" s="1119"/>
      <c r="BR78" s="1119"/>
      <c r="BS78" s="1119"/>
      <c r="BT78" s="1119"/>
      <c r="BU78" s="1119"/>
      <c r="BV78" s="1119"/>
      <c r="BW78" s="1119"/>
      <c r="BX78" s="1119"/>
      <c r="BY78" s="1119"/>
      <c r="BZ78" s="1119"/>
      <c r="CA78" s="1119"/>
      <c r="CB78" s="1119"/>
      <c r="CC78" s="1119"/>
      <c r="CD78" s="1119"/>
      <c r="CE78" s="1119"/>
      <c r="CF78" s="1119"/>
      <c r="CG78" s="1119"/>
      <c r="CH78" s="1119"/>
      <c r="CI78" s="1119"/>
      <c r="CJ78" s="1119"/>
      <c r="CK78" s="1119"/>
      <c r="CL78" s="1119"/>
      <c r="CM78" s="1119"/>
      <c r="CN78" s="1119"/>
      <c r="CO78" s="1119"/>
      <c r="CP78" s="1119"/>
      <c r="CQ78" s="1119"/>
      <c r="CR78" s="1119"/>
      <c r="CS78" s="1119"/>
      <c r="CT78" s="1119"/>
      <c r="CU78" s="1119"/>
      <c r="CV78" s="1119"/>
      <c r="CW78" s="1119"/>
      <c r="CX78" s="1119"/>
      <c r="CY78" s="1119"/>
      <c r="CZ78" s="1119"/>
      <c r="DA78" s="1119"/>
      <c r="DB78" s="1119"/>
      <c r="DC78" s="1119"/>
    </row>
    <row r="79" spans="2:107" x14ac:dyDescent="0.15">
      <c r="B79" s="98"/>
      <c r="G79" s="1120"/>
      <c r="H79" s="1120"/>
      <c r="I79" s="1124"/>
      <c r="J79" s="1124"/>
      <c r="K79" s="1125"/>
      <c r="L79" s="1125"/>
      <c r="M79" s="1125"/>
      <c r="N79" s="1125"/>
      <c r="AN79" s="1122"/>
      <c r="AO79" s="1122"/>
      <c r="AP79" s="1122"/>
      <c r="AQ79" s="1122"/>
      <c r="AR79" s="1122"/>
      <c r="AS79" s="1122"/>
      <c r="AT79" s="1122"/>
      <c r="AU79" s="1122"/>
      <c r="AV79" s="1122"/>
      <c r="AW79" s="1122"/>
      <c r="AX79" s="1122"/>
      <c r="AY79" s="1122"/>
      <c r="AZ79" s="1122"/>
      <c r="BA79" s="1122"/>
      <c r="BB79" s="1123" t="s">
        <v>415</v>
      </c>
      <c r="BC79" s="1123"/>
      <c r="BD79" s="1123"/>
      <c r="BE79" s="1123"/>
      <c r="BF79" s="1123"/>
      <c r="BG79" s="1123"/>
      <c r="BH79" s="1123"/>
      <c r="BI79" s="1123"/>
      <c r="BJ79" s="1123"/>
      <c r="BK79" s="1123"/>
      <c r="BL79" s="1123"/>
      <c r="BM79" s="1123"/>
      <c r="BN79" s="1123"/>
      <c r="BO79" s="1123"/>
      <c r="BP79" s="1119">
        <v>6.9</v>
      </c>
      <c r="BQ79" s="1119"/>
      <c r="BR79" s="1119"/>
      <c r="BS79" s="1119"/>
      <c r="BT79" s="1119"/>
      <c r="BU79" s="1119"/>
      <c r="BV79" s="1119"/>
      <c r="BW79" s="1119"/>
      <c r="BX79" s="1119">
        <v>6.6</v>
      </c>
      <c r="BY79" s="1119"/>
      <c r="BZ79" s="1119"/>
      <c r="CA79" s="1119"/>
      <c r="CB79" s="1119"/>
      <c r="CC79" s="1119"/>
      <c r="CD79" s="1119"/>
      <c r="CE79" s="1119"/>
      <c r="CF79" s="1119">
        <v>6.4</v>
      </c>
      <c r="CG79" s="1119"/>
      <c r="CH79" s="1119"/>
      <c r="CI79" s="1119"/>
      <c r="CJ79" s="1119"/>
      <c r="CK79" s="1119"/>
      <c r="CL79" s="1119"/>
      <c r="CM79" s="1119"/>
      <c r="CN79" s="1119">
        <v>6.3</v>
      </c>
      <c r="CO79" s="1119"/>
      <c r="CP79" s="1119"/>
      <c r="CQ79" s="1119"/>
      <c r="CR79" s="1119"/>
      <c r="CS79" s="1119"/>
      <c r="CT79" s="1119"/>
      <c r="CU79" s="1119"/>
      <c r="CV79" s="1119">
        <v>6.2</v>
      </c>
      <c r="CW79" s="1119"/>
      <c r="CX79" s="1119"/>
      <c r="CY79" s="1119"/>
      <c r="CZ79" s="1119"/>
      <c r="DA79" s="1119"/>
      <c r="DB79" s="1119"/>
      <c r="DC79" s="1119"/>
    </row>
    <row r="80" spans="2:107" x14ac:dyDescent="0.15">
      <c r="B80" s="98"/>
      <c r="G80" s="1120"/>
      <c r="H80" s="1120"/>
      <c r="I80" s="1124"/>
      <c r="J80" s="1124"/>
      <c r="K80" s="1125"/>
      <c r="L80" s="1125"/>
      <c r="M80" s="1125"/>
      <c r="N80" s="1125"/>
      <c r="AN80" s="1122"/>
      <c r="AO80" s="1122"/>
      <c r="AP80" s="1122"/>
      <c r="AQ80" s="1122"/>
      <c r="AR80" s="1122"/>
      <c r="AS80" s="1122"/>
      <c r="AT80" s="1122"/>
      <c r="AU80" s="1122"/>
      <c r="AV80" s="1122"/>
      <c r="AW80" s="1122"/>
      <c r="AX80" s="1122"/>
      <c r="AY80" s="1122"/>
      <c r="AZ80" s="1122"/>
      <c r="BA80" s="1122"/>
      <c r="BB80" s="1123"/>
      <c r="BC80" s="1123"/>
      <c r="BD80" s="1123"/>
      <c r="BE80" s="1123"/>
      <c r="BF80" s="1123"/>
      <c r="BG80" s="1123"/>
      <c r="BH80" s="1123"/>
      <c r="BI80" s="1123"/>
      <c r="BJ80" s="1123"/>
      <c r="BK80" s="1123"/>
      <c r="BL80" s="1123"/>
      <c r="BM80" s="1123"/>
      <c r="BN80" s="1123"/>
      <c r="BO80" s="1123"/>
      <c r="BP80" s="1119"/>
      <c r="BQ80" s="1119"/>
      <c r="BR80" s="1119"/>
      <c r="BS80" s="1119"/>
      <c r="BT80" s="1119"/>
      <c r="BU80" s="1119"/>
      <c r="BV80" s="1119"/>
      <c r="BW80" s="1119"/>
      <c r="BX80" s="1119"/>
      <c r="BY80" s="1119"/>
      <c r="BZ80" s="1119"/>
      <c r="CA80" s="1119"/>
      <c r="CB80" s="1119"/>
      <c r="CC80" s="1119"/>
      <c r="CD80" s="1119"/>
      <c r="CE80" s="1119"/>
      <c r="CF80" s="1119"/>
      <c r="CG80" s="1119"/>
      <c r="CH80" s="1119"/>
      <c r="CI80" s="1119"/>
      <c r="CJ80" s="1119"/>
      <c r="CK80" s="1119"/>
      <c r="CL80" s="1119"/>
      <c r="CM80" s="1119"/>
      <c r="CN80" s="1119"/>
      <c r="CO80" s="1119"/>
      <c r="CP80" s="1119"/>
      <c r="CQ80" s="1119"/>
      <c r="CR80" s="1119"/>
      <c r="CS80" s="1119"/>
      <c r="CT80" s="1119"/>
      <c r="CU80" s="1119"/>
      <c r="CV80" s="1119"/>
      <c r="CW80" s="1119"/>
      <c r="CX80" s="1119"/>
      <c r="CY80" s="1119"/>
      <c r="CZ80" s="1119"/>
      <c r="DA80" s="1119"/>
      <c r="DB80" s="1119"/>
      <c r="DC80" s="1119"/>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vKzMYJkqkdB0Cj794fYd52FA+T9vpqzZoAJ6aUseb/m8ldLrd0c05pSEjz6np4aTM2owWYQ1yy+bamxSh2Nxog==" saltValue="XFbdWYsU+eAl3sLqgxcrf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100</v>
      </c>
    </row>
  </sheetData>
  <sheetProtection algorithmName="SHA-512" hashValue="3exHgnF8xEdqU/LTMfrLGk/5eRnIYajpdxoabvcN2qGEPEYR7PkSjkFOoto1CEN0iknh0OYtRP71608mxUk8Yw==" saltValue="BVDj5ghf2/nScB5Nnf4wBQ==" spinCount="100000" sheet="1" objects="1" scenarios="1"/>
  <phoneticPr fontId="6"/>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100</v>
      </c>
    </row>
  </sheetData>
  <sheetProtection algorithmName="SHA-512" hashValue="NeEVdKQTkxBsuzD3eLvXdvpS4sOTIVmNwlGR+rX+PraWrngO822ss7e4Vh/W4fuwH0/4L7QimPVLNVBo98n44w==" saltValue="sOY+SAxnJYjkT6PyPB99MQ=="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298</v>
      </c>
      <c r="DI1" s="682"/>
      <c r="DJ1" s="682"/>
      <c r="DK1" s="682"/>
      <c r="DL1" s="682"/>
      <c r="DM1" s="682"/>
      <c r="DN1" s="683"/>
      <c r="DO1" s="1"/>
      <c r="DP1" s="681" t="s">
        <v>309</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15">
      <c r="B2" s="43" t="s">
        <v>312</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7" t="s">
        <v>109</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313</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314</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15">
      <c r="B4" s="517" t="s">
        <v>5</v>
      </c>
      <c r="C4" s="518"/>
      <c r="D4" s="518"/>
      <c r="E4" s="518"/>
      <c r="F4" s="518"/>
      <c r="G4" s="518"/>
      <c r="H4" s="518"/>
      <c r="I4" s="518"/>
      <c r="J4" s="518"/>
      <c r="K4" s="518"/>
      <c r="L4" s="518"/>
      <c r="M4" s="518"/>
      <c r="N4" s="518"/>
      <c r="O4" s="518"/>
      <c r="P4" s="518"/>
      <c r="Q4" s="560"/>
      <c r="R4" s="517" t="s">
        <v>317</v>
      </c>
      <c r="S4" s="518"/>
      <c r="T4" s="518"/>
      <c r="U4" s="518"/>
      <c r="V4" s="518"/>
      <c r="W4" s="518"/>
      <c r="X4" s="518"/>
      <c r="Y4" s="560"/>
      <c r="Z4" s="517" t="s">
        <v>320</v>
      </c>
      <c r="AA4" s="518"/>
      <c r="AB4" s="518"/>
      <c r="AC4" s="560"/>
      <c r="AD4" s="517" t="s">
        <v>266</v>
      </c>
      <c r="AE4" s="518"/>
      <c r="AF4" s="518"/>
      <c r="AG4" s="518"/>
      <c r="AH4" s="518"/>
      <c r="AI4" s="518"/>
      <c r="AJ4" s="518"/>
      <c r="AK4" s="560"/>
      <c r="AL4" s="517" t="s">
        <v>320</v>
      </c>
      <c r="AM4" s="518"/>
      <c r="AN4" s="518"/>
      <c r="AO4" s="560"/>
      <c r="AP4" s="684" t="s">
        <v>323</v>
      </c>
      <c r="AQ4" s="684"/>
      <c r="AR4" s="684"/>
      <c r="AS4" s="684"/>
      <c r="AT4" s="684"/>
      <c r="AU4" s="684"/>
      <c r="AV4" s="684"/>
      <c r="AW4" s="684"/>
      <c r="AX4" s="684"/>
      <c r="AY4" s="684"/>
      <c r="AZ4" s="684"/>
      <c r="BA4" s="684"/>
      <c r="BB4" s="684"/>
      <c r="BC4" s="684"/>
      <c r="BD4" s="684"/>
      <c r="BE4" s="684"/>
      <c r="BF4" s="684"/>
      <c r="BG4" s="684" t="s">
        <v>300</v>
      </c>
      <c r="BH4" s="684"/>
      <c r="BI4" s="684"/>
      <c r="BJ4" s="684"/>
      <c r="BK4" s="684"/>
      <c r="BL4" s="684"/>
      <c r="BM4" s="684"/>
      <c r="BN4" s="684"/>
      <c r="BO4" s="684" t="s">
        <v>320</v>
      </c>
      <c r="BP4" s="684"/>
      <c r="BQ4" s="684"/>
      <c r="BR4" s="684"/>
      <c r="BS4" s="684" t="s">
        <v>324</v>
      </c>
      <c r="BT4" s="684"/>
      <c r="BU4" s="684"/>
      <c r="BV4" s="684"/>
      <c r="BW4" s="684"/>
      <c r="BX4" s="684"/>
      <c r="BY4" s="684"/>
      <c r="BZ4" s="684"/>
      <c r="CA4" s="684"/>
      <c r="CB4" s="684"/>
      <c r="CD4" s="517" t="s">
        <v>325</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15">
      <c r="B5" s="642" t="s">
        <v>319</v>
      </c>
      <c r="C5" s="643"/>
      <c r="D5" s="643"/>
      <c r="E5" s="643"/>
      <c r="F5" s="643"/>
      <c r="G5" s="643"/>
      <c r="H5" s="643"/>
      <c r="I5" s="643"/>
      <c r="J5" s="643"/>
      <c r="K5" s="643"/>
      <c r="L5" s="643"/>
      <c r="M5" s="643"/>
      <c r="N5" s="643"/>
      <c r="O5" s="643"/>
      <c r="P5" s="643"/>
      <c r="Q5" s="644"/>
      <c r="R5" s="639">
        <v>11798074</v>
      </c>
      <c r="S5" s="640"/>
      <c r="T5" s="640"/>
      <c r="U5" s="640"/>
      <c r="V5" s="640"/>
      <c r="W5" s="640"/>
      <c r="X5" s="640"/>
      <c r="Y5" s="668"/>
      <c r="Z5" s="679">
        <v>41.8</v>
      </c>
      <c r="AA5" s="679"/>
      <c r="AB5" s="679"/>
      <c r="AC5" s="679"/>
      <c r="AD5" s="680">
        <v>10966280</v>
      </c>
      <c r="AE5" s="680"/>
      <c r="AF5" s="680"/>
      <c r="AG5" s="680"/>
      <c r="AH5" s="680"/>
      <c r="AI5" s="680"/>
      <c r="AJ5" s="680"/>
      <c r="AK5" s="680"/>
      <c r="AL5" s="669">
        <v>85.8</v>
      </c>
      <c r="AM5" s="649"/>
      <c r="AN5" s="649"/>
      <c r="AO5" s="672"/>
      <c r="AP5" s="642" t="s">
        <v>326</v>
      </c>
      <c r="AQ5" s="643"/>
      <c r="AR5" s="643"/>
      <c r="AS5" s="643"/>
      <c r="AT5" s="643"/>
      <c r="AU5" s="643"/>
      <c r="AV5" s="643"/>
      <c r="AW5" s="643"/>
      <c r="AX5" s="643"/>
      <c r="AY5" s="643"/>
      <c r="AZ5" s="643"/>
      <c r="BA5" s="643"/>
      <c r="BB5" s="643"/>
      <c r="BC5" s="643"/>
      <c r="BD5" s="643"/>
      <c r="BE5" s="643"/>
      <c r="BF5" s="644"/>
      <c r="BG5" s="585">
        <v>10966280</v>
      </c>
      <c r="BH5" s="487"/>
      <c r="BI5" s="487"/>
      <c r="BJ5" s="487"/>
      <c r="BK5" s="487"/>
      <c r="BL5" s="487"/>
      <c r="BM5" s="487"/>
      <c r="BN5" s="586"/>
      <c r="BO5" s="622">
        <v>92.9</v>
      </c>
      <c r="BP5" s="622"/>
      <c r="BQ5" s="622"/>
      <c r="BR5" s="622"/>
      <c r="BS5" s="623" t="s">
        <v>210</v>
      </c>
      <c r="BT5" s="623"/>
      <c r="BU5" s="623"/>
      <c r="BV5" s="623"/>
      <c r="BW5" s="623"/>
      <c r="BX5" s="623"/>
      <c r="BY5" s="623"/>
      <c r="BZ5" s="623"/>
      <c r="CA5" s="623"/>
      <c r="CB5" s="660"/>
      <c r="CD5" s="517" t="s">
        <v>323</v>
      </c>
      <c r="CE5" s="518"/>
      <c r="CF5" s="518"/>
      <c r="CG5" s="518"/>
      <c r="CH5" s="518"/>
      <c r="CI5" s="518"/>
      <c r="CJ5" s="518"/>
      <c r="CK5" s="518"/>
      <c r="CL5" s="518"/>
      <c r="CM5" s="518"/>
      <c r="CN5" s="518"/>
      <c r="CO5" s="518"/>
      <c r="CP5" s="518"/>
      <c r="CQ5" s="560"/>
      <c r="CR5" s="517" t="s">
        <v>329</v>
      </c>
      <c r="CS5" s="518"/>
      <c r="CT5" s="518"/>
      <c r="CU5" s="518"/>
      <c r="CV5" s="518"/>
      <c r="CW5" s="518"/>
      <c r="CX5" s="518"/>
      <c r="CY5" s="560"/>
      <c r="CZ5" s="517" t="s">
        <v>320</v>
      </c>
      <c r="DA5" s="518"/>
      <c r="DB5" s="518"/>
      <c r="DC5" s="560"/>
      <c r="DD5" s="517" t="s">
        <v>330</v>
      </c>
      <c r="DE5" s="518"/>
      <c r="DF5" s="518"/>
      <c r="DG5" s="518"/>
      <c r="DH5" s="518"/>
      <c r="DI5" s="518"/>
      <c r="DJ5" s="518"/>
      <c r="DK5" s="518"/>
      <c r="DL5" s="518"/>
      <c r="DM5" s="518"/>
      <c r="DN5" s="518"/>
      <c r="DO5" s="518"/>
      <c r="DP5" s="560"/>
      <c r="DQ5" s="517" t="s">
        <v>332</v>
      </c>
      <c r="DR5" s="518"/>
      <c r="DS5" s="518"/>
      <c r="DT5" s="518"/>
      <c r="DU5" s="518"/>
      <c r="DV5" s="518"/>
      <c r="DW5" s="518"/>
      <c r="DX5" s="518"/>
      <c r="DY5" s="518"/>
      <c r="DZ5" s="518"/>
      <c r="EA5" s="518"/>
      <c r="EB5" s="518"/>
      <c r="EC5" s="560"/>
    </row>
    <row r="6" spans="2:143" ht="11.25" customHeight="1" x14ac:dyDescent="0.15">
      <c r="B6" s="582" t="s">
        <v>333</v>
      </c>
      <c r="C6" s="583"/>
      <c r="D6" s="583"/>
      <c r="E6" s="583"/>
      <c r="F6" s="583"/>
      <c r="G6" s="583"/>
      <c r="H6" s="583"/>
      <c r="I6" s="583"/>
      <c r="J6" s="583"/>
      <c r="K6" s="583"/>
      <c r="L6" s="583"/>
      <c r="M6" s="583"/>
      <c r="N6" s="583"/>
      <c r="O6" s="583"/>
      <c r="P6" s="583"/>
      <c r="Q6" s="584"/>
      <c r="R6" s="585">
        <v>129084</v>
      </c>
      <c r="S6" s="487"/>
      <c r="T6" s="487"/>
      <c r="U6" s="487"/>
      <c r="V6" s="487"/>
      <c r="W6" s="487"/>
      <c r="X6" s="487"/>
      <c r="Y6" s="586"/>
      <c r="Z6" s="622">
        <v>0.5</v>
      </c>
      <c r="AA6" s="622"/>
      <c r="AB6" s="622"/>
      <c r="AC6" s="622"/>
      <c r="AD6" s="623">
        <v>129084</v>
      </c>
      <c r="AE6" s="623"/>
      <c r="AF6" s="623"/>
      <c r="AG6" s="623"/>
      <c r="AH6" s="623"/>
      <c r="AI6" s="623"/>
      <c r="AJ6" s="623"/>
      <c r="AK6" s="623"/>
      <c r="AL6" s="587">
        <v>1</v>
      </c>
      <c r="AM6" s="353"/>
      <c r="AN6" s="353"/>
      <c r="AO6" s="624"/>
      <c r="AP6" s="582" t="s">
        <v>107</v>
      </c>
      <c r="AQ6" s="583"/>
      <c r="AR6" s="583"/>
      <c r="AS6" s="583"/>
      <c r="AT6" s="583"/>
      <c r="AU6" s="583"/>
      <c r="AV6" s="583"/>
      <c r="AW6" s="583"/>
      <c r="AX6" s="583"/>
      <c r="AY6" s="583"/>
      <c r="AZ6" s="583"/>
      <c r="BA6" s="583"/>
      <c r="BB6" s="583"/>
      <c r="BC6" s="583"/>
      <c r="BD6" s="583"/>
      <c r="BE6" s="583"/>
      <c r="BF6" s="584"/>
      <c r="BG6" s="585">
        <v>10966280</v>
      </c>
      <c r="BH6" s="487"/>
      <c r="BI6" s="487"/>
      <c r="BJ6" s="487"/>
      <c r="BK6" s="487"/>
      <c r="BL6" s="487"/>
      <c r="BM6" s="487"/>
      <c r="BN6" s="586"/>
      <c r="BO6" s="622">
        <v>92.9</v>
      </c>
      <c r="BP6" s="622"/>
      <c r="BQ6" s="622"/>
      <c r="BR6" s="622"/>
      <c r="BS6" s="623" t="s">
        <v>210</v>
      </c>
      <c r="BT6" s="623"/>
      <c r="BU6" s="623"/>
      <c r="BV6" s="623"/>
      <c r="BW6" s="623"/>
      <c r="BX6" s="623"/>
      <c r="BY6" s="623"/>
      <c r="BZ6" s="623"/>
      <c r="CA6" s="623"/>
      <c r="CB6" s="660"/>
      <c r="CD6" s="642" t="s">
        <v>334</v>
      </c>
      <c r="CE6" s="643"/>
      <c r="CF6" s="643"/>
      <c r="CG6" s="643"/>
      <c r="CH6" s="643"/>
      <c r="CI6" s="643"/>
      <c r="CJ6" s="643"/>
      <c r="CK6" s="643"/>
      <c r="CL6" s="643"/>
      <c r="CM6" s="643"/>
      <c r="CN6" s="643"/>
      <c r="CO6" s="643"/>
      <c r="CP6" s="643"/>
      <c r="CQ6" s="644"/>
      <c r="CR6" s="585">
        <v>198341</v>
      </c>
      <c r="CS6" s="487"/>
      <c r="CT6" s="487"/>
      <c r="CU6" s="487"/>
      <c r="CV6" s="487"/>
      <c r="CW6" s="487"/>
      <c r="CX6" s="487"/>
      <c r="CY6" s="586"/>
      <c r="CZ6" s="669">
        <v>0.7</v>
      </c>
      <c r="DA6" s="649"/>
      <c r="DB6" s="649"/>
      <c r="DC6" s="670"/>
      <c r="DD6" s="589" t="s">
        <v>210</v>
      </c>
      <c r="DE6" s="487"/>
      <c r="DF6" s="487"/>
      <c r="DG6" s="487"/>
      <c r="DH6" s="487"/>
      <c r="DI6" s="487"/>
      <c r="DJ6" s="487"/>
      <c r="DK6" s="487"/>
      <c r="DL6" s="487"/>
      <c r="DM6" s="487"/>
      <c r="DN6" s="487"/>
      <c r="DO6" s="487"/>
      <c r="DP6" s="586"/>
      <c r="DQ6" s="589">
        <v>198341</v>
      </c>
      <c r="DR6" s="487"/>
      <c r="DS6" s="487"/>
      <c r="DT6" s="487"/>
      <c r="DU6" s="487"/>
      <c r="DV6" s="487"/>
      <c r="DW6" s="487"/>
      <c r="DX6" s="487"/>
      <c r="DY6" s="487"/>
      <c r="DZ6" s="487"/>
      <c r="EA6" s="487"/>
      <c r="EB6" s="487"/>
      <c r="EC6" s="634"/>
    </row>
    <row r="7" spans="2:143" ht="11.25" customHeight="1" x14ac:dyDescent="0.15">
      <c r="B7" s="582" t="s">
        <v>46</v>
      </c>
      <c r="C7" s="583"/>
      <c r="D7" s="583"/>
      <c r="E7" s="583"/>
      <c r="F7" s="583"/>
      <c r="G7" s="583"/>
      <c r="H7" s="583"/>
      <c r="I7" s="583"/>
      <c r="J7" s="583"/>
      <c r="K7" s="583"/>
      <c r="L7" s="583"/>
      <c r="M7" s="583"/>
      <c r="N7" s="583"/>
      <c r="O7" s="583"/>
      <c r="P7" s="583"/>
      <c r="Q7" s="584"/>
      <c r="R7" s="585">
        <v>12155</v>
      </c>
      <c r="S7" s="487"/>
      <c r="T7" s="487"/>
      <c r="U7" s="487"/>
      <c r="V7" s="487"/>
      <c r="W7" s="487"/>
      <c r="X7" s="487"/>
      <c r="Y7" s="586"/>
      <c r="Z7" s="622">
        <v>0</v>
      </c>
      <c r="AA7" s="622"/>
      <c r="AB7" s="622"/>
      <c r="AC7" s="622"/>
      <c r="AD7" s="623">
        <v>12155</v>
      </c>
      <c r="AE7" s="623"/>
      <c r="AF7" s="623"/>
      <c r="AG7" s="623"/>
      <c r="AH7" s="623"/>
      <c r="AI7" s="623"/>
      <c r="AJ7" s="623"/>
      <c r="AK7" s="623"/>
      <c r="AL7" s="587">
        <v>0.1</v>
      </c>
      <c r="AM7" s="353"/>
      <c r="AN7" s="353"/>
      <c r="AO7" s="624"/>
      <c r="AP7" s="582" t="s">
        <v>335</v>
      </c>
      <c r="AQ7" s="583"/>
      <c r="AR7" s="583"/>
      <c r="AS7" s="583"/>
      <c r="AT7" s="583"/>
      <c r="AU7" s="583"/>
      <c r="AV7" s="583"/>
      <c r="AW7" s="583"/>
      <c r="AX7" s="583"/>
      <c r="AY7" s="583"/>
      <c r="AZ7" s="583"/>
      <c r="BA7" s="583"/>
      <c r="BB7" s="583"/>
      <c r="BC7" s="583"/>
      <c r="BD7" s="583"/>
      <c r="BE7" s="583"/>
      <c r="BF7" s="584"/>
      <c r="BG7" s="585">
        <v>5598305</v>
      </c>
      <c r="BH7" s="487"/>
      <c r="BI7" s="487"/>
      <c r="BJ7" s="487"/>
      <c r="BK7" s="487"/>
      <c r="BL7" s="487"/>
      <c r="BM7" s="487"/>
      <c r="BN7" s="586"/>
      <c r="BO7" s="622">
        <v>47.5</v>
      </c>
      <c r="BP7" s="622"/>
      <c r="BQ7" s="622"/>
      <c r="BR7" s="622"/>
      <c r="BS7" s="623" t="s">
        <v>210</v>
      </c>
      <c r="BT7" s="623"/>
      <c r="BU7" s="623"/>
      <c r="BV7" s="623"/>
      <c r="BW7" s="623"/>
      <c r="BX7" s="623"/>
      <c r="BY7" s="623"/>
      <c r="BZ7" s="623"/>
      <c r="CA7" s="623"/>
      <c r="CB7" s="660"/>
      <c r="CD7" s="582" t="s">
        <v>338</v>
      </c>
      <c r="CE7" s="583"/>
      <c r="CF7" s="583"/>
      <c r="CG7" s="583"/>
      <c r="CH7" s="583"/>
      <c r="CI7" s="583"/>
      <c r="CJ7" s="583"/>
      <c r="CK7" s="583"/>
      <c r="CL7" s="583"/>
      <c r="CM7" s="583"/>
      <c r="CN7" s="583"/>
      <c r="CO7" s="583"/>
      <c r="CP7" s="583"/>
      <c r="CQ7" s="584"/>
      <c r="CR7" s="585">
        <v>9223297</v>
      </c>
      <c r="CS7" s="487"/>
      <c r="CT7" s="487"/>
      <c r="CU7" s="487"/>
      <c r="CV7" s="487"/>
      <c r="CW7" s="487"/>
      <c r="CX7" s="487"/>
      <c r="CY7" s="586"/>
      <c r="CZ7" s="622">
        <v>33.299999999999997</v>
      </c>
      <c r="DA7" s="622"/>
      <c r="DB7" s="622"/>
      <c r="DC7" s="622"/>
      <c r="DD7" s="589">
        <v>398319</v>
      </c>
      <c r="DE7" s="487"/>
      <c r="DF7" s="487"/>
      <c r="DG7" s="487"/>
      <c r="DH7" s="487"/>
      <c r="DI7" s="487"/>
      <c r="DJ7" s="487"/>
      <c r="DK7" s="487"/>
      <c r="DL7" s="487"/>
      <c r="DM7" s="487"/>
      <c r="DN7" s="487"/>
      <c r="DO7" s="487"/>
      <c r="DP7" s="586"/>
      <c r="DQ7" s="589">
        <v>2664283</v>
      </c>
      <c r="DR7" s="487"/>
      <c r="DS7" s="487"/>
      <c r="DT7" s="487"/>
      <c r="DU7" s="487"/>
      <c r="DV7" s="487"/>
      <c r="DW7" s="487"/>
      <c r="DX7" s="487"/>
      <c r="DY7" s="487"/>
      <c r="DZ7" s="487"/>
      <c r="EA7" s="487"/>
      <c r="EB7" s="487"/>
      <c r="EC7" s="634"/>
    </row>
    <row r="8" spans="2:143" ht="11.25" customHeight="1" x14ac:dyDescent="0.15">
      <c r="B8" s="582" t="s">
        <v>339</v>
      </c>
      <c r="C8" s="583"/>
      <c r="D8" s="583"/>
      <c r="E8" s="583"/>
      <c r="F8" s="583"/>
      <c r="G8" s="583"/>
      <c r="H8" s="583"/>
      <c r="I8" s="583"/>
      <c r="J8" s="583"/>
      <c r="K8" s="583"/>
      <c r="L8" s="583"/>
      <c r="M8" s="583"/>
      <c r="N8" s="583"/>
      <c r="O8" s="583"/>
      <c r="P8" s="583"/>
      <c r="Q8" s="584"/>
      <c r="R8" s="585">
        <v>71265</v>
      </c>
      <c r="S8" s="487"/>
      <c r="T8" s="487"/>
      <c r="U8" s="487"/>
      <c r="V8" s="487"/>
      <c r="W8" s="487"/>
      <c r="X8" s="487"/>
      <c r="Y8" s="586"/>
      <c r="Z8" s="622">
        <v>0.3</v>
      </c>
      <c r="AA8" s="622"/>
      <c r="AB8" s="622"/>
      <c r="AC8" s="622"/>
      <c r="AD8" s="623">
        <v>71265</v>
      </c>
      <c r="AE8" s="623"/>
      <c r="AF8" s="623"/>
      <c r="AG8" s="623"/>
      <c r="AH8" s="623"/>
      <c r="AI8" s="623"/>
      <c r="AJ8" s="623"/>
      <c r="AK8" s="623"/>
      <c r="AL8" s="587">
        <v>0.6</v>
      </c>
      <c r="AM8" s="353"/>
      <c r="AN8" s="353"/>
      <c r="AO8" s="624"/>
      <c r="AP8" s="582" t="s">
        <v>124</v>
      </c>
      <c r="AQ8" s="583"/>
      <c r="AR8" s="583"/>
      <c r="AS8" s="583"/>
      <c r="AT8" s="583"/>
      <c r="AU8" s="583"/>
      <c r="AV8" s="583"/>
      <c r="AW8" s="583"/>
      <c r="AX8" s="583"/>
      <c r="AY8" s="583"/>
      <c r="AZ8" s="583"/>
      <c r="BA8" s="583"/>
      <c r="BB8" s="583"/>
      <c r="BC8" s="583"/>
      <c r="BD8" s="583"/>
      <c r="BE8" s="583"/>
      <c r="BF8" s="584"/>
      <c r="BG8" s="585">
        <v>129945</v>
      </c>
      <c r="BH8" s="487"/>
      <c r="BI8" s="487"/>
      <c r="BJ8" s="487"/>
      <c r="BK8" s="487"/>
      <c r="BL8" s="487"/>
      <c r="BM8" s="487"/>
      <c r="BN8" s="586"/>
      <c r="BO8" s="622">
        <v>1.1000000000000001</v>
      </c>
      <c r="BP8" s="622"/>
      <c r="BQ8" s="622"/>
      <c r="BR8" s="622"/>
      <c r="BS8" s="589" t="s">
        <v>210</v>
      </c>
      <c r="BT8" s="487"/>
      <c r="BU8" s="487"/>
      <c r="BV8" s="487"/>
      <c r="BW8" s="487"/>
      <c r="BX8" s="487"/>
      <c r="BY8" s="487"/>
      <c r="BZ8" s="487"/>
      <c r="CA8" s="487"/>
      <c r="CB8" s="634"/>
      <c r="CD8" s="582" t="s">
        <v>342</v>
      </c>
      <c r="CE8" s="583"/>
      <c r="CF8" s="583"/>
      <c r="CG8" s="583"/>
      <c r="CH8" s="583"/>
      <c r="CI8" s="583"/>
      <c r="CJ8" s="583"/>
      <c r="CK8" s="583"/>
      <c r="CL8" s="583"/>
      <c r="CM8" s="583"/>
      <c r="CN8" s="583"/>
      <c r="CO8" s="583"/>
      <c r="CP8" s="583"/>
      <c r="CQ8" s="584"/>
      <c r="CR8" s="585">
        <v>9092422</v>
      </c>
      <c r="CS8" s="487"/>
      <c r="CT8" s="487"/>
      <c r="CU8" s="487"/>
      <c r="CV8" s="487"/>
      <c r="CW8" s="487"/>
      <c r="CX8" s="487"/>
      <c r="CY8" s="586"/>
      <c r="CZ8" s="622">
        <v>32.799999999999997</v>
      </c>
      <c r="DA8" s="622"/>
      <c r="DB8" s="622"/>
      <c r="DC8" s="622"/>
      <c r="DD8" s="589">
        <v>1012959</v>
      </c>
      <c r="DE8" s="487"/>
      <c r="DF8" s="487"/>
      <c r="DG8" s="487"/>
      <c r="DH8" s="487"/>
      <c r="DI8" s="487"/>
      <c r="DJ8" s="487"/>
      <c r="DK8" s="487"/>
      <c r="DL8" s="487"/>
      <c r="DM8" s="487"/>
      <c r="DN8" s="487"/>
      <c r="DO8" s="487"/>
      <c r="DP8" s="586"/>
      <c r="DQ8" s="589">
        <v>4737109</v>
      </c>
      <c r="DR8" s="487"/>
      <c r="DS8" s="487"/>
      <c r="DT8" s="487"/>
      <c r="DU8" s="487"/>
      <c r="DV8" s="487"/>
      <c r="DW8" s="487"/>
      <c r="DX8" s="487"/>
      <c r="DY8" s="487"/>
      <c r="DZ8" s="487"/>
      <c r="EA8" s="487"/>
      <c r="EB8" s="487"/>
      <c r="EC8" s="634"/>
    </row>
    <row r="9" spans="2:143" ht="11.25" customHeight="1" x14ac:dyDescent="0.15">
      <c r="B9" s="582" t="s">
        <v>341</v>
      </c>
      <c r="C9" s="583"/>
      <c r="D9" s="583"/>
      <c r="E9" s="583"/>
      <c r="F9" s="583"/>
      <c r="G9" s="583"/>
      <c r="H9" s="583"/>
      <c r="I9" s="583"/>
      <c r="J9" s="583"/>
      <c r="K9" s="583"/>
      <c r="L9" s="583"/>
      <c r="M9" s="583"/>
      <c r="N9" s="583"/>
      <c r="O9" s="583"/>
      <c r="P9" s="583"/>
      <c r="Q9" s="584"/>
      <c r="R9" s="585">
        <v>67625</v>
      </c>
      <c r="S9" s="487"/>
      <c r="T9" s="487"/>
      <c r="U9" s="487"/>
      <c r="V9" s="487"/>
      <c r="W9" s="487"/>
      <c r="X9" s="487"/>
      <c r="Y9" s="586"/>
      <c r="Z9" s="622">
        <v>0.2</v>
      </c>
      <c r="AA9" s="622"/>
      <c r="AB9" s="622"/>
      <c r="AC9" s="622"/>
      <c r="AD9" s="623">
        <v>67625</v>
      </c>
      <c r="AE9" s="623"/>
      <c r="AF9" s="623"/>
      <c r="AG9" s="623"/>
      <c r="AH9" s="623"/>
      <c r="AI9" s="623"/>
      <c r="AJ9" s="623"/>
      <c r="AK9" s="623"/>
      <c r="AL9" s="587">
        <v>0.5</v>
      </c>
      <c r="AM9" s="353"/>
      <c r="AN9" s="353"/>
      <c r="AO9" s="624"/>
      <c r="AP9" s="582" t="s">
        <v>343</v>
      </c>
      <c r="AQ9" s="583"/>
      <c r="AR9" s="583"/>
      <c r="AS9" s="583"/>
      <c r="AT9" s="583"/>
      <c r="AU9" s="583"/>
      <c r="AV9" s="583"/>
      <c r="AW9" s="583"/>
      <c r="AX9" s="583"/>
      <c r="AY9" s="583"/>
      <c r="AZ9" s="583"/>
      <c r="BA9" s="583"/>
      <c r="BB9" s="583"/>
      <c r="BC9" s="583"/>
      <c r="BD9" s="583"/>
      <c r="BE9" s="583"/>
      <c r="BF9" s="584"/>
      <c r="BG9" s="585">
        <v>4965959</v>
      </c>
      <c r="BH9" s="487"/>
      <c r="BI9" s="487"/>
      <c r="BJ9" s="487"/>
      <c r="BK9" s="487"/>
      <c r="BL9" s="487"/>
      <c r="BM9" s="487"/>
      <c r="BN9" s="586"/>
      <c r="BO9" s="622">
        <v>42.1</v>
      </c>
      <c r="BP9" s="622"/>
      <c r="BQ9" s="622"/>
      <c r="BR9" s="622"/>
      <c r="BS9" s="589" t="s">
        <v>210</v>
      </c>
      <c r="BT9" s="487"/>
      <c r="BU9" s="487"/>
      <c r="BV9" s="487"/>
      <c r="BW9" s="487"/>
      <c r="BX9" s="487"/>
      <c r="BY9" s="487"/>
      <c r="BZ9" s="487"/>
      <c r="CA9" s="487"/>
      <c r="CB9" s="634"/>
      <c r="CD9" s="582" t="s">
        <v>346</v>
      </c>
      <c r="CE9" s="583"/>
      <c r="CF9" s="583"/>
      <c r="CG9" s="583"/>
      <c r="CH9" s="583"/>
      <c r="CI9" s="583"/>
      <c r="CJ9" s="583"/>
      <c r="CK9" s="583"/>
      <c r="CL9" s="583"/>
      <c r="CM9" s="583"/>
      <c r="CN9" s="583"/>
      <c r="CO9" s="583"/>
      <c r="CP9" s="583"/>
      <c r="CQ9" s="584"/>
      <c r="CR9" s="585">
        <v>1597518</v>
      </c>
      <c r="CS9" s="487"/>
      <c r="CT9" s="487"/>
      <c r="CU9" s="487"/>
      <c r="CV9" s="487"/>
      <c r="CW9" s="487"/>
      <c r="CX9" s="487"/>
      <c r="CY9" s="586"/>
      <c r="CZ9" s="622">
        <v>5.8</v>
      </c>
      <c r="DA9" s="622"/>
      <c r="DB9" s="622"/>
      <c r="DC9" s="622"/>
      <c r="DD9" s="589">
        <v>71224</v>
      </c>
      <c r="DE9" s="487"/>
      <c r="DF9" s="487"/>
      <c r="DG9" s="487"/>
      <c r="DH9" s="487"/>
      <c r="DI9" s="487"/>
      <c r="DJ9" s="487"/>
      <c r="DK9" s="487"/>
      <c r="DL9" s="487"/>
      <c r="DM9" s="487"/>
      <c r="DN9" s="487"/>
      <c r="DO9" s="487"/>
      <c r="DP9" s="586"/>
      <c r="DQ9" s="589">
        <v>1364231</v>
      </c>
      <c r="DR9" s="487"/>
      <c r="DS9" s="487"/>
      <c r="DT9" s="487"/>
      <c r="DU9" s="487"/>
      <c r="DV9" s="487"/>
      <c r="DW9" s="487"/>
      <c r="DX9" s="487"/>
      <c r="DY9" s="487"/>
      <c r="DZ9" s="487"/>
      <c r="EA9" s="487"/>
      <c r="EB9" s="487"/>
      <c r="EC9" s="634"/>
    </row>
    <row r="10" spans="2:143" ht="11.25" customHeight="1" x14ac:dyDescent="0.15">
      <c r="B10" s="582" t="s">
        <v>130</v>
      </c>
      <c r="C10" s="583"/>
      <c r="D10" s="583"/>
      <c r="E10" s="583"/>
      <c r="F10" s="583"/>
      <c r="G10" s="583"/>
      <c r="H10" s="583"/>
      <c r="I10" s="583"/>
      <c r="J10" s="583"/>
      <c r="K10" s="583"/>
      <c r="L10" s="583"/>
      <c r="M10" s="583"/>
      <c r="N10" s="583"/>
      <c r="O10" s="583"/>
      <c r="P10" s="583"/>
      <c r="Q10" s="584"/>
      <c r="R10" s="585" t="s">
        <v>210</v>
      </c>
      <c r="S10" s="487"/>
      <c r="T10" s="487"/>
      <c r="U10" s="487"/>
      <c r="V10" s="487"/>
      <c r="W10" s="487"/>
      <c r="X10" s="487"/>
      <c r="Y10" s="586"/>
      <c r="Z10" s="622" t="s">
        <v>210</v>
      </c>
      <c r="AA10" s="622"/>
      <c r="AB10" s="622"/>
      <c r="AC10" s="622"/>
      <c r="AD10" s="623" t="s">
        <v>210</v>
      </c>
      <c r="AE10" s="623"/>
      <c r="AF10" s="623"/>
      <c r="AG10" s="623"/>
      <c r="AH10" s="623"/>
      <c r="AI10" s="623"/>
      <c r="AJ10" s="623"/>
      <c r="AK10" s="623"/>
      <c r="AL10" s="587" t="s">
        <v>210</v>
      </c>
      <c r="AM10" s="353"/>
      <c r="AN10" s="353"/>
      <c r="AO10" s="624"/>
      <c r="AP10" s="582" t="s">
        <v>201</v>
      </c>
      <c r="AQ10" s="583"/>
      <c r="AR10" s="583"/>
      <c r="AS10" s="583"/>
      <c r="AT10" s="583"/>
      <c r="AU10" s="583"/>
      <c r="AV10" s="583"/>
      <c r="AW10" s="583"/>
      <c r="AX10" s="583"/>
      <c r="AY10" s="583"/>
      <c r="AZ10" s="583"/>
      <c r="BA10" s="583"/>
      <c r="BB10" s="583"/>
      <c r="BC10" s="583"/>
      <c r="BD10" s="583"/>
      <c r="BE10" s="583"/>
      <c r="BF10" s="584"/>
      <c r="BG10" s="585">
        <v>206738</v>
      </c>
      <c r="BH10" s="487"/>
      <c r="BI10" s="487"/>
      <c r="BJ10" s="487"/>
      <c r="BK10" s="487"/>
      <c r="BL10" s="487"/>
      <c r="BM10" s="487"/>
      <c r="BN10" s="586"/>
      <c r="BO10" s="622">
        <v>1.8</v>
      </c>
      <c r="BP10" s="622"/>
      <c r="BQ10" s="622"/>
      <c r="BR10" s="622"/>
      <c r="BS10" s="589" t="s">
        <v>210</v>
      </c>
      <c r="BT10" s="487"/>
      <c r="BU10" s="487"/>
      <c r="BV10" s="487"/>
      <c r="BW10" s="487"/>
      <c r="BX10" s="487"/>
      <c r="BY10" s="487"/>
      <c r="BZ10" s="487"/>
      <c r="CA10" s="487"/>
      <c r="CB10" s="634"/>
      <c r="CD10" s="582" t="s">
        <v>47</v>
      </c>
      <c r="CE10" s="583"/>
      <c r="CF10" s="583"/>
      <c r="CG10" s="583"/>
      <c r="CH10" s="583"/>
      <c r="CI10" s="583"/>
      <c r="CJ10" s="583"/>
      <c r="CK10" s="583"/>
      <c r="CL10" s="583"/>
      <c r="CM10" s="583"/>
      <c r="CN10" s="583"/>
      <c r="CO10" s="583"/>
      <c r="CP10" s="583"/>
      <c r="CQ10" s="584"/>
      <c r="CR10" s="585">
        <v>30865</v>
      </c>
      <c r="CS10" s="487"/>
      <c r="CT10" s="487"/>
      <c r="CU10" s="487"/>
      <c r="CV10" s="487"/>
      <c r="CW10" s="487"/>
      <c r="CX10" s="487"/>
      <c r="CY10" s="586"/>
      <c r="CZ10" s="622">
        <v>0.1</v>
      </c>
      <c r="DA10" s="622"/>
      <c r="DB10" s="622"/>
      <c r="DC10" s="622"/>
      <c r="DD10" s="589" t="s">
        <v>210</v>
      </c>
      <c r="DE10" s="487"/>
      <c r="DF10" s="487"/>
      <c r="DG10" s="487"/>
      <c r="DH10" s="487"/>
      <c r="DI10" s="487"/>
      <c r="DJ10" s="487"/>
      <c r="DK10" s="487"/>
      <c r="DL10" s="487"/>
      <c r="DM10" s="487"/>
      <c r="DN10" s="487"/>
      <c r="DO10" s="487"/>
      <c r="DP10" s="586"/>
      <c r="DQ10" s="589">
        <v>30865</v>
      </c>
      <c r="DR10" s="487"/>
      <c r="DS10" s="487"/>
      <c r="DT10" s="487"/>
      <c r="DU10" s="487"/>
      <c r="DV10" s="487"/>
      <c r="DW10" s="487"/>
      <c r="DX10" s="487"/>
      <c r="DY10" s="487"/>
      <c r="DZ10" s="487"/>
      <c r="EA10" s="487"/>
      <c r="EB10" s="487"/>
      <c r="EC10" s="634"/>
    </row>
    <row r="11" spans="2:143" ht="11.25" customHeight="1" x14ac:dyDescent="0.15">
      <c r="B11" s="582" t="s">
        <v>105</v>
      </c>
      <c r="C11" s="583"/>
      <c r="D11" s="583"/>
      <c r="E11" s="583"/>
      <c r="F11" s="583"/>
      <c r="G11" s="583"/>
      <c r="H11" s="583"/>
      <c r="I11" s="583"/>
      <c r="J11" s="583"/>
      <c r="K11" s="583"/>
      <c r="L11" s="583"/>
      <c r="M11" s="583"/>
      <c r="N11" s="583"/>
      <c r="O11" s="583"/>
      <c r="P11" s="583"/>
      <c r="Q11" s="584"/>
      <c r="R11" s="585">
        <v>1253925</v>
      </c>
      <c r="S11" s="487"/>
      <c r="T11" s="487"/>
      <c r="U11" s="487"/>
      <c r="V11" s="487"/>
      <c r="W11" s="487"/>
      <c r="X11" s="487"/>
      <c r="Y11" s="586"/>
      <c r="Z11" s="587">
        <v>4.4000000000000004</v>
      </c>
      <c r="AA11" s="353"/>
      <c r="AB11" s="353"/>
      <c r="AC11" s="588"/>
      <c r="AD11" s="589">
        <v>1253925</v>
      </c>
      <c r="AE11" s="487"/>
      <c r="AF11" s="487"/>
      <c r="AG11" s="487"/>
      <c r="AH11" s="487"/>
      <c r="AI11" s="487"/>
      <c r="AJ11" s="487"/>
      <c r="AK11" s="586"/>
      <c r="AL11" s="587">
        <v>9.8000000000000007</v>
      </c>
      <c r="AM11" s="353"/>
      <c r="AN11" s="353"/>
      <c r="AO11" s="624"/>
      <c r="AP11" s="582" t="s">
        <v>348</v>
      </c>
      <c r="AQ11" s="583"/>
      <c r="AR11" s="583"/>
      <c r="AS11" s="583"/>
      <c r="AT11" s="583"/>
      <c r="AU11" s="583"/>
      <c r="AV11" s="583"/>
      <c r="AW11" s="583"/>
      <c r="AX11" s="583"/>
      <c r="AY11" s="583"/>
      <c r="AZ11" s="583"/>
      <c r="BA11" s="583"/>
      <c r="BB11" s="583"/>
      <c r="BC11" s="583"/>
      <c r="BD11" s="583"/>
      <c r="BE11" s="583"/>
      <c r="BF11" s="584"/>
      <c r="BG11" s="585">
        <v>295663</v>
      </c>
      <c r="BH11" s="487"/>
      <c r="BI11" s="487"/>
      <c r="BJ11" s="487"/>
      <c r="BK11" s="487"/>
      <c r="BL11" s="487"/>
      <c r="BM11" s="487"/>
      <c r="BN11" s="586"/>
      <c r="BO11" s="622">
        <v>2.5</v>
      </c>
      <c r="BP11" s="622"/>
      <c r="BQ11" s="622"/>
      <c r="BR11" s="622"/>
      <c r="BS11" s="589" t="s">
        <v>210</v>
      </c>
      <c r="BT11" s="487"/>
      <c r="BU11" s="487"/>
      <c r="BV11" s="487"/>
      <c r="BW11" s="487"/>
      <c r="BX11" s="487"/>
      <c r="BY11" s="487"/>
      <c r="BZ11" s="487"/>
      <c r="CA11" s="487"/>
      <c r="CB11" s="634"/>
      <c r="CD11" s="582" t="s">
        <v>351</v>
      </c>
      <c r="CE11" s="583"/>
      <c r="CF11" s="583"/>
      <c r="CG11" s="583"/>
      <c r="CH11" s="583"/>
      <c r="CI11" s="583"/>
      <c r="CJ11" s="583"/>
      <c r="CK11" s="583"/>
      <c r="CL11" s="583"/>
      <c r="CM11" s="583"/>
      <c r="CN11" s="583"/>
      <c r="CO11" s="583"/>
      <c r="CP11" s="583"/>
      <c r="CQ11" s="584"/>
      <c r="CR11" s="585">
        <v>328161</v>
      </c>
      <c r="CS11" s="487"/>
      <c r="CT11" s="487"/>
      <c r="CU11" s="487"/>
      <c r="CV11" s="487"/>
      <c r="CW11" s="487"/>
      <c r="CX11" s="487"/>
      <c r="CY11" s="586"/>
      <c r="CZ11" s="622">
        <v>1.2</v>
      </c>
      <c r="DA11" s="622"/>
      <c r="DB11" s="622"/>
      <c r="DC11" s="622"/>
      <c r="DD11" s="589">
        <v>219602</v>
      </c>
      <c r="DE11" s="487"/>
      <c r="DF11" s="487"/>
      <c r="DG11" s="487"/>
      <c r="DH11" s="487"/>
      <c r="DI11" s="487"/>
      <c r="DJ11" s="487"/>
      <c r="DK11" s="487"/>
      <c r="DL11" s="487"/>
      <c r="DM11" s="487"/>
      <c r="DN11" s="487"/>
      <c r="DO11" s="487"/>
      <c r="DP11" s="586"/>
      <c r="DQ11" s="589">
        <v>91112</v>
      </c>
      <c r="DR11" s="487"/>
      <c r="DS11" s="487"/>
      <c r="DT11" s="487"/>
      <c r="DU11" s="487"/>
      <c r="DV11" s="487"/>
      <c r="DW11" s="487"/>
      <c r="DX11" s="487"/>
      <c r="DY11" s="487"/>
      <c r="DZ11" s="487"/>
      <c r="EA11" s="487"/>
      <c r="EB11" s="487"/>
      <c r="EC11" s="634"/>
    </row>
    <row r="12" spans="2:143" ht="11.25" customHeight="1" x14ac:dyDescent="0.15">
      <c r="B12" s="582" t="s">
        <v>145</v>
      </c>
      <c r="C12" s="583"/>
      <c r="D12" s="583"/>
      <c r="E12" s="583"/>
      <c r="F12" s="583"/>
      <c r="G12" s="583"/>
      <c r="H12" s="583"/>
      <c r="I12" s="583"/>
      <c r="J12" s="583"/>
      <c r="K12" s="583"/>
      <c r="L12" s="583"/>
      <c r="M12" s="583"/>
      <c r="N12" s="583"/>
      <c r="O12" s="583"/>
      <c r="P12" s="583"/>
      <c r="Q12" s="584"/>
      <c r="R12" s="585" t="s">
        <v>210</v>
      </c>
      <c r="S12" s="487"/>
      <c r="T12" s="487"/>
      <c r="U12" s="487"/>
      <c r="V12" s="487"/>
      <c r="W12" s="487"/>
      <c r="X12" s="487"/>
      <c r="Y12" s="586"/>
      <c r="Z12" s="622" t="s">
        <v>210</v>
      </c>
      <c r="AA12" s="622"/>
      <c r="AB12" s="622"/>
      <c r="AC12" s="622"/>
      <c r="AD12" s="623" t="s">
        <v>210</v>
      </c>
      <c r="AE12" s="623"/>
      <c r="AF12" s="623"/>
      <c r="AG12" s="623"/>
      <c r="AH12" s="623"/>
      <c r="AI12" s="623"/>
      <c r="AJ12" s="623"/>
      <c r="AK12" s="623"/>
      <c r="AL12" s="587" t="s">
        <v>210</v>
      </c>
      <c r="AM12" s="353"/>
      <c r="AN12" s="353"/>
      <c r="AO12" s="624"/>
      <c r="AP12" s="582" t="s">
        <v>352</v>
      </c>
      <c r="AQ12" s="583"/>
      <c r="AR12" s="583"/>
      <c r="AS12" s="583"/>
      <c r="AT12" s="583"/>
      <c r="AU12" s="583"/>
      <c r="AV12" s="583"/>
      <c r="AW12" s="583"/>
      <c r="AX12" s="583"/>
      <c r="AY12" s="583"/>
      <c r="AZ12" s="583"/>
      <c r="BA12" s="583"/>
      <c r="BB12" s="583"/>
      <c r="BC12" s="583"/>
      <c r="BD12" s="583"/>
      <c r="BE12" s="583"/>
      <c r="BF12" s="584"/>
      <c r="BG12" s="585">
        <v>5004883</v>
      </c>
      <c r="BH12" s="487"/>
      <c r="BI12" s="487"/>
      <c r="BJ12" s="487"/>
      <c r="BK12" s="487"/>
      <c r="BL12" s="487"/>
      <c r="BM12" s="487"/>
      <c r="BN12" s="586"/>
      <c r="BO12" s="622">
        <v>42.4</v>
      </c>
      <c r="BP12" s="622"/>
      <c r="BQ12" s="622"/>
      <c r="BR12" s="622"/>
      <c r="BS12" s="589" t="s">
        <v>210</v>
      </c>
      <c r="BT12" s="487"/>
      <c r="BU12" s="487"/>
      <c r="BV12" s="487"/>
      <c r="BW12" s="487"/>
      <c r="BX12" s="487"/>
      <c r="BY12" s="487"/>
      <c r="BZ12" s="487"/>
      <c r="CA12" s="487"/>
      <c r="CB12" s="634"/>
      <c r="CD12" s="582" t="s">
        <v>89</v>
      </c>
      <c r="CE12" s="583"/>
      <c r="CF12" s="583"/>
      <c r="CG12" s="583"/>
      <c r="CH12" s="583"/>
      <c r="CI12" s="583"/>
      <c r="CJ12" s="583"/>
      <c r="CK12" s="583"/>
      <c r="CL12" s="583"/>
      <c r="CM12" s="583"/>
      <c r="CN12" s="583"/>
      <c r="CO12" s="583"/>
      <c r="CP12" s="583"/>
      <c r="CQ12" s="584"/>
      <c r="CR12" s="585">
        <v>279185</v>
      </c>
      <c r="CS12" s="487"/>
      <c r="CT12" s="487"/>
      <c r="CU12" s="487"/>
      <c r="CV12" s="487"/>
      <c r="CW12" s="487"/>
      <c r="CX12" s="487"/>
      <c r="CY12" s="586"/>
      <c r="CZ12" s="622">
        <v>1</v>
      </c>
      <c r="DA12" s="622"/>
      <c r="DB12" s="622"/>
      <c r="DC12" s="622"/>
      <c r="DD12" s="589" t="s">
        <v>210</v>
      </c>
      <c r="DE12" s="487"/>
      <c r="DF12" s="487"/>
      <c r="DG12" s="487"/>
      <c r="DH12" s="487"/>
      <c r="DI12" s="487"/>
      <c r="DJ12" s="487"/>
      <c r="DK12" s="487"/>
      <c r="DL12" s="487"/>
      <c r="DM12" s="487"/>
      <c r="DN12" s="487"/>
      <c r="DO12" s="487"/>
      <c r="DP12" s="586"/>
      <c r="DQ12" s="589">
        <v>165561</v>
      </c>
      <c r="DR12" s="487"/>
      <c r="DS12" s="487"/>
      <c r="DT12" s="487"/>
      <c r="DU12" s="487"/>
      <c r="DV12" s="487"/>
      <c r="DW12" s="487"/>
      <c r="DX12" s="487"/>
      <c r="DY12" s="487"/>
      <c r="DZ12" s="487"/>
      <c r="EA12" s="487"/>
      <c r="EB12" s="487"/>
      <c r="EC12" s="634"/>
    </row>
    <row r="13" spans="2:143" ht="11.25" customHeight="1" x14ac:dyDescent="0.15">
      <c r="B13" s="582" t="s">
        <v>204</v>
      </c>
      <c r="C13" s="583"/>
      <c r="D13" s="583"/>
      <c r="E13" s="583"/>
      <c r="F13" s="583"/>
      <c r="G13" s="583"/>
      <c r="H13" s="583"/>
      <c r="I13" s="583"/>
      <c r="J13" s="583"/>
      <c r="K13" s="583"/>
      <c r="L13" s="583"/>
      <c r="M13" s="583"/>
      <c r="N13" s="583"/>
      <c r="O13" s="583"/>
      <c r="P13" s="583"/>
      <c r="Q13" s="584"/>
      <c r="R13" s="585" t="s">
        <v>210</v>
      </c>
      <c r="S13" s="487"/>
      <c r="T13" s="487"/>
      <c r="U13" s="487"/>
      <c r="V13" s="487"/>
      <c r="W13" s="487"/>
      <c r="X13" s="487"/>
      <c r="Y13" s="586"/>
      <c r="Z13" s="622" t="s">
        <v>210</v>
      </c>
      <c r="AA13" s="622"/>
      <c r="AB13" s="622"/>
      <c r="AC13" s="622"/>
      <c r="AD13" s="623" t="s">
        <v>210</v>
      </c>
      <c r="AE13" s="623"/>
      <c r="AF13" s="623"/>
      <c r="AG13" s="623"/>
      <c r="AH13" s="623"/>
      <c r="AI13" s="623"/>
      <c r="AJ13" s="623"/>
      <c r="AK13" s="623"/>
      <c r="AL13" s="587" t="s">
        <v>210</v>
      </c>
      <c r="AM13" s="353"/>
      <c r="AN13" s="353"/>
      <c r="AO13" s="624"/>
      <c r="AP13" s="582" t="s">
        <v>354</v>
      </c>
      <c r="AQ13" s="583"/>
      <c r="AR13" s="583"/>
      <c r="AS13" s="583"/>
      <c r="AT13" s="583"/>
      <c r="AU13" s="583"/>
      <c r="AV13" s="583"/>
      <c r="AW13" s="583"/>
      <c r="AX13" s="583"/>
      <c r="AY13" s="583"/>
      <c r="AZ13" s="583"/>
      <c r="BA13" s="583"/>
      <c r="BB13" s="583"/>
      <c r="BC13" s="583"/>
      <c r="BD13" s="583"/>
      <c r="BE13" s="583"/>
      <c r="BF13" s="584"/>
      <c r="BG13" s="585">
        <v>4981298</v>
      </c>
      <c r="BH13" s="487"/>
      <c r="BI13" s="487"/>
      <c r="BJ13" s="487"/>
      <c r="BK13" s="487"/>
      <c r="BL13" s="487"/>
      <c r="BM13" s="487"/>
      <c r="BN13" s="586"/>
      <c r="BO13" s="622">
        <v>42.2</v>
      </c>
      <c r="BP13" s="622"/>
      <c r="BQ13" s="622"/>
      <c r="BR13" s="622"/>
      <c r="BS13" s="589" t="s">
        <v>210</v>
      </c>
      <c r="BT13" s="487"/>
      <c r="BU13" s="487"/>
      <c r="BV13" s="487"/>
      <c r="BW13" s="487"/>
      <c r="BX13" s="487"/>
      <c r="BY13" s="487"/>
      <c r="BZ13" s="487"/>
      <c r="CA13" s="487"/>
      <c r="CB13" s="634"/>
      <c r="CD13" s="582" t="s">
        <v>355</v>
      </c>
      <c r="CE13" s="583"/>
      <c r="CF13" s="583"/>
      <c r="CG13" s="583"/>
      <c r="CH13" s="583"/>
      <c r="CI13" s="583"/>
      <c r="CJ13" s="583"/>
      <c r="CK13" s="583"/>
      <c r="CL13" s="583"/>
      <c r="CM13" s="583"/>
      <c r="CN13" s="583"/>
      <c r="CO13" s="583"/>
      <c r="CP13" s="583"/>
      <c r="CQ13" s="584"/>
      <c r="CR13" s="585">
        <v>1819341</v>
      </c>
      <c r="CS13" s="487"/>
      <c r="CT13" s="487"/>
      <c r="CU13" s="487"/>
      <c r="CV13" s="487"/>
      <c r="CW13" s="487"/>
      <c r="CX13" s="487"/>
      <c r="CY13" s="586"/>
      <c r="CZ13" s="622">
        <v>6.6</v>
      </c>
      <c r="DA13" s="622"/>
      <c r="DB13" s="622"/>
      <c r="DC13" s="622"/>
      <c r="DD13" s="589">
        <v>458481</v>
      </c>
      <c r="DE13" s="487"/>
      <c r="DF13" s="487"/>
      <c r="DG13" s="487"/>
      <c r="DH13" s="487"/>
      <c r="DI13" s="487"/>
      <c r="DJ13" s="487"/>
      <c r="DK13" s="487"/>
      <c r="DL13" s="487"/>
      <c r="DM13" s="487"/>
      <c r="DN13" s="487"/>
      <c r="DO13" s="487"/>
      <c r="DP13" s="586"/>
      <c r="DQ13" s="589">
        <v>1497852</v>
      </c>
      <c r="DR13" s="487"/>
      <c r="DS13" s="487"/>
      <c r="DT13" s="487"/>
      <c r="DU13" s="487"/>
      <c r="DV13" s="487"/>
      <c r="DW13" s="487"/>
      <c r="DX13" s="487"/>
      <c r="DY13" s="487"/>
      <c r="DZ13" s="487"/>
      <c r="EA13" s="487"/>
      <c r="EB13" s="487"/>
      <c r="EC13" s="634"/>
    </row>
    <row r="14" spans="2:143" ht="11.25" customHeight="1" x14ac:dyDescent="0.15">
      <c r="B14" s="582" t="s">
        <v>357</v>
      </c>
      <c r="C14" s="583"/>
      <c r="D14" s="583"/>
      <c r="E14" s="583"/>
      <c r="F14" s="583"/>
      <c r="G14" s="583"/>
      <c r="H14" s="583"/>
      <c r="I14" s="583"/>
      <c r="J14" s="583"/>
      <c r="K14" s="583"/>
      <c r="L14" s="583"/>
      <c r="M14" s="583"/>
      <c r="N14" s="583"/>
      <c r="O14" s="583"/>
      <c r="P14" s="583"/>
      <c r="Q14" s="584"/>
      <c r="R14" s="585" t="s">
        <v>210</v>
      </c>
      <c r="S14" s="487"/>
      <c r="T14" s="487"/>
      <c r="U14" s="487"/>
      <c r="V14" s="487"/>
      <c r="W14" s="487"/>
      <c r="X14" s="487"/>
      <c r="Y14" s="586"/>
      <c r="Z14" s="622" t="s">
        <v>210</v>
      </c>
      <c r="AA14" s="622"/>
      <c r="AB14" s="622"/>
      <c r="AC14" s="622"/>
      <c r="AD14" s="623" t="s">
        <v>210</v>
      </c>
      <c r="AE14" s="623"/>
      <c r="AF14" s="623"/>
      <c r="AG14" s="623"/>
      <c r="AH14" s="623"/>
      <c r="AI14" s="623"/>
      <c r="AJ14" s="623"/>
      <c r="AK14" s="623"/>
      <c r="AL14" s="587" t="s">
        <v>210</v>
      </c>
      <c r="AM14" s="353"/>
      <c r="AN14" s="353"/>
      <c r="AO14" s="624"/>
      <c r="AP14" s="582" t="s">
        <v>228</v>
      </c>
      <c r="AQ14" s="583"/>
      <c r="AR14" s="583"/>
      <c r="AS14" s="583"/>
      <c r="AT14" s="583"/>
      <c r="AU14" s="583"/>
      <c r="AV14" s="583"/>
      <c r="AW14" s="583"/>
      <c r="AX14" s="583"/>
      <c r="AY14" s="583"/>
      <c r="AZ14" s="583"/>
      <c r="BA14" s="583"/>
      <c r="BB14" s="583"/>
      <c r="BC14" s="583"/>
      <c r="BD14" s="583"/>
      <c r="BE14" s="583"/>
      <c r="BF14" s="584"/>
      <c r="BG14" s="585">
        <v>83144</v>
      </c>
      <c r="BH14" s="487"/>
      <c r="BI14" s="487"/>
      <c r="BJ14" s="487"/>
      <c r="BK14" s="487"/>
      <c r="BL14" s="487"/>
      <c r="BM14" s="487"/>
      <c r="BN14" s="586"/>
      <c r="BO14" s="622">
        <v>0.7</v>
      </c>
      <c r="BP14" s="622"/>
      <c r="BQ14" s="622"/>
      <c r="BR14" s="622"/>
      <c r="BS14" s="589" t="s">
        <v>210</v>
      </c>
      <c r="BT14" s="487"/>
      <c r="BU14" s="487"/>
      <c r="BV14" s="487"/>
      <c r="BW14" s="487"/>
      <c r="BX14" s="487"/>
      <c r="BY14" s="487"/>
      <c r="BZ14" s="487"/>
      <c r="CA14" s="487"/>
      <c r="CB14" s="634"/>
      <c r="CD14" s="582" t="s">
        <v>358</v>
      </c>
      <c r="CE14" s="583"/>
      <c r="CF14" s="583"/>
      <c r="CG14" s="583"/>
      <c r="CH14" s="583"/>
      <c r="CI14" s="583"/>
      <c r="CJ14" s="583"/>
      <c r="CK14" s="583"/>
      <c r="CL14" s="583"/>
      <c r="CM14" s="583"/>
      <c r="CN14" s="583"/>
      <c r="CO14" s="583"/>
      <c r="CP14" s="583"/>
      <c r="CQ14" s="584"/>
      <c r="CR14" s="585">
        <v>742935</v>
      </c>
      <c r="CS14" s="487"/>
      <c r="CT14" s="487"/>
      <c r="CU14" s="487"/>
      <c r="CV14" s="487"/>
      <c r="CW14" s="487"/>
      <c r="CX14" s="487"/>
      <c r="CY14" s="586"/>
      <c r="CZ14" s="622">
        <v>2.7</v>
      </c>
      <c r="DA14" s="622"/>
      <c r="DB14" s="622"/>
      <c r="DC14" s="622"/>
      <c r="DD14" s="589">
        <v>9713</v>
      </c>
      <c r="DE14" s="487"/>
      <c r="DF14" s="487"/>
      <c r="DG14" s="487"/>
      <c r="DH14" s="487"/>
      <c r="DI14" s="487"/>
      <c r="DJ14" s="487"/>
      <c r="DK14" s="487"/>
      <c r="DL14" s="487"/>
      <c r="DM14" s="487"/>
      <c r="DN14" s="487"/>
      <c r="DO14" s="487"/>
      <c r="DP14" s="586"/>
      <c r="DQ14" s="589">
        <v>720163</v>
      </c>
      <c r="DR14" s="487"/>
      <c r="DS14" s="487"/>
      <c r="DT14" s="487"/>
      <c r="DU14" s="487"/>
      <c r="DV14" s="487"/>
      <c r="DW14" s="487"/>
      <c r="DX14" s="487"/>
      <c r="DY14" s="487"/>
      <c r="DZ14" s="487"/>
      <c r="EA14" s="487"/>
      <c r="EB14" s="487"/>
      <c r="EC14" s="634"/>
    </row>
    <row r="15" spans="2:143" ht="11.25" customHeight="1" x14ac:dyDescent="0.15">
      <c r="B15" s="582" t="s">
        <v>327</v>
      </c>
      <c r="C15" s="583"/>
      <c r="D15" s="583"/>
      <c r="E15" s="583"/>
      <c r="F15" s="583"/>
      <c r="G15" s="583"/>
      <c r="H15" s="583"/>
      <c r="I15" s="583"/>
      <c r="J15" s="583"/>
      <c r="K15" s="583"/>
      <c r="L15" s="583"/>
      <c r="M15" s="583"/>
      <c r="N15" s="583"/>
      <c r="O15" s="583"/>
      <c r="P15" s="583"/>
      <c r="Q15" s="584"/>
      <c r="R15" s="585" t="s">
        <v>210</v>
      </c>
      <c r="S15" s="487"/>
      <c r="T15" s="487"/>
      <c r="U15" s="487"/>
      <c r="V15" s="487"/>
      <c r="W15" s="487"/>
      <c r="X15" s="487"/>
      <c r="Y15" s="586"/>
      <c r="Z15" s="622" t="s">
        <v>210</v>
      </c>
      <c r="AA15" s="622"/>
      <c r="AB15" s="622"/>
      <c r="AC15" s="622"/>
      <c r="AD15" s="623" t="s">
        <v>210</v>
      </c>
      <c r="AE15" s="623"/>
      <c r="AF15" s="623"/>
      <c r="AG15" s="623"/>
      <c r="AH15" s="623"/>
      <c r="AI15" s="623"/>
      <c r="AJ15" s="623"/>
      <c r="AK15" s="623"/>
      <c r="AL15" s="587" t="s">
        <v>210</v>
      </c>
      <c r="AM15" s="353"/>
      <c r="AN15" s="353"/>
      <c r="AO15" s="624"/>
      <c r="AP15" s="582" t="s">
        <v>359</v>
      </c>
      <c r="AQ15" s="583"/>
      <c r="AR15" s="583"/>
      <c r="AS15" s="583"/>
      <c r="AT15" s="583"/>
      <c r="AU15" s="583"/>
      <c r="AV15" s="583"/>
      <c r="AW15" s="583"/>
      <c r="AX15" s="583"/>
      <c r="AY15" s="583"/>
      <c r="AZ15" s="583"/>
      <c r="BA15" s="583"/>
      <c r="BB15" s="583"/>
      <c r="BC15" s="583"/>
      <c r="BD15" s="583"/>
      <c r="BE15" s="583"/>
      <c r="BF15" s="584"/>
      <c r="BG15" s="585">
        <v>279948</v>
      </c>
      <c r="BH15" s="487"/>
      <c r="BI15" s="487"/>
      <c r="BJ15" s="487"/>
      <c r="BK15" s="487"/>
      <c r="BL15" s="487"/>
      <c r="BM15" s="487"/>
      <c r="BN15" s="586"/>
      <c r="BO15" s="622">
        <v>2.4</v>
      </c>
      <c r="BP15" s="622"/>
      <c r="BQ15" s="622"/>
      <c r="BR15" s="622"/>
      <c r="BS15" s="589" t="s">
        <v>210</v>
      </c>
      <c r="BT15" s="487"/>
      <c r="BU15" s="487"/>
      <c r="BV15" s="487"/>
      <c r="BW15" s="487"/>
      <c r="BX15" s="487"/>
      <c r="BY15" s="487"/>
      <c r="BZ15" s="487"/>
      <c r="CA15" s="487"/>
      <c r="CB15" s="634"/>
      <c r="CD15" s="582" t="s">
        <v>361</v>
      </c>
      <c r="CE15" s="583"/>
      <c r="CF15" s="583"/>
      <c r="CG15" s="583"/>
      <c r="CH15" s="583"/>
      <c r="CI15" s="583"/>
      <c r="CJ15" s="583"/>
      <c r="CK15" s="583"/>
      <c r="CL15" s="583"/>
      <c r="CM15" s="583"/>
      <c r="CN15" s="583"/>
      <c r="CO15" s="583"/>
      <c r="CP15" s="583"/>
      <c r="CQ15" s="584"/>
      <c r="CR15" s="585">
        <v>3373055</v>
      </c>
      <c r="CS15" s="487"/>
      <c r="CT15" s="487"/>
      <c r="CU15" s="487"/>
      <c r="CV15" s="487"/>
      <c r="CW15" s="487"/>
      <c r="CX15" s="487"/>
      <c r="CY15" s="586"/>
      <c r="CZ15" s="622">
        <v>12.2</v>
      </c>
      <c r="DA15" s="622"/>
      <c r="DB15" s="622"/>
      <c r="DC15" s="622"/>
      <c r="DD15" s="589">
        <v>706514</v>
      </c>
      <c r="DE15" s="487"/>
      <c r="DF15" s="487"/>
      <c r="DG15" s="487"/>
      <c r="DH15" s="487"/>
      <c r="DI15" s="487"/>
      <c r="DJ15" s="487"/>
      <c r="DK15" s="487"/>
      <c r="DL15" s="487"/>
      <c r="DM15" s="487"/>
      <c r="DN15" s="487"/>
      <c r="DO15" s="487"/>
      <c r="DP15" s="586"/>
      <c r="DQ15" s="589">
        <v>2080922</v>
      </c>
      <c r="DR15" s="487"/>
      <c r="DS15" s="487"/>
      <c r="DT15" s="487"/>
      <c r="DU15" s="487"/>
      <c r="DV15" s="487"/>
      <c r="DW15" s="487"/>
      <c r="DX15" s="487"/>
      <c r="DY15" s="487"/>
      <c r="DZ15" s="487"/>
      <c r="EA15" s="487"/>
      <c r="EB15" s="487"/>
      <c r="EC15" s="634"/>
    </row>
    <row r="16" spans="2:143" ht="11.25" customHeight="1" x14ac:dyDescent="0.15">
      <c r="B16" s="582" t="s">
        <v>362</v>
      </c>
      <c r="C16" s="583"/>
      <c r="D16" s="583"/>
      <c r="E16" s="583"/>
      <c r="F16" s="583"/>
      <c r="G16" s="583"/>
      <c r="H16" s="583"/>
      <c r="I16" s="583"/>
      <c r="J16" s="583"/>
      <c r="K16" s="583"/>
      <c r="L16" s="583"/>
      <c r="M16" s="583"/>
      <c r="N16" s="583"/>
      <c r="O16" s="583"/>
      <c r="P16" s="583"/>
      <c r="Q16" s="584"/>
      <c r="R16" s="585">
        <v>25162</v>
      </c>
      <c r="S16" s="487"/>
      <c r="T16" s="487"/>
      <c r="U16" s="487"/>
      <c r="V16" s="487"/>
      <c r="W16" s="487"/>
      <c r="X16" s="487"/>
      <c r="Y16" s="586"/>
      <c r="Z16" s="622">
        <v>0.1</v>
      </c>
      <c r="AA16" s="622"/>
      <c r="AB16" s="622"/>
      <c r="AC16" s="622"/>
      <c r="AD16" s="623">
        <v>25162</v>
      </c>
      <c r="AE16" s="623"/>
      <c r="AF16" s="623"/>
      <c r="AG16" s="623"/>
      <c r="AH16" s="623"/>
      <c r="AI16" s="623"/>
      <c r="AJ16" s="623"/>
      <c r="AK16" s="623"/>
      <c r="AL16" s="587">
        <v>0.2</v>
      </c>
      <c r="AM16" s="353"/>
      <c r="AN16" s="353"/>
      <c r="AO16" s="624"/>
      <c r="AP16" s="582" t="s">
        <v>363</v>
      </c>
      <c r="AQ16" s="583"/>
      <c r="AR16" s="583"/>
      <c r="AS16" s="583"/>
      <c r="AT16" s="583"/>
      <c r="AU16" s="583"/>
      <c r="AV16" s="583"/>
      <c r="AW16" s="583"/>
      <c r="AX16" s="583"/>
      <c r="AY16" s="583"/>
      <c r="AZ16" s="583"/>
      <c r="BA16" s="583"/>
      <c r="BB16" s="583"/>
      <c r="BC16" s="583"/>
      <c r="BD16" s="583"/>
      <c r="BE16" s="583"/>
      <c r="BF16" s="584"/>
      <c r="BG16" s="585" t="s">
        <v>210</v>
      </c>
      <c r="BH16" s="487"/>
      <c r="BI16" s="487"/>
      <c r="BJ16" s="487"/>
      <c r="BK16" s="487"/>
      <c r="BL16" s="487"/>
      <c r="BM16" s="487"/>
      <c r="BN16" s="586"/>
      <c r="BO16" s="622" t="s">
        <v>210</v>
      </c>
      <c r="BP16" s="622"/>
      <c r="BQ16" s="622"/>
      <c r="BR16" s="622"/>
      <c r="BS16" s="589" t="s">
        <v>210</v>
      </c>
      <c r="BT16" s="487"/>
      <c r="BU16" s="487"/>
      <c r="BV16" s="487"/>
      <c r="BW16" s="487"/>
      <c r="BX16" s="487"/>
      <c r="BY16" s="487"/>
      <c r="BZ16" s="487"/>
      <c r="CA16" s="487"/>
      <c r="CB16" s="634"/>
      <c r="CD16" s="582" t="s">
        <v>364</v>
      </c>
      <c r="CE16" s="583"/>
      <c r="CF16" s="583"/>
      <c r="CG16" s="583"/>
      <c r="CH16" s="583"/>
      <c r="CI16" s="583"/>
      <c r="CJ16" s="583"/>
      <c r="CK16" s="583"/>
      <c r="CL16" s="583"/>
      <c r="CM16" s="583"/>
      <c r="CN16" s="583"/>
      <c r="CO16" s="583"/>
      <c r="CP16" s="583"/>
      <c r="CQ16" s="584"/>
      <c r="CR16" s="585">
        <v>1980</v>
      </c>
      <c r="CS16" s="487"/>
      <c r="CT16" s="487"/>
      <c r="CU16" s="487"/>
      <c r="CV16" s="487"/>
      <c r="CW16" s="487"/>
      <c r="CX16" s="487"/>
      <c r="CY16" s="586"/>
      <c r="CZ16" s="622">
        <v>0</v>
      </c>
      <c r="DA16" s="622"/>
      <c r="DB16" s="622"/>
      <c r="DC16" s="622"/>
      <c r="DD16" s="589" t="s">
        <v>210</v>
      </c>
      <c r="DE16" s="487"/>
      <c r="DF16" s="487"/>
      <c r="DG16" s="487"/>
      <c r="DH16" s="487"/>
      <c r="DI16" s="487"/>
      <c r="DJ16" s="487"/>
      <c r="DK16" s="487"/>
      <c r="DL16" s="487"/>
      <c r="DM16" s="487"/>
      <c r="DN16" s="487"/>
      <c r="DO16" s="487"/>
      <c r="DP16" s="586"/>
      <c r="DQ16" s="589">
        <v>1980</v>
      </c>
      <c r="DR16" s="487"/>
      <c r="DS16" s="487"/>
      <c r="DT16" s="487"/>
      <c r="DU16" s="487"/>
      <c r="DV16" s="487"/>
      <c r="DW16" s="487"/>
      <c r="DX16" s="487"/>
      <c r="DY16" s="487"/>
      <c r="DZ16" s="487"/>
      <c r="EA16" s="487"/>
      <c r="EB16" s="487"/>
      <c r="EC16" s="634"/>
    </row>
    <row r="17" spans="2:133" ht="11.25" customHeight="1" x14ac:dyDescent="0.15">
      <c r="B17" s="582" t="s">
        <v>365</v>
      </c>
      <c r="C17" s="583"/>
      <c r="D17" s="583"/>
      <c r="E17" s="583"/>
      <c r="F17" s="583"/>
      <c r="G17" s="583"/>
      <c r="H17" s="583"/>
      <c r="I17" s="583"/>
      <c r="J17" s="583"/>
      <c r="K17" s="583"/>
      <c r="L17" s="583"/>
      <c r="M17" s="583"/>
      <c r="N17" s="583"/>
      <c r="O17" s="583"/>
      <c r="P17" s="583"/>
      <c r="Q17" s="584"/>
      <c r="R17" s="585">
        <v>37142</v>
      </c>
      <c r="S17" s="487"/>
      <c r="T17" s="487"/>
      <c r="U17" s="487"/>
      <c r="V17" s="487"/>
      <c r="W17" s="487"/>
      <c r="X17" s="487"/>
      <c r="Y17" s="586"/>
      <c r="Z17" s="622">
        <v>0.1</v>
      </c>
      <c r="AA17" s="622"/>
      <c r="AB17" s="622"/>
      <c r="AC17" s="622"/>
      <c r="AD17" s="623">
        <v>37142</v>
      </c>
      <c r="AE17" s="623"/>
      <c r="AF17" s="623"/>
      <c r="AG17" s="623"/>
      <c r="AH17" s="623"/>
      <c r="AI17" s="623"/>
      <c r="AJ17" s="623"/>
      <c r="AK17" s="623"/>
      <c r="AL17" s="587">
        <v>0.3</v>
      </c>
      <c r="AM17" s="353"/>
      <c r="AN17" s="353"/>
      <c r="AO17" s="624"/>
      <c r="AP17" s="582" t="s">
        <v>366</v>
      </c>
      <c r="AQ17" s="583"/>
      <c r="AR17" s="583"/>
      <c r="AS17" s="583"/>
      <c r="AT17" s="583"/>
      <c r="AU17" s="583"/>
      <c r="AV17" s="583"/>
      <c r="AW17" s="583"/>
      <c r="AX17" s="583"/>
      <c r="AY17" s="583"/>
      <c r="AZ17" s="583"/>
      <c r="BA17" s="583"/>
      <c r="BB17" s="583"/>
      <c r="BC17" s="583"/>
      <c r="BD17" s="583"/>
      <c r="BE17" s="583"/>
      <c r="BF17" s="584"/>
      <c r="BG17" s="585" t="s">
        <v>210</v>
      </c>
      <c r="BH17" s="487"/>
      <c r="BI17" s="487"/>
      <c r="BJ17" s="487"/>
      <c r="BK17" s="487"/>
      <c r="BL17" s="487"/>
      <c r="BM17" s="487"/>
      <c r="BN17" s="586"/>
      <c r="BO17" s="622" t="s">
        <v>210</v>
      </c>
      <c r="BP17" s="622"/>
      <c r="BQ17" s="622"/>
      <c r="BR17" s="622"/>
      <c r="BS17" s="589" t="s">
        <v>210</v>
      </c>
      <c r="BT17" s="487"/>
      <c r="BU17" s="487"/>
      <c r="BV17" s="487"/>
      <c r="BW17" s="487"/>
      <c r="BX17" s="487"/>
      <c r="BY17" s="487"/>
      <c r="BZ17" s="487"/>
      <c r="CA17" s="487"/>
      <c r="CB17" s="634"/>
      <c r="CD17" s="582" t="s">
        <v>368</v>
      </c>
      <c r="CE17" s="583"/>
      <c r="CF17" s="583"/>
      <c r="CG17" s="583"/>
      <c r="CH17" s="583"/>
      <c r="CI17" s="583"/>
      <c r="CJ17" s="583"/>
      <c r="CK17" s="583"/>
      <c r="CL17" s="583"/>
      <c r="CM17" s="583"/>
      <c r="CN17" s="583"/>
      <c r="CO17" s="583"/>
      <c r="CP17" s="583"/>
      <c r="CQ17" s="584"/>
      <c r="CR17" s="585">
        <v>858668</v>
      </c>
      <c r="CS17" s="487"/>
      <c r="CT17" s="487"/>
      <c r="CU17" s="487"/>
      <c r="CV17" s="487"/>
      <c r="CW17" s="487"/>
      <c r="CX17" s="487"/>
      <c r="CY17" s="586"/>
      <c r="CZ17" s="622">
        <v>3.1</v>
      </c>
      <c r="DA17" s="622"/>
      <c r="DB17" s="622"/>
      <c r="DC17" s="622"/>
      <c r="DD17" s="589" t="s">
        <v>210</v>
      </c>
      <c r="DE17" s="487"/>
      <c r="DF17" s="487"/>
      <c r="DG17" s="487"/>
      <c r="DH17" s="487"/>
      <c r="DI17" s="487"/>
      <c r="DJ17" s="487"/>
      <c r="DK17" s="487"/>
      <c r="DL17" s="487"/>
      <c r="DM17" s="487"/>
      <c r="DN17" s="487"/>
      <c r="DO17" s="487"/>
      <c r="DP17" s="586"/>
      <c r="DQ17" s="589">
        <v>781397</v>
      </c>
      <c r="DR17" s="487"/>
      <c r="DS17" s="487"/>
      <c r="DT17" s="487"/>
      <c r="DU17" s="487"/>
      <c r="DV17" s="487"/>
      <c r="DW17" s="487"/>
      <c r="DX17" s="487"/>
      <c r="DY17" s="487"/>
      <c r="DZ17" s="487"/>
      <c r="EA17" s="487"/>
      <c r="EB17" s="487"/>
      <c r="EC17" s="634"/>
    </row>
    <row r="18" spans="2:133" ht="11.25" customHeight="1" x14ac:dyDescent="0.15">
      <c r="B18" s="582" t="s">
        <v>167</v>
      </c>
      <c r="C18" s="583"/>
      <c r="D18" s="583"/>
      <c r="E18" s="583"/>
      <c r="F18" s="583"/>
      <c r="G18" s="583"/>
      <c r="H18" s="583"/>
      <c r="I18" s="583"/>
      <c r="J18" s="583"/>
      <c r="K18" s="583"/>
      <c r="L18" s="583"/>
      <c r="M18" s="583"/>
      <c r="N18" s="583"/>
      <c r="O18" s="583"/>
      <c r="P18" s="583"/>
      <c r="Q18" s="584"/>
      <c r="R18" s="585">
        <v>93267</v>
      </c>
      <c r="S18" s="487"/>
      <c r="T18" s="487"/>
      <c r="U18" s="487"/>
      <c r="V18" s="487"/>
      <c r="W18" s="487"/>
      <c r="X18" s="487"/>
      <c r="Y18" s="586"/>
      <c r="Z18" s="622">
        <v>0.3</v>
      </c>
      <c r="AA18" s="622"/>
      <c r="AB18" s="622"/>
      <c r="AC18" s="622"/>
      <c r="AD18" s="623">
        <v>93267</v>
      </c>
      <c r="AE18" s="623"/>
      <c r="AF18" s="623"/>
      <c r="AG18" s="623"/>
      <c r="AH18" s="623"/>
      <c r="AI18" s="623"/>
      <c r="AJ18" s="623"/>
      <c r="AK18" s="623"/>
      <c r="AL18" s="587">
        <v>0.7</v>
      </c>
      <c r="AM18" s="353"/>
      <c r="AN18" s="353"/>
      <c r="AO18" s="624"/>
      <c r="AP18" s="582" t="s">
        <v>102</v>
      </c>
      <c r="AQ18" s="583"/>
      <c r="AR18" s="583"/>
      <c r="AS18" s="583"/>
      <c r="AT18" s="583"/>
      <c r="AU18" s="583"/>
      <c r="AV18" s="583"/>
      <c r="AW18" s="583"/>
      <c r="AX18" s="583"/>
      <c r="AY18" s="583"/>
      <c r="AZ18" s="583"/>
      <c r="BA18" s="583"/>
      <c r="BB18" s="583"/>
      <c r="BC18" s="583"/>
      <c r="BD18" s="583"/>
      <c r="BE18" s="583"/>
      <c r="BF18" s="584"/>
      <c r="BG18" s="585" t="s">
        <v>210</v>
      </c>
      <c r="BH18" s="487"/>
      <c r="BI18" s="487"/>
      <c r="BJ18" s="487"/>
      <c r="BK18" s="487"/>
      <c r="BL18" s="487"/>
      <c r="BM18" s="487"/>
      <c r="BN18" s="586"/>
      <c r="BO18" s="622" t="s">
        <v>210</v>
      </c>
      <c r="BP18" s="622"/>
      <c r="BQ18" s="622"/>
      <c r="BR18" s="622"/>
      <c r="BS18" s="589" t="s">
        <v>210</v>
      </c>
      <c r="BT18" s="487"/>
      <c r="BU18" s="487"/>
      <c r="BV18" s="487"/>
      <c r="BW18" s="487"/>
      <c r="BX18" s="487"/>
      <c r="BY18" s="487"/>
      <c r="BZ18" s="487"/>
      <c r="CA18" s="487"/>
      <c r="CB18" s="634"/>
      <c r="CD18" s="582" t="s">
        <v>369</v>
      </c>
      <c r="CE18" s="583"/>
      <c r="CF18" s="583"/>
      <c r="CG18" s="583"/>
      <c r="CH18" s="583"/>
      <c r="CI18" s="583"/>
      <c r="CJ18" s="583"/>
      <c r="CK18" s="583"/>
      <c r="CL18" s="583"/>
      <c r="CM18" s="583"/>
      <c r="CN18" s="583"/>
      <c r="CO18" s="583"/>
      <c r="CP18" s="583"/>
      <c r="CQ18" s="584"/>
      <c r="CR18" s="585">
        <v>149470</v>
      </c>
      <c r="CS18" s="487"/>
      <c r="CT18" s="487"/>
      <c r="CU18" s="487"/>
      <c r="CV18" s="487"/>
      <c r="CW18" s="487"/>
      <c r="CX18" s="487"/>
      <c r="CY18" s="586"/>
      <c r="CZ18" s="622">
        <v>0.5</v>
      </c>
      <c r="DA18" s="622"/>
      <c r="DB18" s="622"/>
      <c r="DC18" s="622"/>
      <c r="DD18" s="589">
        <v>149470</v>
      </c>
      <c r="DE18" s="487"/>
      <c r="DF18" s="487"/>
      <c r="DG18" s="487"/>
      <c r="DH18" s="487"/>
      <c r="DI18" s="487"/>
      <c r="DJ18" s="487"/>
      <c r="DK18" s="487"/>
      <c r="DL18" s="487"/>
      <c r="DM18" s="487"/>
      <c r="DN18" s="487"/>
      <c r="DO18" s="487"/>
      <c r="DP18" s="586"/>
      <c r="DQ18" s="589" t="s">
        <v>210</v>
      </c>
      <c r="DR18" s="487"/>
      <c r="DS18" s="487"/>
      <c r="DT18" s="487"/>
      <c r="DU18" s="487"/>
      <c r="DV18" s="487"/>
      <c r="DW18" s="487"/>
      <c r="DX18" s="487"/>
      <c r="DY18" s="487"/>
      <c r="DZ18" s="487"/>
      <c r="EA18" s="487"/>
      <c r="EB18" s="487"/>
      <c r="EC18" s="634"/>
    </row>
    <row r="19" spans="2:133" ht="11.25" customHeight="1" x14ac:dyDescent="0.15">
      <c r="B19" s="582" t="s">
        <v>370</v>
      </c>
      <c r="C19" s="583"/>
      <c r="D19" s="583"/>
      <c r="E19" s="583"/>
      <c r="F19" s="583"/>
      <c r="G19" s="583"/>
      <c r="H19" s="583"/>
      <c r="I19" s="583"/>
      <c r="J19" s="583"/>
      <c r="K19" s="583"/>
      <c r="L19" s="583"/>
      <c r="M19" s="583"/>
      <c r="N19" s="583"/>
      <c r="O19" s="583"/>
      <c r="P19" s="583"/>
      <c r="Q19" s="584"/>
      <c r="R19" s="585">
        <v>79117</v>
      </c>
      <c r="S19" s="487"/>
      <c r="T19" s="487"/>
      <c r="U19" s="487"/>
      <c r="V19" s="487"/>
      <c r="W19" s="487"/>
      <c r="X19" s="487"/>
      <c r="Y19" s="586"/>
      <c r="Z19" s="622">
        <v>0.3</v>
      </c>
      <c r="AA19" s="622"/>
      <c r="AB19" s="622"/>
      <c r="AC19" s="622"/>
      <c r="AD19" s="623">
        <v>79117</v>
      </c>
      <c r="AE19" s="623"/>
      <c r="AF19" s="623"/>
      <c r="AG19" s="623"/>
      <c r="AH19" s="623"/>
      <c r="AI19" s="623"/>
      <c r="AJ19" s="623"/>
      <c r="AK19" s="623"/>
      <c r="AL19" s="587">
        <v>0.6</v>
      </c>
      <c r="AM19" s="353"/>
      <c r="AN19" s="353"/>
      <c r="AO19" s="624"/>
      <c r="AP19" s="582" t="s">
        <v>371</v>
      </c>
      <c r="AQ19" s="583"/>
      <c r="AR19" s="583"/>
      <c r="AS19" s="583"/>
      <c r="AT19" s="583"/>
      <c r="AU19" s="583"/>
      <c r="AV19" s="583"/>
      <c r="AW19" s="583"/>
      <c r="AX19" s="583"/>
      <c r="AY19" s="583"/>
      <c r="AZ19" s="583"/>
      <c r="BA19" s="583"/>
      <c r="BB19" s="583"/>
      <c r="BC19" s="583"/>
      <c r="BD19" s="583"/>
      <c r="BE19" s="583"/>
      <c r="BF19" s="584"/>
      <c r="BG19" s="585">
        <v>831794</v>
      </c>
      <c r="BH19" s="487"/>
      <c r="BI19" s="487"/>
      <c r="BJ19" s="487"/>
      <c r="BK19" s="487"/>
      <c r="BL19" s="487"/>
      <c r="BM19" s="487"/>
      <c r="BN19" s="586"/>
      <c r="BO19" s="622">
        <v>7.1</v>
      </c>
      <c r="BP19" s="622"/>
      <c r="BQ19" s="622"/>
      <c r="BR19" s="622"/>
      <c r="BS19" s="589" t="s">
        <v>210</v>
      </c>
      <c r="BT19" s="487"/>
      <c r="BU19" s="487"/>
      <c r="BV19" s="487"/>
      <c r="BW19" s="487"/>
      <c r="BX19" s="487"/>
      <c r="BY19" s="487"/>
      <c r="BZ19" s="487"/>
      <c r="CA19" s="487"/>
      <c r="CB19" s="634"/>
      <c r="CD19" s="582" t="s">
        <v>372</v>
      </c>
      <c r="CE19" s="583"/>
      <c r="CF19" s="583"/>
      <c r="CG19" s="583"/>
      <c r="CH19" s="583"/>
      <c r="CI19" s="583"/>
      <c r="CJ19" s="583"/>
      <c r="CK19" s="583"/>
      <c r="CL19" s="583"/>
      <c r="CM19" s="583"/>
      <c r="CN19" s="583"/>
      <c r="CO19" s="583"/>
      <c r="CP19" s="583"/>
      <c r="CQ19" s="584"/>
      <c r="CR19" s="585" t="s">
        <v>210</v>
      </c>
      <c r="CS19" s="487"/>
      <c r="CT19" s="487"/>
      <c r="CU19" s="487"/>
      <c r="CV19" s="487"/>
      <c r="CW19" s="487"/>
      <c r="CX19" s="487"/>
      <c r="CY19" s="586"/>
      <c r="CZ19" s="622" t="s">
        <v>210</v>
      </c>
      <c r="DA19" s="622"/>
      <c r="DB19" s="622"/>
      <c r="DC19" s="622"/>
      <c r="DD19" s="589" t="s">
        <v>210</v>
      </c>
      <c r="DE19" s="487"/>
      <c r="DF19" s="487"/>
      <c r="DG19" s="487"/>
      <c r="DH19" s="487"/>
      <c r="DI19" s="487"/>
      <c r="DJ19" s="487"/>
      <c r="DK19" s="487"/>
      <c r="DL19" s="487"/>
      <c r="DM19" s="487"/>
      <c r="DN19" s="487"/>
      <c r="DO19" s="487"/>
      <c r="DP19" s="586"/>
      <c r="DQ19" s="589" t="s">
        <v>210</v>
      </c>
      <c r="DR19" s="487"/>
      <c r="DS19" s="487"/>
      <c r="DT19" s="487"/>
      <c r="DU19" s="487"/>
      <c r="DV19" s="487"/>
      <c r="DW19" s="487"/>
      <c r="DX19" s="487"/>
      <c r="DY19" s="487"/>
      <c r="DZ19" s="487"/>
      <c r="EA19" s="487"/>
      <c r="EB19" s="487"/>
      <c r="EC19" s="634"/>
    </row>
    <row r="20" spans="2:133" ht="11.25" customHeight="1" x14ac:dyDescent="0.15">
      <c r="B20" s="582" t="s">
        <v>75</v>
      </c>
      <c r="C20" s="583"/>
      <c r="D20" s="583"/>
      <c r="E20" s="583"/>
      <c r="F20" s="583"/>
      <c r="G20" s="583"/>
      <c r="H20" s="583"/>
      <c r="I20" s="583"/>
      <c r="J20" s="583"/>
      <c r="K20" s="583"/>
      <c r="L20" s="583"/>
      <c r="M20" s="583"/>
      <c r="N20" s="583"/>
      <c r="O20" s="583"/>
      <c r="P20" s="583"/>
      <c r="Q20" s="584"/>
      <c r="R20" s="585">
        <v>11974</v>
      </c>
      <c r="S20" s="487"/>
      <c r="T20" s="487"/>
      <c r="U20" s="487"/>
      <c r="V20" s="487"/>
      <c r="W20" s="487"/>
      <c r="X20" s="487"/>
      <c r="Y20" s="586"/>
      <c r="Z20" s="622">
        <v>0</v>
      </c>
      <c r="AA20" s="622"/>
      <c r="AB20" s="622"/>
      <c r="AC20" s="622"/>
      <c r="AD20" s="623">
        <v>11974</v>
      </c>
      <c r="AE20" s="623"/>
      <c r="AF20" s="623"/>
      <c r="AG20" s="623"/>
      <c r="AH20" s="623"/>
      <c r="AI20" s="623"/>
      <c r="AJ20" s="623"/>
      <c r="AK20" s="623"/>
      <c r="AL20" s="587">
        <v>0.1</v>
      </c>
      <c r="AM20" s="353"/>
      <c r="AN20" s="353"/>
      <c r="AO20" s="624"/>
      <c r="AP20" s="582" t="s">
        <v>373</v>
      </c>
      <c r="AQ20" s="583"/>
      <c r="AR20" s="583"/>
      <c r="AS20" s="583"/>
      <c r="AT20" s="583"/>
      <c r="AU20" s="583"/>
      <c r="AV20" s="583"/>
      <c r="AW20" s="583"/>
      <c r="AX20" s="583"/>
      <c r="AY20" s="583"/>
      <c r="AZ20" s="583"/>
      <c r="BA20" s="583"/>
      <c r="BB20" s="583"/>
      <c r="BC20" s="583"/>
      <c r="BD20" s="583"/>
      <c r="BE20" s="583"/>
      <c r="BF20" s="584"/>
      <c r="BG20" s="585">
        <v>831794</v>
      </c>
      <c r="BH20" s="487"/>
      <c r="BI20" s="487"/>
      <c r="BJ20" s="487"/>
      <c r="BK20" s="487"/>
      <c r="BL20" s="487"/>
      <c r="BM20" s="487"/>
      <c r="BN20" s="586"/>
      <c r="BO20" s="622">
        <v>7.1</v>
      </c>
      <c r="BP20" s="622"/>
      <c r="BQ20" s="622"/>
      <c r="BR20" s="622"/>
      <c r="BS20" s="589" t="s">
        <v>210</v>
      </c>
      <c r="BT20" s="487"/>
      <c r="BU20" s="487"/>
      <c r="BV20" s="487"/>
      <c r="BW20" s="487"/>
      <c r="BX20" s="487"/>
      <c r="BY20" s="487"/>
      <c r="BZ20" s="487"/>
      <c r="CA20" s="487"/>
      <c r="CB20" s="634"/>
      <c r="CD20" s="582" t="s">
        <v>202</v>
      </c>
      <c r="CE20" s="583"/>
      <c r="CF20" s="583"/>
      <c r="CG20" s="583"/>
      <c r="CH20" s="583"/>
      <c r="CI20" s="583"/>
      <c r="CJ20" s="583"/>
      <c r="CK20" s="583"/>
      <c r="CL20" s="583"/>
      <c r="CM20" s="583"/>
      <c r="CN20" s="583"/>
      <c r="CO20" s="583"/>
      <c r="CP20" s="583"/>
      <c r="CQ20" s="584"/>
      <c r="CR20" s="585">
        <v>27695238</v>
      </c>
      <c r="CS20" s="487"/>
      <c r="CT20" s="487"/>
      <c r="CU20" s="487"/>
      <c r="CV20" s="487"/>
      <c r="CW20" s="487"/>
      <c r="CX20" s="487"/>
      <c r="CY20" s="586"/>
      <c r="CZ20" s="622">
        <v>100</v>
      </c>
      <c r="DA20" s="622"/>
      <c r="DB20" s="622"/>
      <c r="DC20" s="622"/>
      <c r="DD20" s="589">
        <v>3026282</v>
      </c>
      <c r="DE20" s="487"/>
      <c r="DF20" s="487"/>
      <c r="DG20" s="487"/>
      <c r="DH20" s="487"/>
      <c r="DI20" s="487"/>
      <c r="DJ20" s="487"/>
      <c r="DK20" s="487"/>
      <c r="DL20" s="487"/>
      <c r="DM20" s="487"/>
      <c r="DN20" s="487"/>
      <c r="DO20" s="487"/>
      <c r="DP20" s="586"/>
      <c r="DQ20" s="589">
        <v>14333816</v>
      </c>
      <c r="DR20" s="487"/>
      <c r="DS20" s="487"/>
      <c r="DT20" s="487"/>
      <c r="DU20" s="487"/>
      <c r="DV20" s="487"/>
      <c r="DW20" s="487"/>
      <c r="DX20" s="487"/>
      <c r="DY20" s="487"/>
      <c r="DZ20" s="487"/>
      <c r="EA20" s="487"/>
      <c r="EB20" s="487"/>
      <c r="EC20" s="634"/>
    </row>
    <row r="21" spans="2:133" ht="11.25" customHeight="1" x14ac:dyDescent="0.15">
      <c r="B21" s="582" t="s">
        <v>375</v>
      </c>
      <c r="C21" s="583"/>
      <c r="D21" s="583"/>
      <c r="E21" s="583"/>
      <c r="F21" s="583"/>
      <c r="G21" s="583"/>
      <c r="H21" s="583"/>
      <c r="I21" s="583"/>
      <c r="J21" s="583"/>
      <c r="K21" s="583"/>
      <c r="L21" s="583"/>
      <c r="M21" s="583"/>
      <c r="N21" s="583"/>
      <c r="O21" s="583"/>
      <c r="P21" s="583"/>
      <c r="Q21" s="584"/>
      <c r="R21" s="585">
        <v>2176</v>
      </c>
      <c r="S21" s="487"/>
      <c r="T21" s="487"/>
      <c r="U21" s="487"/>
      <c r="V21" s="487"/>
      <c r="W21" s="487"/>
      <c r="X21" s="487"/>
      <c r="Y21" s="586"/>
      <c r="Z21" s="622">
        <v>0</v>
      </c>
      <c r="AA21" s="622"/>
      <c r="AB21" s="622"/>
      <c r="AC21" s="622"/>
      <c r="AD21" s="623">
        <v>2176</v>
      </c>
      <c r="AE21" s="623"/>
      <c r="AF21" s="623"/>
      <c r="AG21" s="623"/>
      <c r="AH21" s="623"/>
      <c r="AI21" s="623"/>
      <c r="AJ21" s="623"/>
      <c r="AK21" s="623"/>
      <c r="AL21" s="587">
        <v>0</v>
      </c>
      <c r="AM21" s="353"/>
      <c r="AN21" s="353"/>
      <c r="AO21" s="624"/>
      <c r="AP21" s="661" t="s">
        <v>376</v>
      </c>
      <c r="AQ21" s="664"/>
      <c r="AR21" s="664"/>
      <c r="AS21" s="664"/>
      <c r="AT21" s="664"/>
      <c r="AU21" s="664"/>
      <c r="AV21" s="664"/>
      <c r="AW21" s="664"/>
      <c r="AX21" s="664"/>
      <c r="AY21" s="664"/>
      <c r="AZ21" s="664"/>
      <c r="BA21" s="664"/>
      <c r="BB21" s="664"/>
      <c r="BC21" s="664"/>
      <c r="BD21" s="664"/>
      <c r="BE21" s="664"/>
      <c r="BF21" s="663"/>
      <c r="BG21" s="585" t="s">
        <v>210</v>
      </c>
      <c r="BH21" s="487"/>
      <c r="BI21" s="487"/>
      <c r="BJ21" s="487"/>
      <c r="BK21" s="487"/>
      <c r="BL21" s="487"/>
      <c r="BM21" s="487"/>
      <c r="BN21" s="586"/>
      <c r="BO21" s="622" t="s">
        <v>210</v>
      </c>
      <c r="BP21" s="622"/>
      <c r="BQ21" s="622"/>
      <c r="BR21" s="622"/>
      <c r="BS21" s="589" t="s">
        <v>210</v>
      </c>
      <c r="BT21" s="487"/>
      <c r="BU21" s="487"/>
      <c r="BV21" s="487"/>
      <c r="BW21" s="487"/>
      <c r="BX21" s="487"/>
      <c r="BY21" s="487"/>
      <c r="BZ21" s="487"/>
      <c r="CA21" s="487"/>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15">
      <c r="B22" s="582" t="s">
        <v>349</v>
      </c>
      <c r="C22" s="583"/>
      <c r="D22" s="583"/>
      <c r="E22" s="583"/>
      <c r="F22" s="583"/>
      <c r="G22" s="583"/>
      <c r="H22" s="583"/>
      <c r="I22" s="583"/>
      <c r="J22" s="583"/>
      <c r="K22" s="583"/>
      <c r="L22" s="583"/>
      <c r="M22" s="583"/>
      <c r="N22" s="583"/>
      <c r="O22" s="583"/>
      <c r="P22" s="583"/>
      <c r="Q22" s="584"/>
      <c r="R22" s="585">
        <v>23005</v>
      </c>
      <c r="S22" s="487"/>
      <c r="T22" s="487"/>
      <c r="U22" s="487"/>
      <c r="V22" s="487"/>
      <c r="W22" s="487"/>
      <c r="X22" s="487"/>
      <c r="Y22" s="586"/>
      <c r="Z22" s="622">
        <v>0.1</v>
      </c>
      <c r="AA22" s="622"/>
      <c r="AB22" s="622"/>
      <c r="AC22" s="622"/>
      <c r="AD22" s="623" t="s">
        <v>210</v>
      </c>
      <c r="AE22" s="623"/>
      <c r="AF22" s="623"/>
      <c r="AG22" s="623"/>
      <c r="AH22" s="623"/>
      <c r="AI22" s="623"/>
      <c r="AJ22" s="623"/>
      <c r="AK22" s="623"/>
      <c r="AL22" s="587" t="s">
        <v>210</v>
      </c>
      <c r="AM22" s="353"/>
      <c r="AN22" s="353"/>
      <c r="AO22" s="624"/>
      <c r="AP22" s="661" t="s">
        <v>378</v>
      </c>
      <c r="AQ22" s="664"/>
      <c r="AR22" s="664"/>
      <c r="AS22" s="664"/>
      <c r="AT22" s="664"/>
      <c r="AU22" s="664"/>
      <c r="AV22" s="664"/>
      <c r="AW22" s="664"/>
      <c r="AX22" s="664"/>
      <c r="AY22" s="664"/>
      <c r="AZ22" s="664"/>
      <c r="BA22" s="664"/>
      <c r="BB22" s="664"/>
      <c r="BC22" s="664"/>
      <c r="BD22" s="664"/>
      <c r="BE22" s="664"/>
      <c r="BF22" s="663"/>
      <c r="BG22" s="585" t="s">
        <v>210</v>
      </c>
      <c r="BH22" s="487"/>
      <c r="BI22" s="487"/>
      <c r="BJ22" s="487"/>
      <c r="BK22" s="487"/>
      <c r="BL22" s="487"/>
      <c r="BM22" s="487"/>
      <c r="BN22" s="586"/>
      <c r="BO22" s="622" t="s">
        <v>210</v>
      </c>
      <c r="BP22" s="622"/>
      <c r="BQ22" s="622"/>
      <c r="BR22" s="622"/>
      <c r="BS22" s="589" t="s">
        <v>210</v>
      </c>
      <c r="BT22" s="487"/>
      <c r="BU22" s="487"/>
      <c r="BV22" s="487"/>
      <c r="BW22" s="487"/>
      <c r="BX22" s="487"/>
      <c r="BY22" s="487"/>
      <c r="BZ22" s="487"/>
      <c r="CA22" s="487"/>
      <c r="CB22" s="634"/>
      <c r="CD22" s="517" t="s">
        <v>379</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15">
      <c r="B23" s="582" t="s">
        <v>305</v>
      </c>
      <c r="C23" s="583"/>
      <c r="D23" s="583"/>
      <c r="E23" s="583"/>
      <c r="F23" s="583"/>
      <c r="G23" s="583"/>
      <c r="H23" s="583"/>
      <c r="I23" s="583"/>
      <c r="J23" s="583"/>
      <c r="K23" s="583"/>
      <c r="L23" s="583"/>
      <c r="M23" s="583"/>
      <c r="N23" s="583"/>
      <c r="O23" s="583"/>
      <c r="P23" s="583"/>
      <c r="Q23" s="584"/>
      <c r="R23" s="585" t="s">
        <v>210</v>
      </c>
      <c r="S23" s="487"/>
      <c r="T23" s="487"/>
      <c r="U23" s="487"/>
      <c r="V23" s="487"/>
      <c r="W23" s="487"/>
      <c r="X23" s="487"/>
      <c r="Y23" s="586"/>
      <c r="Z23" s="622" t="s">
        <v>210</v>
      </c>
      <c r="AA23" s="622"/>
      <c r="AB23" s="622"/>
      <c r="AC23" s="622"/>
      <c r="AD23" s="623" t="s">
        <v>210</v>
      </c>
      <c r="AE23" s="623"/>
      <c r="AF23" s="623"/>
      <c r="AG23" s="623"/>
      <c r="AH23" s="623"/>
      <c r="AI23" s="623"/>
      <c r="AJ23" s="623"/>
      <c r="AK23" s="623"/>
      <c r="AL23" s="587" t="s">
        <v>210</v>
      </c>
      <c r="AM23" s="353"/>
      <c r="AN23" s="353"/>
      <c r="AO23" s="624"/>
      <c r="AP23" s="661" t="s">
        <v>122</v>
      </c>
      <c r="AQ23" s="664"/>
      <c r="AR23" s="664"/>
      <c r="AS23" s="664"/>
      <c r="AT23" s="664"/>
      <c r="AU23" s="664"/>
      <c r="AV23" s="664"/>
      <c r="AW23" s="664"/>
      <c r="AX23" s="664"/>
      <c r="AY23" s="664"/>
      <c r="AZ23" s="664"/>
      <c r="BA23" s="664"/>
      <c r="BB23" s="664"/>
      <c r="BC23" s="664"/>
      <c r="BD23" s="664"/>
      <c r="BE23" s="664"/>
      <c r="BF23" s="663"/>
      <c r="BG23" s="585">
        <v>831794</v>
      </c>
      <c r="BH23" s="487"/>
      <c r="BI23" s="487"/>
      <c r="BJ23" s="487"/>
      <c r="BK23" s="487"/>
      <c r="BL23" s="487"/>
      <c r="BM23" s="487"/>
      <c r="BN23" s="586"/>
      <c r="BO23" s="622">
        <v>7.1</v>
      </c>
      <c r="BP23" s="622"/>
      <c r="BQ23" s="622"/>
      <c r="BR23" s="622"/>
      <c r="BS23" s="589" t="s">
        <v>210</v>
      </c>
      <c r="BT23" s="487"/>
      <c r="BU23" s="487"/>
      <c r="BV23" s="487"/>
      <c r="BW23" s="487"/>
      <c r="BX23" s="487"/>
      <c r="BY23" s="487"/>
      <c r="BZ23" s="487"/>
      <c r="CA23" s="487"/>
      <c r="CB23" s="634"/>
      <c r="CD23" s="517" t="s">
        <v>323</v>
      </c>
      <c r="CE23" s="518"/>
      <c r="CF23" s="518"/>
      <c r="CG23" s="518"/>
      <c r="CH23" s="518"/>
      <c r="CI23" s="518"/>
      <c r="CJ23" s="518"/>
      <c r="CK23" s="518"/>
      <c r="CL23" s="518"/>
      <c r="CM23" s="518"/>
      <c r="CN23" s="518"/>
      <c r="CO23" s="518"/>
      <c r="CP23" s="518"/>
      <c r="CQ23" s="560"/>
      <c r="CR23" s="517" t="s">
        <v>380</v>
      </c>
      <c r="CS23" s="518"/>
      <c r="CT23" s="518"/>
      <c r="CU23" s="518"/>
      <c r="CV23" s="518"/>
      <c r="CW23" s="518"/>
      <c r="CX23" s="518"/>
      <c r="CY23" s="560"/>
      <c r="CZ23" s="517" t="s">
        <v>384</v>
      </c>
      <c r="DA23" s="518"/>
      <c r="DB23" s="518"/>
      <c r="DC23" s="560"/>
      <c r="DD23" s="517" t="s">
        <v>153</v>
      </c>
      <c r="DE23" s="518"/>
      <c r="DF23" s="518"/>
      <c r="DG23" s="518"/>
      <c r="DH23" s="518"/>
      <c r="DI23" s="518"/>
      <c r="DJ23" s="518"/>
      <c r="DK23" s="560"/>
      <c r="DL23" s="665" t="s">
        <v>386</v>
      </c>
      <c r="DM23" s="666"/>
      <c r="DN23" s="666"/>
      <c r="DO23" s="666"/>
      <c r="DP23" s="666"/>
      <c r="DQ23" s="666"/>
      <c r="DR23" s="666"/>
      <c r="DS23" s="666"/>
      <c r="DT23" s="666"/>
      <c r="DU23" s="666"/>
      <c r="DV23" s="667"/>
      <c r="DW23" s="517" t="s">
        <v>387</v>
      </c>
      <c r="DX23" s="518"/>
      <c r="DY23" s="518"/>
      <c r="DZ23" s="518"/>
      <c r="EA23" s="518"/>
      <c r="EB23" s="518"/>
      <c r="EC23" s="560"/>
    </row>
    <row r="24" spans="2:133" ht="11.25" customHeight="1" x14ac:dyDescent="0.15">
      <c r="B24" s="582" t="s">
        <v>302</v>
      </c>
      <c r="C24" s="583"/>
      <c r="D24" s="583"/>
      <c r="E24" s="583"/>
      <c r="F24" s="583"/>
      <c r="G24" s="583"/>
      <c r="H24" s="583"/>
      <c r="I24" s="583"/>
      <c r="J24" s="583"/>
      <c r="K24" s="583"/>
      <c r="L24" s="583"/>
      <c r="M24" s="583"/>
      <c r="N24" s="583"/>
      <c r="O24" s="583"/>
      <c r="P24" s="583"/>
      <c r="Q24" s="584"/>
      <c r="R24" s="585">
        <v>23005</v>
      </c>
      <c r="S24" s="487"/>
      <c r="T24" s="487"/>
      <c r="U24" s="487"/>
      <c r="V24" s="487"/>
      <c r="W24" s="487"/>
      <c r="X24" s="487"/>
      <c r="Y24" s="586"/>
      <c r="Z24" s="622">
        <v>0.1</v>
      </c>
      <c r="AA24" s="622"/>
      <c r="AB24" s="622"/>
      <c r="AC24" s="622"/>
      <c r="AD24" s="623" t="s">
        <v>210</v>
      </c>
      <c r="AE24" s="623"/>
      <c r="AF24" s="623"/>
      <c r="AG24" s="623"/>
      <c r="AH24" s="623"/>
      <c r="AI24" s="623"/>
      <c r="AJ24" s="623"/>
      <c r="AK24" s="623"/>
      <c r="AL24" s="587" t="s">
        <v>210</v>
      </c>
      <c r="AM24" s="353"/>
      <c r="AN24" s="353"/>
      <c r="AO24" s="624"/>
      <c r="AP24" s="661" t="s">
        <v>388</v>
      </c>
      <c r="AQ24" s="664"/>
      <c r="AR24" s="664"/>
      <c r="AS24" s="664"/>
      <c r="AT24" s="664"/>
      <c r="AU24" s="664"/>
      <c r="AV24" s="664"/>
      <c r="AW24" s="664"/>
      <c r="AX24" s="664"/>
      <c r="AY24" s="664"/>
      <c r="AZ24" s="664"/>
      <c r="BA24" s="664"/>
      <c r="BB24" s="664"/>
      <c r="BC24" s="664"/>
      <c r="BD24" s="664"/>
      <c r="BE24" s="664"/>
      <c r="BF24" s="663"/>
      <c r="BG24" s="585" t="s">
        <v>210</v>
      </c>
      <c r="BH24" s="487"/>
      <c r="BI24" s="487"/>
      <c r="BJ24" s="487"/>
      <c r="BK24" s="487"/>
      <c r="BL24" s="487"/>
      <c r="BM24" s="487"/>
      <c r="BN24" s="586"/>
      <c r="BO24" s="622" t="s">
        <v>210</v>
      </c>
      <c r="BP24" s="622"/>
      <c r="BQ24" s="622"/>
      <c r="BR24" s="622"/>
      <c r="BS24" s="589" t="s">
        <v>210</v>
      </c>
      <c r="BT24" s="487"/>
      <c r="BU24" s="487"/>
      <c r="BV24" s="487"/>
      <c r="BW24" s="487"/>
      <c r="BX24" s="487"/>
      <c r="BY24" s="487"/>
      <c r="BZ24" s="487"/>
      <c r="CA24" s="487"/>
      <c r="CB24" s="634"/>
      <c r="CD24" s="642" t="s">
        <v>389</v>
      </c>
      <c r="CE24" s="643"/>
      <c r="CF24" s="643"/>
      <c r="CG24" s="643"/>
      <c r="CH24" s="643"/>
      <c r="CI24" s="643"/>
      <c r="CJ24" s="643"/>
      <c r="CK24" s="643"/>
      <c r="CL24" s="643"/>
      <c r="CM24" s="643"/>
      <c r="CN24" s="643"/>
      <c r="CO24" s="643"/>
      <c r="CP24" s="643"/>
      <c r="CQ24" s="644"/>
      <c r="CR24" s="639">
        <v>9522135</v>
      </c>
      <c r="CS24" s="640"/>
      <c r="CT24" s="640"/>
      <c r="CU24" s="640"/>
      <c r="CV24" s="640"/>
      <c r="CW24" s="640"/>
      <c r="CX24" s="640"/>
      <c r="CY24" s="668"/>
      <c r="CZ24" s="669">
        <v>34.4</v>
      </c>
      <c r="DA24" s="649"/>
      <c r="DB24" s="649"/>
      <c r="DC24" s="670"/>
      <c r="DD24" s="671">
        <v>6216909</v>
      </c>
      <c r="DE24" s="640"/>
      <c r="DF24" s="640"/>
      <c r="DG24" s="640"/>
      <c r="DH24" s="640"/>
      <c r="DI24" s="640"/>
      <c r="DJ24" s="640"/>
      <c r="DK24" s="668"/>
      <c r="DL24" s="671">
        <v>6167187</v>
      </c>
      <c r="DM24" s="640"/>
      <c r="DN24" s="640"/>
      <c r="DO24" s="640"/>
      <c r="DP24" s="640"/>
      <c r="DQ24" s="640"/>
      <c r="DR24" s="640"/>
      <c r="DS24" s="640"/>
      <c r="DT24" s="640"/>
      <c r="DU24" s="640"/>
      <c r="DV24" s="668"/>
      <c r="DW24" s="669">
        <v>48.3</v>
      </c>
      <c r="DX24" s="649"/>
      <c r="DY24" s="649"/>
      <c r="DZ24" s="649"/>
      <c r="EA24" s="649"/>
      <c r="EB24" s="649"/>
      <c r="EC24" s="672"/>
    </row>
    <row r="25" spans="2:133" ht="11.25" customHeight="1" x14ac:dyDescent="0.15">
      <c r="B25" s="582" t="s">
        <v>392</v>
      </c>
      <c r="C25" s="583"/>
      <c r="D25" s="583"/>
      <c r="E25" s="583"/>
      <c r="F25" s="583"/>
      <c r="G25" s="583"/>
      <c r="H25" s="583"/>
      <c r="I25" s="583"/>
      <c r="J25" s="583"/>
      <c r="K25" s="583"/>
      <c r="L25" s="583"/>
      <c r="M25" s="583"/>
      <c r="N25" s="583"/>
      <c r="O25" s="583"/>
      <c r="P25" s="583"/>
      <c r="Q25" s="584"/>
      <c r="R25" s="585" t="s">
        <v>210</v>
      </c>
      <c r="S25" s="487"/>
      <c r="T25" s="487"/>
      <c r="U25" s="487"/>
      <c r="V25" s="487"/>
      <c r="W25" s="487"/>
      <c r="X25" s="487"/>
      <c r="Y25" s="586"/>
      <c r="Z25" s="622" t="s">
        <v>210</v>
      </c>
      <c r="AA25" s="622"/>
      <c r="AB25" s="622"/>
      <c r="AC25" s="622"/>
      <c r="AD25" s="623" t="s">
        <v>210</v>
      </c>
      <c r="AE25" s="623"/>
      <c r="AF25" s="623"/>
      <c r="AG25" s="623"/>
      <c r="AH25" s="623"/>
      <c r="AI25" s="623"/>
      <c r="AJ25" s="623"/>
      <c r="AK25" s="623"/>
      <c r="AL25" s="587" t="s">
        <v>210</v>
      </c>
      <c r="AM25" s="353"/>
      <c r="AN25" s="353"/>
      <c r="AO25" s="624"/>
      <c r="AP25" s="661" t="s">
        <v>282</v>
      </c>
      <c r="AQ25" s="664"/>
      <c r="AR25" s="664"/>
      <c r="AS25" s="664"/>
      <c r="AT25" s="664"/>
      <c r="AU25" s="664"/>
      <c r="AV25" s="664"/>
      <c r="AW25" s="664"/>
      <c r="AX25" s="664"/>
      <c r="AY25" s="664"/>
      <c r="AZ25" s="664"/>
      <c r="BA25" s="664"/>
      <c r="BB25" s="664"/>
      <c r="BC25" s="664"/>
      <c r="BD25" s="664"/>
      <c r="BE25" s="664"/>
      <c r="BF25" s="663"/>
      <c r="BG25" s="585" t="s">
        <v>210</v>
      </c>
      <c r="BH25" s="487"/>
      <c r="BI25" s="487"/>
      <c r="BJ25" s="487"/>
      <c r="BK25" s="487"/>
      <c r="BL25" s="487"/>
      <c r="BM25" s="487"/>
      <c r="BN25" s="586"/>
      <c r="BO25" s="622" t="s">
        <v>210</v>
      </c>
      <c r="BP25" s="622"/>
      <c r="BQ25" s="622"/>
      <c r="BR25" s="622"/>
      <c r="BS25" s="589" t="s">
        <v>210</v>
      </c>
      <c r="BT25" s="487"/>
      <c r="BU25" s="487"/>
      <c r="BV25" s="487"/>
      <c r="BW25" s="487"/>
      <c r="BX25" s="487"/>
      <c r="BY25" s="487"/>
      <c r="BZ25" s="487"/>
      <c r="CA25" s="487"/>
      <c r="CB25" s="634"/>
      <c r="CD25" s="582" t="s">
        <v>209</v>
      </c>
      <c r="CE25" s="583"/>
      <c r="CF25" s="583"/>
      <c r="CG25" s="583"/>
      <c r="CH25" s="583"/>
      <c r="CI25" s="583"/>
      <c r="CJ25" s="583"/>
      <c r="CK25" s="583"/>
      <c r="CL25" s="583"/>
      <c r="CM25" s="583"/>
      <c r="CN25" s="583"/>
      <c r="CO25" s="583"/>
      <c r="CP25" s="583"/>
      <c r="CQ25" s="584"/>
      <c r="CR25" s="585">
        <v>4205501</v>
      </c>
      <c r="CS25" s="612"/>
      <c r="CT25" s="612"/>
      <c r="CU25" s="612"/>
      <c r="CV25" s="612"/>
      <c r="CW25" s="612"/>
      <c r="CX25" s="612"/>
      <c r="CY25" s="613"/>
      <c r="CZ25" s="587">
        <v>15.2</v>
      </c>
      <c r="DA25" s="614"/>
      <c r="DB25" s="614"/>
      <c r="DC25" s="615"/>
      <c r="DD25" s="589">
        <v>3811276</v>
      </c>
      <c r="DE25" s="612"/>
      <c r="DF25" s="612"/>
      <c r="DG25" s="612"/>
      <c r="DH25" s="612"/>
      <c r="DI25" s="612"/>
      <c r="DJ25" s="612"/>
      <c r="DK25" s="613"/>
      <c r="DL25" s="589">
        <v>3762219</v>
      </c>
      <c r="DM25" s="612"/>
      <c r="DN25" s="612"/>
      <c r="DO25" s="612"/>
      <c r="DP25" s="612"/>
      <c r="DQ25" s="612"/>
      <c r="DR25" s="612"/>
      <c r="DS25" s="612"/>
      <c r="DT25" s="612"/>
      <c r="DU25" s="612"/>
      <c r="DV25" s="613"/>
      <c r="DW25" s="587">
        <v>29.4</v>
      </c>
      <c r="DX25" s="614"/>
      <c r="DY25" s="614"/>
      <c r="DZ25" s="614"/>
      <c r="EA25" s="614"/>
      <c r="EB25" s="614"/>
      <c r="EC25" s="635"/>
    </row>
    <row r="26" spans="2:133" ht="11.25" customHeight="1" x14ac:dyDescent="0.15">
      <c r="B26" s="582" t="s">
        <v>81</v>
      </c>
      <c r="C26" s="583"/>
      <c r="D26" s="583"/>
      <c r="E26" s="583"/>
      <c r="F26" s="583"/>
      <c r="G26" s="583"/>
      <c r="H26" s="583"/>
      <c r="I26" s="583"/>
      <c r="J26" s="583"/>
      <c r="K26" s="583"/>
      <c r="L26" s="583"/>
      <c r="M26" s="583"/>
      <c r="N26" s="583"/>
      <c r="O26" s="583"/>
      <c r="P26" s="583"/>
      <c r="Q26" s="584"/>
      <c r="R26" s="585">
        <v>13510704</v>
      </c>
      <c r="S26" s="487"/>
      <c r="T26" s="487"/>
      <c r="U26" s="487"/>
      <c r="V26" s="487"/>
      <c r="W26" s="487"/>
      <c r="X26" s="487"/>
      <c r="Y26" s="586"/>
      <c r="Z26" s="622">
        <v>47.8</v>
      </c>
      <c r="AA26" s="622"/>
      <c r="AB26" s="622"/>
      <c r="AC26" s="622"/>
      <c r="AD26" s="623">
        <v>12655905</v>
      </c>
      <c r="AE26" s="623"/>
      <c r="AF26" s="623"/>
      <c r="AG26" s="623"/>
      <c r="AH26" s="623"/>
      <c r="AI26" s="623"/>
      <c r="AJ26" s="623"/>
      <c r="AK26" s="623"/>
      <c r="AL26" s="587">
        <v>99.1</v>
      </c>
      <c r="AM26" s="353"/>
      <c r="AN26" s="353"/>
      <c r="AO26" s="624"/>
      <c r="AP26" s="661" t="s">
        <v>174</v>
      </c>
      <c r="AQ26" s="662"/>
      <c r="AR26" s="662"/>
      <c r="AS26" s="662"/>
      <c r="AT26" s="662"/>
      <c r="AU26" s="662"/>
      <c r="AV26" s="662"/>
      <c r="AW26" s="662"/>
      <c r="AX26" s="662"/>
      <c r="AY26" s="662"/>
      <c r="AZ26" s="662"/>
      <c r="BA26" s="662"/>
      <c r="BB26" s="662"/>
      <c r="BC26" s="662"/>
      <c r="BD26" s="662"/>
      <c r="BE26" s="662"/>
      <c r="BF26" s="663"/>
      <c r="BG26" s="585" t="s">
        <v>210</v>
      </c>
      <c r="BH26" s="487"/>
      <c r="BI26" s="487"/>
      <c r="BJ26" s="487"/>
      <c r="BK26" s="487"/>
      <c r="BL26" s="487"/>
      <c r="BM26" s="487"/>
      <c r="BN26" s="586"/>
      <c r="BO26" s="622" t="s">
        <v>210</v>
      </c>
      <c r="BP26" s="622"/>
      <c r="BQ26" s="622"/>
      <c r="BR26" s="622"/>
      <c r="BS26" s="589" t="s">
        <v>210</v>
      </c>
      <c r="BT26" s="487"/>
      <c r="BU26" s="487"/>
      <c r="BV26" s="487"/>
      <c r="BW26" s="487"/>
      <c r="BX26" s="487"/>
      <c r="BY26" s="487"/>
      <c r="BZ26" s="487"/>
      <c r="CA26" s="487"/>
      <c r="CB26" s="634"/>
      <c r="CD26" s="582" t="s">
        <v>125</v>
      </c>
      <c r="CE26" s="583"/>
      <c r="CF26" s="583"/>
      <c r="CG26" s="583"/>
      <c r="CH26" s="583"/>
      <c r="CI26" s="583"/>
      <c r="CJ26" s="583"/>
      <c r="CK26" s="583"/>
      <c r="CL26" s="583"/>
      <c r="CM26" s="583"/>
      <c r="CN26" s="583"/>
      <c r="CO26" s="583"/>
      <c r="CP26" s="583"/>
      <c r="CQ26" s="584"/>
      <c r="CR26" s="585">
        <v>2280216</v>
      </c>
      <c r="CS26" s="487"/>
      <c r="CT26" s="487"/>
      <c r="CU26" s="487"/>
      <c r="CV26" s="487"/>
      <c r="CW26" s="487"/>
      <c r="CX26" s="487"/>
      <c r="CY26" s="586"/>
      <c r="CZ26" s="587">
        <v>8.1999999999999993</v>
      </c>
      <c r="DA26" s="614"/>
      <c r="DB26" s="614"/>
      <c r="DC26" s="615"/>
      <c r="DD26" s="589">
        <v>2017636</v>
      </c>
      <c r="DE26" s="487"/>
      <c r="DF26" s="487"/>
      <c r="DG26" s="487"/>
      <c r="DH26" s="487"/>
      <c r="DI26" s="487"/>
      <c r="DJ26" s="487"/>
      <c r="DK26" s="586"/>
      <c r="DL26" s="589" t="s">
        <v>210</v>
      </c>
      <c r="DM26" s="487"/>
      <c r="DN26" s="487"/>
      <c r="DO26" s="487"/>
      <c r="DP26" s="487"/>
      <c r="DQ26" s="487"/>
      <c r="DR26" s="487"/>
      <c r="DS26" s="487"/>
      <c r="DT26" s="487"/>
      <c r="DU26" s="487"/>
      <c r="DV26" s="586"/>
      <c r="DW26" s="587" t="s">
        <v>210</v>
      </c>
      <c r="DX26" s="614"/>
      <c r="DY26" s="614"/>
      <c r="DZ26" s="614"/>
      <c r="EA26" s="614"/>
      <c r="EB26" s="614"/>
      <c r="EC26" s="635"/>
    </row>
    <row r="27" spans="2:133" ht="11.25" customHeight="1" x14ac:dyDescent="0.15">
      <c r="B27" s="582" t="s">
        <v>393</v>
      </c>
      <c r="C27" s="583"/>
      <c r="D27" s="583"/>
      <c r="E27" s="583"/>
      <c r="F27" s="583"/>
      <c r="G27" s="583"/>
      <c r="H27" s="583"/>
      <c r="I27" s="583"/>
      <c r="J27" s="583"/>
      <c r="K27" s="583"/>
      <c r="L27" s="583"/>
      <c r="M27" s="583"/>
      <c r="N27" s="583"/>
      <c r="O27" s="583"/>
      <c r="P27" s="583"/>
      <c r="Q27" s="584"/>
      <c r="R27" s="585">
        <v>9328</v>
      </c>
      <c r="S27" s="487"/>
      <c r="T27" s="487"/>
      <c r="U27" s="487"/>
      <c r="V27" s="487"/>
      <c r="W27" s="487"/>
      <c r="X27" s="487"/>
      <c r="Y27" s="586"/>
      <c r="Z27" s="622">
        <v>0</v>
      </c>
      <c r="AA27" s="622"/>
      <c r="AB27" s="622"/>
      <c r="AC27" s="622"/>
      <c r="AD27" s="623">
        <v>9328</v>
      </c>
      <c r="AE27" s="623"/>
      <c r="AF27" s="623"/>
      <c r="AG27" s="623"/>
      <c r="AH27" s="623"/>
      <c r="AI27" s="623"/>
      <c r="AJ27" s="623"/>
      <c r="AK27" s="623"/>
      <c r="AL27" s="587">
        <v>0.1</v>
      </c>
      <c r="AM27" s="353"/>
      <c r="AN27" s="353"/>
      <c r="AO27" s="624"/>
      <c r="AP27" s="582" t="s">
        <v>395</v>
      </c>
      <c r="AQ27" s="583"/>
      <c r="AR27" s="583"/>
      <c r="AS27" s="583"/>
      <c r="AT27" s="583"/>
      <c r="AU27" s="583"/>
      <c r="AV27" s="583"/>
      <c r="AW27" s="583"/>
      <c r="AX27" s="583"/>
      <c r="AY27" s="583"/>
      <c r="AZ27" s="583"/>
      <c r="BA27" s="583"/>
      <c r="BB27" s="583"/>
      <c r="BC27" s="583"/>
      <c r="BD27" s="583"/>
      <c r="BE27" s="583"/>
      <c r="BF27" s="584"/>
      <c r="BG27" s="585">
        <v>11798074</v>
      </c>
      <c r="BH27" s="487"/>
      <c r="BI27" s="487"/>
      <c r="BJ27" s="487"/>
      <c r="BK27" s="487"/>
      <c r="BL27" s="487"/>
      <c r="BM27" s="487"/>
      <c r="BN27" s="586"/>
      <c r="BO27" s="622">
        <v>100</v>
      </c>
      <c r="BP27" s="622"/>
      <c r="BQ27" s="622"/>
      <c r="BR27" s="622"/>
      <c r="BS27" s="589" t="s">
        <v>210</v>
      </c>
      <c r="BT27" s="487"/>
      <c r="BU27" s="487"/>
      <c r="BV27" s="487"/>
      <c r="BW27" s="487"/>
      <c r="BX27" s="487"/>
      <c r="BY27" s="487"/>
      <c r="BZ27" s="487"/>
      <c r="CA27" s="487"/>
      <c r="CB27" s="634"/>
      <c r="CD27" s="582" t="s">
        <v>232</v>
      </c>
      <c r="CE27" s="583"/>
      <c r="CF27" s="583"/>
      <c r="CG27" s="583"/>
      <c r="CH27" s="583"/>
      <c r="CI27" s="583"/>
      <c r="CJ27" s="583"/>
      <c r="CK27" s="583"/>
      <c r="CL27" s="583"/>
      <c r="CM27" s="583"/>
      <c r="CN27" s="583"/>
      <c r="CO27" s="583"/>
      <c r="CP27" s="583"/>
      <c r="CQ27" s="584"/>
      <c r="CR27" s="585">
        <v>4457966</v>
      </c>
      <c r="CS27" s="612"/>
      <c r="CT27" s="612"/>
      <c r="CU27" s="612"/>
      <c r="CV27" s="612"/>
      <c r="CW27" s="612"/>
      <c r="CX27" s="612"/>
      <c r="CY27" s="613"/>
      <c r="CZ27" s="587">
        <v>16.100000000000001</v>
      </c>
      <c r="DA27" s="614"/>
      <c r="DB27" s="614"/>
      <c r="DC27" s="615"/>
      <c r="DD27" s="589">
        <v>1624236</v>
      </c>
      <c r="DE27" s="612"/>
      <c r="DF27" s="612"/>
      <c r="DG27" s="612"/>
      <c r="DH27" s="612"/>
      <c r="DI27" s="612"/>
      <c r="DJ27" s="612"/>
      <c r="DK27" s="613"/>
      <c r="DL27" s="589">
        <v>1623571</v>
      </c>
      <c r="DM27" s="612"/>
      <c r="DN27" s="612"/>
      <c r="DO27" s="612"/>
      <c r="DP27" s="612"/>
      <c r="DQ27" s="612"/>
      <c r="DR27" s="612"/>
      <c r="DS27" s="612"/>
      <c r="DT27" s="612"/>
      <c r="DU27" s="612"/>
      <c r="DV27" s="613"/>
      <c r="DW27" s="587">
        <v>12.7</v>
      </c>
      <c r="DX27" s="614"/>
      <c r="DY27" s="614"/>
      <c r="DZ27" s="614"/>
      <c r="EA27" s="614"/>
      <c r="EB27" s="614"/>
      <c r="EC27" s="635"/>
    </row>
    <row r="28" spans="2:133" ht="11.25" customHeight="1" x14ac:dyDescent="0.15">
      <c r="B28" s="582" t="s">
        <v>160</v>
      </c>
      <c r="C28" s="583"/>
      <c r="D28" s="583"/>
      <c r="E28" s="583"/>
      <c r="F28" s="583"/>
      <c r="G28" s="583"/>
      <c r="H28" s="583"/>
      <c r="I28" s="583"/>
      <c r="J28" s="583"/>
      <c r="K28" s="583"/>
      <c r="L28" s="583"/>
      <c r="M28" s="583"/>
      <c r="N28" s="583"/>
      <c r="O28" s="583"/>
      <c r="P28" s="583"/>
      <c r="Q28" s="584"/>
      <c r="R28" s="585">
        <v>52546</v>
      </c>
      <c r="S28" s="487"/>
      <c r="T28" s="487"/>
      <c r="U28" s="487"/>
      <c r="V28" s="487"/>
      <c r="W28" s="487"/>
      <c r="X28" s="487"/>
      <c r="Y28" s="586"/>
      <c r="Z28" s="622">
        <v>0.2</v>
      </c>
      <c r="AA28" s="622"/>
      <c r="AB28" s="622"/>
      <c r="AC28" s="622"/>
      <c r="AD28" s="623" t="s">
        <v>210</v>
      </c>
      <c r="AE28" s="623"/>
      <c r="AF28" s="623"/>
      <c r="AG28" s="623"/>
      <c r="AH28" s="623"/>
      <c r="AI28" s="623"/>
      <c r="AJ28" s="623"/>
      <c r="AK28" s="623"/>
      <c r="AL28" s="587" t="s">
        <v>210</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87"/>
      <c r="BI28" s="487"/>
      <c r="BJ28" s="487"/>
      <c r="BK28" s="487"/>
      <c r="BL28" s="487"/>
      <c r="BM28" s="487"/>
      <c r="BN28" s="586"/>
      <c r="BO28" s="622"/>
      <c r="BP28" s="622"/>
      <c r="BQ28" s="622"/>
      <c r="BR28" s="622"/>
      <c r="BS28" s="589"/>
      <c r="BT28" s="487"/>
      <c r="BU28" s="487"/>
      <c r="BV28" s="487"/>
      <c r="BW28" s="487"/>
      <c r="BX28" s="487"/>
      <c r="BY28" s="487"/>
      <c r="BZ28" s="487"/>
      <c r="CA28" s="487"/>
      <c r="CB28" s="634"/>
      <c r="CD28" s="582" t="s">
        <v>390</v>
      </c>
      <c r="CE28" s="583"/>
      <c r="CF28" s="583"/>
      <c r="CG28" s="583"/>
      <c r="CH28" s="583"/>
      <c r="CI28" s="583"/>
      <c r="CJ28" s="583"/>
      <c r="CK28" s="583"/>
      <c r="CL28" s="583"/>
      <c r="CM28" s="583"/>
      <c r="CN28" s="583"/>
      <c r="CO28" s="583"/>
      <c r="CP28" s="583"/>
      <c r="CQ28" s="584"/>
      <c r="CR28" s="585">
        <v>858668</v>
      </c>
      <c r="CS28" s="487"/>
      <c r="CT28" s="487"/>
      <c r="CU28" s="487"/>
      <c r="CV28" s="487"/>
      <c r="CW28" s="487"/>
      <c r="CX28" s="487"/>
      <c r="CY28" s="586"/>
      <c r="CZ28" s="587">
        <v>3.1</v>
      </c>
      <c r="DA28" s="614"/>
      <c r="DB28" s="614"/>
      <c r="DC28" s="615"/>
      <c r="DD28" s="589">
        <v>781397</v>
      </c>
      <c r="DE28" s="487"/>
      <c r="DF28" s="487"/>
      <c r="DG28" s="487"/>
      <c r="DH28" s="487"/>
      <c r="DI28" s="487"/>
      <c r="DJ28" s="487"/>
      <c r="DK28" s="586"/>
      <c r="DL28" s="589">
        <v>781397</v>
      </c>
      <c r="DM28" s="487"/>
      <c r="DN28" s="487"/>
      <c r="DO28" s="487"/>
      <c r="DP28" s="487"/>
      <c r="DQ28" s="487"/>
      <c r="DR28" s="487"/>
      <c r="DS28" s="487"/>
      <c r="DT28" s="487"/>
      <c r="DU28" s="487"/>
      <c r="DV28" s="586"/>
      <c r="DW28" s="587">
        <v>6.1</v>
      </c>
      <c r="DX28" s="614"/>
      <c r="DY28" s="614"/>
      <c r="DZ28" s="614"/>
      <c r="EA28" s="614"/>
      <c r="EB28" s="614"/>
      <c r="EC28" s="635"/>
    </row>
    <row r="29" spans="2:133" ht="11.25" customHeight="1" x14ac:dyDescent="0.15">
      <c r="B29" s="582" t="s">
        <v>321</v>
      </c>
      <c r="C29" s="583"/>
      <c r="D29" s="583"/>
      <c r="E29" s="583"/>
      <c r="F29" s="583"/>
      <c r="G29" s="583"/>
      <c r="H29" s="583"/>
      <c r="I29" s="583"/>
      <c r="J29" s="583"/>
      <c r="K29" s="583"/>
      <c r="L29" s="583"/>
      <c r="M29" s="583"/>
      <c r="N29" s="583"/>
      <c r="O29" s="583"/>
      <c r="P29" s="583"/>
      <c r="Q29" s="584"/>
      <c r="R29" s="585">
        <v>330557</v>
      </c>
      <c r="S29" s="487"/>
      <c r="T29" s="487"/>
      <c r="U29" s="487"/>
      <c r="V29" s="487"/>
      <c r="W29" s="487"/>
      <c r="X29" s="487"/>
      <c r="Y29" s="586"/>
      <c r="Z29" s="622">
        <v>1.2</v>
      </c>
      <c r="AA29" s="622"/>
      <c r="AB29" s="622"/>
      <c r="AC29" s="622"/>
      <c r="AD29" s="623">
        <v>49077</v>
      </c>
      <c r="AE29" s="623"/>
      <c r="AF29" s="623"/>
      <c r="AG29" s="623"/>
      <c r="AH29" s="623"/>
      <c r="AI29" s="623"/>
      <c r="AJ29" s="623"/>
      <c r="AK29" s="623"/>
      <c r="AL29" s="587">
        <v>0.4</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87"/>
      <c r="BI29" s="487"/>
      <c r="BJ29" s="487"/>
      <c r="BK29" s="487"/>
      <c r="BL29" s="487"/>
      <c r="BM29" s="487"/>
      <c r="BN29" s="586"/>
      <c r="BO29" s="622"/>
      <c r="BP29" s="622"/>
      <c r="BQ29" s="622"/>
      <c r="BR29" s="622"/>
      <c r="BS29" s="623"/>
      <c r="BT29" s="623"/>
      <c r="BU29" s="623"/>
      <c r="BV29" s="623"/>
      <c r="BW29" s="623"/>
      <c r="BX29" s="623"/>
      <c r="BY29" s="623"/>
      <c r="BZ29" s="623"/>
      <c r="CA29" s="623"/>
      <c r="CB29" s="660"/>
      <c r="CD29" s="388" t="s">
        <v>188</v>
      </c>
      <c r="CE29" s="390"/>
      <c r="CF29" s="582" t="s">
        <v>24</v>
      </c>
      <c r="CG29" s="583"/>
      <c r="CH29" s="583"/>
      <c r="CI29" s="583"/>
      <c r="CJ29" s="583"/>
      <c r="CK29" s="583"/>
      <c r="CL29" s="583"/>
      <c r="CM29" s="583"/>
      <c r="CN29" s="583"/>
      <c r="CO29" s="583"/>
      <c r="CP29" s="583"/>
      <c r="CQ29" s="584"/>
      <c r="CR29" s="585">
        <v>858668</v>
      </c>
      <c r="CS29" s="612"/>
      <c r="CT29" s="612"/>
      <c r="CU29" s="612"/>
      <c r="CV29" s="612"/>
      <c r="CW29" s="612"/>
      <c r="CX29" s="612"/>
      <c r="CY29" s="613"/>
      <c r="CZ29" s="587">
        <v>3.1</v>
      </c>
      <c r="DA29" s="614"/>
      <c r="DB29" s="614"/>
      <c r="DC29" s="615"/>
      <c r="DD29" s="589">
        <v>781397</v>
      </c>
      <c r="DE29" s="612"/>
      <c r="DF29" s="612"/>
      <c r="DG29" s="612"/>
      <c r="DH29" s="612"/>
      <c r="DI29" s="612"/>
      <c r="DJ29" s="612"/>
      <c r="DK29" s="613"/>
      <c r="DL29" s="589">
        <v>781397</v>
      </c>
      <c r="DM29" s="612"/>
      <c r="DN29" s="612"/>
      <c r="DO29" s="612"/>
      <c r="DP29" s="612"/>
      <c r="DQ29" s="612"/>
      <c r="DR29" s="612"/>
      <c r="DS29" s="612"/>
      <c r="DT29" s="612"/>
      <c r="DU29" s="612"/>
      <c r="DV29" s="613"/>
      <c r="DW29" s="587">
        <v>6.1</v>
      </c>
      <c r="DX29" s="614"/>
      <c r="DY29" s="614"/>
      <c r="DZ29" s="614"/>
      <c r="EA29" s="614"/>
      <c r="EB29" s="614"/>
      <c r="EC29" s="635"/>
    </row>
    <row r="30" spans="2:133" ht="11.25" customHeight="1" x14ac:dyDescent="0.15">
      <c r="B30" s="582" t="s">
        <v>20</v>
      </c>
      <c r="C30" s="583"/>
      <c r="D30" s="583"/>
      <c r="E30" s="583"/>
      <c r="F30" s="583"/>
      <c r="G30" s="583"/>
      <c r="H30" s="583"/>
      <c r="I30" s="583"/>
      <c r="J30" s="583"/>
      <c r="K30" s="583"/>
      <c r="L30" s="583"/>
      <c r="M30" s="583"/>
      <c r="N30" s="583"/>
      <c r="O30" s="583"/>
      <c r="P30" s="583"/>
      <c r="Q30" s="584"/>
      <c r="R30" s="585">
        <v>82734</v>
      </c>
      <c r="S30" s="487"/>
      <c r="T30" s="487"/>
      <c r="U30" s="487"/>
      <c r="V30" s="487"/>
      <c r="W30" s="487"/>
      <c r="X30" s="487"/>
      <c r="Y30" s="586"/>
      <c r="Z30" s="622">
        <v>0.3</v>
      </c>
      <c r="AA30" s="622"/>
      <c r="AB30" s="622"/>
      <c r="AC30" s="622"/>
      <c r="AD30" s="623" t="s">
        <v>210</v>
      </c>
      <c r="AE30" s="623"/>
      <c r="AF30" s="623"/>
      <c r="AG30" s="623"/>
      <c r="AH30" s="623"/>
      <c r="AI30" s="623"/>
      <c r="AJ30" s="623"/>
      <c r="AK30" s="623"/>
      <c r="AL30" s="587" t="s">
        <v>210</v>
      </c>
      <c r="AM30" s="353"/>
      <c r="AN30" s="353"/>
      <c r="AO30" s="624"/>
      <c r="AP30" s="517" t="s">
        <v>323</v>
      </c>
      <c r="AQ30" s="518"/>
      <c r="AR30" s="518"/>
      <c r="AS30" s="518"/>
      <c r="AT30" s="518"/>
      <c r="AU30" s="518"/>
      <c r="AV30" s="518"/>
      <c r="AW30" s="518"/>
      <c r="AX30" s="518"/>
      <c r="AY30" s="518"/>
      <c r="AZ30" s="518"/>
      <c r="BA30" s="518"/>
      <c r="BB30" s="518"/>
      <c r="BC30" s="518"/>
      <c r="BD30" s="518"/>
      <c r="BE30" s="518"/>
      <c r="BF30" s="560"/>
      <c r="BG30" s="517" t="s">
        <v>398</v>
      </c>
      <c r="BH30" s="658"/>
      <c r="BI30" s="658"/>
      <c r="BJ30" s="658"/>
      <c r="BK30" s="658"/>
      <c r="BL30" s="658"/>
      <c r="BM30" s="658"/>
      <c r="BN30" s="658"/>
      <c r="BO30" s="658"/>
      <c r="BP30" s="658"/>
      <c r="BQ30" s="659"/>
      <c r="BR30" s="517" t="s">
        <v>131</v>
      </c>
      <c r="BS30" s="658"/>
      <c r="BT30" s="658"/>
      <c r="BU30" s="658"/>
      <c r="BV30" s="658"/>
      <c r="BW30" s="658"/>
      <c r="BX30" s="658"/>
      <c r="BY30" s="658"/>
      <c r="BZ30" s="658"/>
      <c r="CA30" s="658"/>
      <c r="CB30" s="659"/>
      <c r="CD30" s="391"/>
      <c r="CE30" s="393"/>
      <c r="CF30" s="582" t="s">
        <v>399</v>
      </c>
      <c r="CG30" s="583"/>
      <c r="CH30" s="583"/>
      <c r="CI30" s="583"/>
      <c r="CJ30" s="583"/>
      <c r="CK30" s="583"/>
      <c r="CL30" s="583"/>
      <c r="CM30" s="583"/>
      <c r="CN30" s="583"/>
      <c r="CO30" s="583"/>
      <c r="CP30" s="583"/>
      <c r="CQ30" s="584"/>
      <c r="CR30" s="585">
        <v>802920</v>
      </c>
      <c r="CS30" s="487"/>
      <c r="CT30" s="487"/>
      <c r="CU30" s="487"/>
      <c r="CV30" s="487"/>
      <c r="CW30" s="487"/>
      <c r="CX30" s="487"/>
      <c r="CY30" s="586"/>
      <c r="CZ30" s="587">
        <v>2.9</v>
      </c>
      <c r="DA30" s="614"/>
      <c r="DB30" s="614"/>
      <c r="DC30" s="615"/>
      <c r="DD30" s="589">
        <v>732024</v>
      </c>
      <c r="DE30" s="487"/>
      <c r="DF30" s="487"/>
      <c r="DG30" s="487"/>
      <c r="DH30" s="487"/>
      <c r="DI30" s="487"/>
      <c r="DJ30" s="487"/>
      <c r="DK30" s="586"/>
      <c r="DL30" s="589">
        <v>732024</v>
      </c>
      <c r="DM30" s="487"/>
      <c r="DN30" s="487"/>
      <c r="DO30" s="487"/>
      <c r="DP30" s="487"/>
      <c r="DQ30" s="487"/>
      <c r="DR30" s="487"/>
      <c r="DS30" s="487"/>
      <c r="DT30" s="487"/>
      <c r="DU30" s="487"/>
      <c r="DV30" s="586"/>
      <c r="DW30" s="587">
        <v>5.7</v>
      </c>
      <c r="DX30" s="614"/>
      <c r="DY30" s="614"/>
      <c r="DZ30" s="614"/>
      <c r="EA30" s="614"/>
      <c r="EB30" s="614"/>
      <c r="EC30" s="635"/>
    </row>
    <row r="31" spans="2:133" ht="11.25" customHeight="1" x14ac:dyDescent="0.15">
      <c r="B31" s="582" t="s">
        <v>350</v>
      </c>
      <c r="C31" s="583"/>
      <c r="D31" s="583"/>
      <c r="E31" s="583"/>
      <c r="F31" s="583"/>
      <c r="G31" s="583"/>
      <c r="H31" s="583"/>
      <c r="I31" s="583"/>
      <c r="J31" s="583"/>
      <c r="K31" s="583"/>
      <c r="L31" s="583"/>
      <c r="M31" s="583"/>
      <c r="N31" s="583"/>
      <c r="O31" s="583"/>
      <c r="P31" s="583"/>
      <c r="Q31" s="584"/>
      <c r="R31" s="585">
        <v>9480586</v>
      </c>
      <c r="S31" s="487"/>
      <c r="T31" s="487"/>
      <c r="U31" s="487"/>
      <c r="V31" s="487"/>
      <c r="W31" s="487"/>
      <c r="X31" s="487"/>
      <c r="Y31" s="586"/>
      <c r="Z31" s="622">
        <v>33.6</v>
      </c>
      <c r="AA31" s="622"/>
      <c r="AB31" s="622"/>
      <c r="AC31" s="622"/>
      <c r="AD31" s="623" t="s">
        <v>210</v>
      </c>
      <c r="AE31" s="623"/>
      <c r="AF31" s="623"/>
      <c r="AG31" s="623"/>
      <c r="AH31" s="623"/>
      <c r="AI31" s="623"/>
      <c r="AJ31" s="623"/>
      <c r="AK31" s="623"/>
      <c r="AL31" s="587" t="s">
        <v>210</v>
      </c>
      <c r="AM31" s="353"/>
      <c r="AN31" s="353"/>
      <c r="AO31" s="624"/>
      <c r="AP31" s="380" t="s">
        <v>4</v>
      </c>
      <c r="AQ31" s="381"/>
      <c r="AR31" s="381"/>
      <c r="AS31" s="381"/>
      <c r="AT31" s="645" t="s">
        <v>400</v>
      </c>
      <c r="AU31" s="47"/>
      <c r="AV31" s="47"/>
      <c r="AW31" s="47"/>
      <c r="AX31" s="642" t="s">
        <v>283</v>
      </c>
      <c r="AY31" s="643"/>
      <c r="AZ31" s="643"/>
      <c r="BA31" s="643"/>
      <c r="BB31" s="643"/>
      <c r="BC31" s="643"/>
      <c r="BD31" s="643"/>
      <c r="BE31" s="643"/>
      <c r="BF31" s="644"/>
      <c r="BG31" s="657">
        <v>99.5</v>
      </c>
      <c r="BH31" s="650"/>
      <c r="BI31" s="650"/>
      <c r="BJ31" s="650"/>
      <c r="BK31" s="650"/>
      <c r="BL31" s="650"/>
      <c r="BM31" s="649">
        <v>99.1</v>
      </c>
      <c r="BN31" s="650"/>
      <c r="BO31" s="650"/>
      <c r="BP31" s="650"/>
      <c r="BQ31" s="651"/>
      <c r="BR31" s="657">
        <v>99.5</v>
      </c>
      <c r="BS31" s="650"/>
      <c r="BT31" s="650"/>
      <c r="BU31" s="650"/>
      <c r="BV31" s="650"/>
      <c r="BW31" s="650"/>
      <c r="BX31" s="649">
        <v>99.1</v>
      </c>
      <c r="BY31" s="650"/>
      <c r="BZ31" s="650"/>
      <c r="CA31" s="650"/>
      <c r="CB31" s="651"/>
      <c r="CD31" s="391"/>
      <c r="CE31" s="393"/>
      <c r="CF31" s="582" t="s">
        <v>322</v>
      </c>
      <c r="CG31" s="583"/>
      <c r="CH31" s="583"/>
      <c r="CI31" s="583"/>
      <c r="CJ31" s="583"/>
      <c r="CK31" s="583"/>
      <c r="CL31" s="583"/>
      <c r="CM31" s="583"/>
      <c r="CN31" s="583"/>
      <c r="CO31" s="583"/>
      <c r="CP31" s="583"/>
      <c r="CQ31" s="584"/>
      <c r="CR31" s="585">
        <v>55748</v>
      </c>
      <c r="CS31" s="612"/>
      <c r="CT31" s="612"/>
      <c r="CU31" s="612"/>
      <c r="CV31" s="612"/>
      <c r="CW31" s="612"/>
      <c r="CX31" s="612"/>
      <c r="CY31" s="613"/>
      <c r="CZ31" s="587">
        <v>0.2</v>
      </c>
      <c r="DA31" s="614"/>
      <c r="DB31" s="614"/>
      <c r="DC31" s="615"/>
      <c r="DD31" s="589">
        <v>49373</v>
      </c>
      <c r="DE31" s="612"/>
      <c r="DF31" s="612"/>
      <c r="DG31" s="612"/>
      <c r="DH31" s="612"/>
      <c r="DI31" s="612"/>
      <c r="DJ31" s="612"/>
      <c r="DK31" s="613"/>
      <c r="DL31" s="589">
        <v>49373</v>
      </c>
      <c r="DM31" s="612"/>
      <c r="DN31" s="612"/>
      <c r="DO31" s="612"/>
      <c r="DP31" s="612"/>
      <c r="DQ31" s="612"/>
      <c r="DR31" s="612"/>
      <c r="DS31" s="612"/>
      <c r="DT31" s="612"/>
      <c r="DU31" s="612"/>
      <c r="DV31" s="613"/>
      <c r="DW31" s="587">
        <v>0.4</v>
      </c>
      <c r="DX31" s="614"/>
      <c r="DY31" s="614"/>
      <c r="DZ31" s="614"/>
      <c r="EA31" s="614"/>
      <c r="EB31" s="614"/>
      <c r="EC31" s="635"/>
    </row>
    <row r="32" spans="2:133" ht="11.25" customHeight="1" x14ac:dyDescent="0.15">
      <c r="B32" s="652" t="s">
        <v>58</v>
      </c>
      <c r="C32" s="653"/>
      <c r="D32" s="653"/>
      <c r="E32" s="653"/>
      <c r="F32" s="653"/>
      <c r="G32" s="653"/>
      <c r="H32" s="653"/>
      <c r="I32" s="653"/>
      <c r="J32" s="653"/>
      <c r="K32" s="653"/>
      <c r="L32" s="653"/>
      <c r="M32" s="653"/>
      <c r="N32" s="653"/>
      <c r="O32" s="653"/>
      <c r="P32" s="653"/>
      <c r="Q32" s="654"/>
      <c r="R32" s="585" t="s">
        <v>210</v>
      </c>
      <c r="S32" s="487"/>
      <c r="T32" s="487"/>
      <c r="U32" s="487"/>
      <c r="V32" s="487"/>
      <c r="W32" s="487"/>
      <c r="X32" s="487"/>
      <c r="Y32" s="586"/>
      <c r="Z32" s="622" t="s">
        <v>210</v>
      </c>
      <c r="AA32" s="622"/>
      <c r="AB32" s="622"/>
      <c r="AC32" s="622"/>
      <c r="AD32" s="623" t="s">
        <v>210</v>
      </c>
      <c r="AE32" s="623"/>
      <c r="AF32" s="623"/>
      <c r="AG32" s="623"/>
      <c r="AH32" s="623"/>
      <c r="AI32" s="623"/>
      <c r="AJ32" s="623"/>
      <c r="AK32" s="623"/>
      <c r="AL32" s="587" t="s">
        <v>210</v>
      </c>
      <c r="AM32" s="353"/>
      <c r="AN32" s="353"/>
      <c r="AO32" s="624"/>
      <c r="AP32" s="630"/>
      <c r="AQ32" s="444"/>
      <c r="AR32" s="444"/>
      <c r="AS32" s="444"/>
      <c r="AT32" s="646"/>
      <c r="AU32" s="8" t="s">
        <v>263</v>
      </c>
      <c r="AV32" s="8"/>
      <c r="AW32" s="8"/>
      <c r="AX32" s="582" t="s">
        <v>381</v>
      </c>
      <c r="AY32" s="583"/>
      <c r="AZ32" s="583"/>
      <c r="BA32" s="583"/>
      <c r="BB32" s="583"/>
      <c r="BC32" s="583"/>
      <c r="BD32" s="583"/>
      <c r="BE32" s="583"/>
      <c r="BF32" s="584"/>
      <c r="BG32" s="655">
        <v>99.3</v>
      </c>
      <c r="BH32" s="612"/>
      <c r="BI32" s="612"/>
      <c r="BJ32" s="612"/>
      <c r="BK32" s="612"/>
      <c r="BL32" s="612"/>
      <c r="BM32" s="353">
        <v>98.8</v>
      </c>
      <c r="BN32" s="656"/>
      <c r="BO32" s="656"/>
      <c r="BP32" s="656"/>
      <c r="BQ32" s="633"/>
      <c r="BR32" s="655">
        <v>99.4</v>
      </c>
      <c r="BS32" s="612"/>
      <c r="BT32" s="612"/>
      <c r="BU32" s="612"/>
      <c r="BV32" s="612"/>
      <c r="BW32" s="612"/>
      <c r="BX32" s="353">
        <v>98.8</v>
      </c>
      <c r="BY32" s="656"/>
      <c r="BZ32" s="656"/>
      <c r="CA32" s="656"/>
      <c r="CB32" s="633"/>
      <c r="CD32" s="394"/>
      <c r="CE32" s="396"/>
      <c r="CF32" s="582" t="s">
        <v>218</v>
      </c>
      <c r="CG32" s="583"/>
      <c r="CH32" s="583"/>
      <c r="CI32" s="583"/>
      <c r="CJ32" s="583"/>
      <c r="CK32" s="583"/>
      <c r="CL32" s="583"/>
      <c r="CM32" s="583"/>
      <c r="CN32" s="583"/>
      <c r="CO32" s="583"/>
      <c r="CP32" s="583"/>
      <c r="CQ32" s="584"/>
      <c r="CR32" s="585" t="s">
        <v>210</v>
      </c>
      <c r="CS32" s="487"/>
      <c r="CT32" s="487"/>
      <c r="CU32" s="487"/>
      <c r="CV32" s="487"/>
      <c r="CW32" s="487"/>
      <c r="CX32" s="487"/>
      <c r="CY32" s="586"/>
      <c r="CZ32" s="587" t="s">
        <v>210</v>
      </c>
      <c r="DA32" s="614"/>
      <c r="DB32" s="614"/>
      <c r="DC32" s="615"/>
      <c r="DD32" s="589" t="s">
        <v>210</v>
      </c>
      <c r="DE32" s="487"/>
      <c r="DF32" s="487"/>
      <c r="DG32" s="487"/>
      <c r="DH32" s="487"/>
      <c r="DI32" s="487"/>
      <c r="DJ32" s="487"/>
      <c r="DK32" s="586"/>
      <c r="DL32" s="589" t="s">
        <v>210</v>
      </c>
      <c r="DM32" s="487"/>
      <c r="DN32" s="487"/>
      <c r="DO32" s="487"/>
      <c r="DP32" s="487"/>
      <c r="DQ32" s="487"/>
      <c r="DR32" s="487"/>
      <c r="DS32" s="487"/>
      <c r="DT32" s="487"/>
      <c r="DU32" s="487"/>
      <c r="DV32" s="586"/>
      <c r="DW32" s="587" t="s">
        <v>210</v>
      </c>
      <c r="DX32" s="614"/>
      <c r="DY32" s="614"/>
      <c r="DZ32" s="614"/>
      <c r="EA32" s="614"/>
      <c r="EB32" s="614"/>
      <c r="EC32" s="635"/>
    </row>
    <row r="33" spans="2:133" ht="11.25" customHeight="1" x14ac:dyDescent="0.15">
      <c r="B33" s="582" t="s">
        <v>401</v>
      </c>
      <c r="C33" s="583"/>
      <c r="D33" s="583"/>
      <c r="E33" s="583"/>
      <c r="F33" s="583"/>
      <c r="G33" s="583"/>
      <c r="H33" s="583"/>
      <c r="I33" s="583"/>
      <c r="J33" s="583"/>
      <c r="K33" s="583"/>
      <c r="L33" s="583"/>
      <c r="M33" s="583"/>
      <c r="N33" s="583"/>
      <c r="O33" s="583"/>
      <c r="P33" s="583"/>
      <c r="Q33" s="584"/>
      <c r="R33" s="585">
        <v>1411011</v>
      </c>
      <c r="S33" s="487"/>
      <c r="T33" s="487"/>
      <c r="U33" s="487"/>
      <c r="V33" s="487"/>
      <c r="W33" s="487"/>
      <c r="X33" s="487"/>
      <c r="Y33" s="586"/>
      <c r="Z33" s="622">
        <v>5</v>
      </c>
      <c r="AA33" s="622"/>
      <c r="AB33" s="622"/>
      <c r="AC33" s="622"/>
      <c r="AD33" s="623" t="s">
        <v>210</v>
      </c>
      <c r="AE33" s="623"/>
      <c r="AF33" s="623"/>
      <c r="AG33" s="623"/>
      <c r="AH33" s="623"/>
      <c r="AI33" s="623"/>
      <c r="AJ33" s="623"/>
      <c r="AK33" s="623"/>
      <c r="AL33" s="587" t="s">
        <v>210</v>
      </c>
      <c r="AM33" s="353"/>
      <c r="AN33" s="353"/>
      <c r="AO33" s="624"/>
      <c r="AP33" s="383"/>
      <c r="AQ33" s="384"/>
      <c r="AR33" s="384"/>
      <c r="AS33" s="384"/>
      <c r="AT33" s="647"/>
      <c r="AU33" s="48"/>
      <c r="AV33" s="48"/>
      <c r="AW33" s="48"/>
      <c r="AX33" s="596" t="s">
        <v>164</v>
      </c>
      <c r="AY33" s="597"/>
      <c r="AZ33" s="597"/>
      <c r="BA33" s="597"/>
      <c r="BB33" s="597"/>
      <c r="BC33" s="597"/>
      <c r="BD33" s="597"/>
      <c r="BE33" s="597"/>
      <c r="BF33" s="598"/>
      <c r="BG33" s="648">
        <v>99.7</v>
      </c>
      <c r="BH33" s="600"/>
      <c r="BI33" s="600"/>
      <c r="BJ33" s="600"/>
      <c r="BK33" s="600"/>
      <c r="BL33" s="600"/>
      <c r="BM33" s="620">
        <v>99.4</v>
      </c>
      <c r="BN33" s="600"/>
      <c r="BO33" s="600"/>
      <c r="BP33" s="600"/>
      <c r="BQ33" s="628"/>
      <c r="BR33" s="648">
        <v>99.6</v>
      </c>
      <c r="BS33" s="600"/>
      <c r="BT33" s="600"/>
      <c r="BU33" s="600"/>
      <c r="BV33" s="600"/>
      <c r="BW33" s="600"/>
      <c r="BX33" s="620">
        <v>99.3</v>
      </c>
      <c r="BY33" s="600"/>
      <c r="BZ33" s="600"/>
      <c r="CA33" s="600"/>
      <c r="CB33" s="628"/>
      <c r="CD33" s="582" t="s">
        <v>402</v>
      </c>
      <c r="CE33" s="583"/>
      <c r="CF33" s="583"/>
      <c r="CG33" s="583"/>
      <c r="CH33" s="583"/>
      <c r="CI33" s="583"/>
      <c r="CJ33" s="583"/>
      <c r="CK33" s="583"/>
      <c r="CL33" s="583"/>
      <c r="CM33" s="583"/>
      <c r="CN33" s="583"/>
      <c r="CO33" s="583"/>
      <c r="CP33" s="583"/>
      <c r="CQ33" s="584"/>
      <c r="CR33" s="585">
        <v>15144841</v>
      </c>
      <c r="CS33" s="612"/>
      <c r="CT33" s="612"/>
      <c r="CU33" s="612"/>
      <c r="CV33" s="612"/>
      <c r="CW33" s="612"/>
      <c r="CX33" s="612"/>
      <c r="CY33" s="613"/>
      <c r="CZ33" s="587">
        <v>54.7</v>
      </c>
      <c r="DA33" s="614"/>
      <c r="DB33" s="614"/>
      <c r="DC33" s="615"/>
      <c r="DD33" s="589">
        <v>7625525</v>
      </c>
      <c r="DE33" s="612"/>
      <c r="DF33" s="612"/>
      <c r="DG33" s="612"/>
      <c r="DH33" s="612"/>
      <c r="DI33" s="612"/>
      <c r="DJ33" s="612"/>
      <c r="DK33" s="613"/>
      <c r="DL33" s="589">
        <v>5463456</v>
      </c>
      <c r="DM33" s="612"/>
      <c r="DN33" s="612"/>
      <c r="DO33" s="612"/>
      <c r="DP33" s="612"/>
      <c r="DQ33" s="612"/>
      <c r="DR33" s="612"/>
      <c r="DS33" s="612"/>
      <c r="DT33" s="612"/>
      <c r="DU33" s="612"/>
      <c r="DV33" s="613"/>
      <c r="DW33" s="587">
        <v>42.8</v>
      </c>
      <c r="DX33" s="614"/>
      <c r="DY33" s="614"/>
      <c r="DZ33" s="614"/>
      <c r="EA33" s="614"/>
      <c r="EB33" s="614"/>
      <c r="EC33" s="635"/>
    </row>
    <row r="34" spans="2:133" ht="11.25" customHeight="1" x14ac:dyDescent="0.15">
      <c r="B34" s="582" t="s">
        <v>247</v>
      </c>
      <c r="C34" s="583"/>
      <c r="D34" s="583"/>
      <c r="E34" s="583"/>
      <c r="F34" s="583"/>
      <c r="G34" s="583"/>
      <c r="H34" s="583"/>
      <c r="I34" s="583"/>
      <c r="J34" s="583"/>
      <c r="K34" s="583"/>
      <c r="L34" s="583"/>
      <c r="M34" s="583"/>
      <c r="N34" s="583"/>
      <c r="O34" s="583"/>
      <c r="P34" s="583"/>
      <c r="Q34" s="584"/>
      <c r="R34" s="585">
        <v>9906</v>
      </c>
      <c r="S34" s="487"/>
      <c r="T34" s="487"/>
      <c r="U34" s="487"/>
      <c r="V34" s="487"/>
      <c r="W34" s="487"/>
      <c r="X34" s="487"/>
      <c r="Y34" s="586"/>
      <c r="Z34" s="622">
        <v>0</v>
      </c>
      <c r="AA34" s="622"/>
      <c r="AB34" s="622"/>
      <c r="AC34" s="622"/>
      <c r="AD34" s="623">
        <v>6594</v>
      </c>
      <c r="AE34" s="623"/>
      <c r="AF34" s="623"/>
      <c r="AG34" s="623"/>
      <c r="AH34" s="623"/>
      <c r="AI34" s="623"/>
      <c r="AJ34" s="623"/>
      <c r="AK34" s="623"/>
      <c r="AL34" s="587">
        <v>0.1</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405</v>
      </c>
      <c r="CE34" s="583"/>
      <c r="CF34" s="583"/>
      <c r="CG34" s="583"/>
      <c r="CH34" s="583"/>
      <c r="CI34" s="583"/>
      <c r="CJ34" s="583"/>
      <c r="CK34" s="583"/>
      <c r="CL34" s="583"/>
      <c r="CM34" s="583"/>
      <c r="CN34" s="583"/>
      <c r="CO34" s="583"/>
      <c r="CP34" s="583"/>
      <c r="CQ34" s="584"/>
      <c r="CR34" s="585">
        <v>3416533</v>
      </c>
      <c r="CS34" s="487"/>
      <c r="CT34" s="487"/>
      <c r="CU34" s="487"/>
      <c r="CV34" s="487"/>
      <c r="CW34" s="487"/>
      <c r="CX34" s="487"/>
      <c r="CY34" s="586"/>
      <c r="CZ34" s="587">
        <v>12.3</v>
      </c>
      <c r="DA34" s="614"/>
      <c r="DB34" s="614"/>
      <c r="DC34" s="615"/>
      <c r="DD34" s="589">
        <v>2561906</v>
      </c>
      <c r="DE34" s="487"/>
      <c r="DF34" s="487"/>
      <c r="DG34" s="487"/>
      <c r="DH34" s="487"/>
      <c r="DI34" s="487"/>
      <c r="DJ34" s="487"/>
      <c r="DK34" s="586"/>
      <c r="DL34" s="589">
        <v>2350531</v>
      </c>
      <c r="DM34" s="487"/>
      <c r="DN34" s="487"/>
      <c r="DO34" s="487"/>
      <c r="DP34" s="487"/>
      <c r="DQ34" s="487"/>
      <c r="DR34" s="487"/>
      <c r="DS34" s="487"/>
      <c r="DT34" s="487"/>
      <c r="DU34" s="487"/>
      <c r="DV34" s="586"/>
      <c r="DW34" s="587">
        <v>18.399999999999999</v>
      </c>
      <c r="DX34" s="614"/>
      <c r="DY34" s="614"/>
      <c r="DZ34" s="614"/>
      <c r="EA34" s="614"/>
      <c r="EB34" s="614"/>
      <c r="EC34" s="635"/>
    </row>
    <row r="35" spans="2:133" ht="11.25" customHeight="1" x14ac:dyDescent="0.15">
      <c r="B35" s="582" t="s">
        <v>146</v>
      </c>
      <c r="C35" s="583"/>
      <c r="D35" s="583"/>
      <c r="E35" s="583"/>
      <c r="F35" s="583"/>
      <c r="G35" s="583"/>
      <c r="H35" s="583"/>
      <c r="I35" s="583"/>
      <c r="J35" s="583"/>
      <c r="K35" s="583"/>
      <c r="L35" s="583"/>
      <c r="M35" s="583"/>
      <c r="N35" s="583"/>
      <c r="O35" s="583"/>
      <c r="P35" s="583"/>
      <c r="Q35" s="584"/>
      <c r="R35" s="585">
        <v>42918</v>
      </c>
      <c r="S35" s="487"/>
      <c r="T35" s="487"/>
      <c r="U35" s="487"/>
      <c r="V35" s="487"/>
      <c r="W35" s="487"/>
      <c r="X35" s="487"/>
      <c r="Y35" s="586"/>
      <c r="Z35" s="622">
        <v>0.2</v>
      </c>
      <c r="AA35" s="622"/>
      <c r="AB35" s="622"/>
      <c r="AC35" s="622"/>
      <c r="AD35" s="623" t="s">
        <v>210</v>
      </c>
      <c r="AE35" s="623"/>
      <c r="AF35" s="623"/>
      <c r="AG35" s="623"/>
      <c r="AH35" s="623"/>
      <c r="AI35" s="623"/>
      <c r="AJ35" s="623"/>
      <c r="AK35" s="623"/>
      <c r="AL35" s="587" t="s">
        <v>210</v>
      </c>
      <c r="AM35" s="353"/>
      <c r="AN35" s="353"/>
      <c r="AO35" s="624"/>
      <c r="AP35" s="18"/>
      <c r="AQ35" s="517" t="s">
        <v>407</v>
      </c>
      <c r="AR35" s="518"/>
      <c r="AS35" s="518"/>
      <c r="AT35" s="518"/>
      <c r="AU35" s="518"/>
      <c r="AV35" s="518"/>
      <c r="AW35" s="518"/>
      <c r="AX35" s="518"/>
      <c r="AY35" s="518"/>
      <c r="AZ35" s="518"/>
      <c r="BA35" s="518"/>
      <c r="BB35" s="518"/>
      <c r="BC35" s="518"/>
      <c r="BD35" s="518"/>
      <c r="BE35" s="518"/>
      <c r="BF35" s="560"/>
      <c r="BG35" s="517" t="s">
        <v>221</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408</v>
      </c>
      <c r="CE35" s="583"/>
      <c r="CF35" s="583"/>
      <c r="CG35" s="583"/>
      <c r="CH35" s="583"/>
      <c r="CI35" s="583"/>
      <c r="CJ35" s="583"/>
      <c r="CK35" s="583"/>
      <c r="CL35" s="583"/>
      <c r="CM35" s="583"/>
      <c r="CN35" s="583"/>
      <c r="CO35" s="583"/>
      <c r="CP35" s="583"/>
      <c r="CQ35" s="584"/>
      <c r="CR35" s="585">
        <v>408167</v>
      </c>
      <c r="CS35" s="612"/>
      <c r="CT35" s="612"/>
      <c r="CU35" s="612"/>
      <c r="CV35" s="612"/>
      <c r="CW35" s="612"/>
      <c r="CX35" s="612"/>
      <c r="CY35" s="613"/>
      <c r="CZ35" s="587">
        <v>1.5</v>
      </c>
      <c r="DA35" s="614"/>
      <c r="DB35" s="614"/>
      <c r="DC35" s="615"/>
      <c r="DD35" s="589">
        <v>397930</v>
      </c>
      <c r="DE35" s="612"/>
      <c r="DF35" s="612"/>
      <c r="DG35" s="612"/>
      <c r="DH35" s="612"/>
      <c r="DI35" s="612"/>
      <c r="DJ35" s="612"/>
      <c r="DK35" s="613"/>
      <c r="DL35" s="589">
        <v>396662</v>
      </c>
      <c r="DM35" s="612"/>
      <c r="DN35" s="612"/>
      <c r="DO35" s="612"/>
      <c r="DP35" s="612"/>
      <c r="DQ35" s="612"/>
      <c r="DR35" s="612"/>
      <c r="DS35" s="612"/>
      <c r="DT35" s="612"/>
      <c r="DU35" s="612"/>
      <c r="DV35" s="613"/>
      <c r="DW35" s="587">
        <v>3.1</v>
      </c>
      <c r="DX35" s="614"/>
      <c r="DY35" s="614"/>
      <c r="DZ35" s="614"/>
      <c r="EA35" s="614"/>
      <c r="EB35" s="614"/>
      <c r="EC35" s="635"/>
    </row>
    <row r="36" spans="2:133" ht="11.25" customHeight="1" x14ac:dyDescent="0.15">
      <c r="B36" s="582" t="s">
        <v>411</v>
      </c>
      <c r="C36" s="583"/>
      <c r="D36" s="583"/>
      <c r="E36" s="583"/>
      <c r="F36" s="583"/>
      <c r="G36" s="583"/>
      <c r="H36" s="583"/>
      <c r="I36" s="583"/>
      <c r="J36" s="583"/>
      <c r="K36" s="583"/>
      <c r="L36" s="583"/>
      <c r="M36" s="583"/>
      <c r="N36" s="583"/>
      <c r="O36" s="583"/>
      <c r="P36" s="583"/>
      <c r="Q36" s="584"/>
      <c r="R36" s="585">
        <v>670920</v>
      </c>
      <c r="S36" s="487"/>
      <c r="T36" s="487"/>
      <c r="U36" s="487"/>
      <c r="V36" s="487"/>
      <c r="W36" s="487"/>
      <c r="X36" s="487"/>
      <c r="Y36" s="586"/>
      <c r="Z36" s="622">
        <v>2.4</v>
      </c>
      <c r="AA36" s="622"/>
      <c r="AB36" s="622"/>
      <c r="AC36" s="622"/>
      <c r="AD36" s="623" t="s">
        <v>210</v>
      </c>
      <c r="AE36" s="623"/>
      <c r="AF36" s="623"/>
      <c r="AG36" s="623"/>
      <c r="AH36" s="623"/>
      <c r="AI36" s="623"/>
      <c r="AJ36" s="623"/>
      <c r="AK36" s="623"/>
      <c r="AL36" s="587" t="s">
        <v>210</v>
      </c>
      <c r="AM36" s="353"/>
      <c r="AN36" s="353"/>
      <c r="AO36" s="624"/>
      <c r="AP36" s="18"/>
      <c r="AQ36" s="636" t="s">
        <v>395</v>
      </c>
      <c r="AR36" s="637"/>
      <c r="AS36" s="637"/>
      <c r="AT36" s="637"/>
      <c r="AU36" s="637"/>
      <c r="AV36" s="637"/>
      <c r="AW36" s="637"/>
      <c r="AX36" s="637"/>
      <c r="AY36" s="638"/>
      <c r="AZ36" s="639">
        <v>2151543</v>
      </c>
      <c r="BA36" s="640"/>
      <c r="BB36" s="640"/>
      <c r="BC36" s="640"/>
      <c r="BD36" s="640"/>
      <c r="BE36" s="640"/>
      <c r="BF36" s="641"/>
      <c r="BG36" s="642" t="s">
        <v>412</v>
      </c>
      <c r="BH36" s="643"/>
      <c r="BI36" s="643"/>
      <c r="BJ36" s="643"/>
      <c r="BK36" s="643"/>
      <c r="BL36" s="643"/>
      <c r="BM36" s="643"/>
      <c r="BN36" s="643"/>
      <c r="BO36" s="643"/>
      <c r="BP36" s="643"/>
      <c r="BQ36" s="643"/>
      <c r="BR36" s="643"/>
      <c r="BS36" s="643"/>
      <c r="BT36" s="643"/>
      <c r="BU36" s="644"/>
      <c r="BV36" s="639">
        <v>101380</v>
      </c>
      <c r="BW36" s="640"/>
      <c r="BX36" s="640"/>
      <c r="BY36" s="640"/>
      <c r="BZ36" s="640"/>
      <c r="CA36" s="640"/>
      <c r="CB36" s="641"/>
      <c r="CD36" s="582" t="s">
        <v>33</v>
      </c>
      <c r="CE36" s="583"/>
      <c r="CF36" s="583"/>
      <c r="CG36" s="583"/>
      <c r="CH36" s="583"/>
      <c r="CI36" s="583"/>
      <c r="CJ36" s="583"/>
      <c r="CK36" s="583"/>
      <c r="CL36" s="583"/>
      <c r="CM36" s="583"/>
      <c r="CN36" s="583"/>
      <c r="CO36" s="583"/>
      <c r="CP36" s="583"/>
      <c r="CQ36" s="584"/>
      <c r="CR36" s="585">
        <v>9177235</v>
      </c>
      <c r="CS36" s="487"/>
      <c r="CT36" s="487"/>
      <c r="CU36" s="487"/>
      <c r="CV36" s="487"/>
      <c r="CW36" s="487"/>
      <c r="CX36" s="487"/>
      <c r="CY36" s="586"/>
      <c r="CZ36" s="587">
        <v>33.1</v>
      </c>
      <c r="DA36" s="614"/>
      <c r="DB36" s="614"/>
      <c r="DC36" s="615"/>
      <c r="DD36" s="589">
        <v>2763155</v>
      </c>
      <c r="DE36" s="487"/>
      <c r="DF36" s="487"/>
      <c r="DG36" s="487"/>
      <c r="DH36" s="487"/>
      <c r="DI36" s="487"/>
      <c r="DJ36" s="487"/>
      <c r="DK36" s="586"/>
      <c r="DL36" s="589">
        <v>1907776</v>
      </c>
      <c r="DM36" s="487"/>
      <c r="DN36" s="487"/>
      <c r="DO36" s="487"/>
      <c r="DP36" s="487"/>
      <c r="DQ36" s="487"/>
      <c r="DR36" s="487"/>
      <c r="DS36" s="487"/>
      <c r="DT36" s="487"/>
      <c r="DU36" s="487"/>
      <c r="DV36" s="586"/>
      <c r="DW36" s="587">
        <v>14.9</v>
      </c>
      <c r="DX36" s="614"/>
      <c r="DY36" s="614"/>
      <c r="DZ36" s="614"/>
      <c r="EA36" s="614"/>
      <c r="EB36" s="614"/>
      <c r="EC36" s="635"/>
    </row>
    <row r="37" spans="2:133" ht="11.25" customHeight="1" x14ac:dyDescent="0.15">
      <c r="B37" s="582" t="s">
        <v>382</v>
      </c>
      <c r="C37" s="583"/>
      <c r="D37" s="583"/>
      <c r="E37" s="583"/>
      <c r="F37" s="583"/>
      <c r="G37" s="583"/>
      <c r="H37" s="583"/>
      <c r="I37" s="583"/>
      <c r="J37" s="583"/>
      <c r="K37" s="583"/>
      <c r="L37" s="583"/>
      <c r="M37" s="583"/>
      <c r="N37" s="583"/>
      <c r="O37" s="583"/>
      <c r="P37" s="583"/>
      <c r="Q37" s="584"/>
      <c r="R37" s="585">
        <v>680909</v>
      </c>
      <c r="S37" s="487"/>
      <c r="T37" s="487"/>
      <c r="U37" s="487"/>
      <c r="V37" s="487"/>
      <c r="W37" s="487"/>
      <c r="X37" s="487"/>
      <c r="Y37" s="586"/>
      <c r="Z37" s="622">
        <v>2.4</v>
      </c>
      <c r="AA37" s="622"/>
      <c r="AB37" s="622"/>
      <c r="AC37" s="622"/>
      <c r="AD37" s="623" t="s">
        <v>210</v>
      </c>
      <c r="AE37" s="623"/>
      <c r="AF37" s="623"/>
      <c r="AG37" s="623"/>
      <c r="AH37" s="623"/>
      <c r="AI37" s="623"/>
      <c r="AJ37" s="623"/>
      <c r="AK37" s="623"/>
      <c r="AL37" s="587" t="s">
        <v>210</v>
      </c>
      <c r="AM37" s="353"/>
      <c r="AN37" s="353"/>
      <c r="AO37" s="624"/>
      <c r="AQ37" s="631" t="s">
        <v>413</v>
      </c>
      <c r="AR37" s="498"/>
      <c r="AS37" s="498"/>
      <c r="AT37" s="498"/>
      <c r="AU37" s="498"/>
      <c r="AV37" s="498"/>
      <c r="AW37" s="498"/>
      <c r="AX37" s="498"/>
      <c r="AY37" s="632"/>
      <c r="AZ37" s="585">
        <v>595000</v>
      </c>
      <c r="BA37" s="487"/>
      <c r="BB37" s="487"/>
      <c r="BC37" s="487"/>
      <c r="BD37" s="612"/>
      <c r="BE37" s="612"/>
      <c r="BF37" s="633"/>
      <c r="BG37" s="582" t="s">
        <v>416</v>
      </c>
      <c r="BH37" s="583"/>
      <c r="BI37" s="583"/>
      <c r="BJ37" s="583"/>
      <c r="BK37" s="583"/>
      <c r="BL37" s="583"/>
      <c r="BM37" s="583"/>
      <c r="BN37" s="583"/>
      <c r="BO37" s="583"/>
      <c r="BP37" s="583"/>
      <c r="BQ37" s="583"/>
      <c r="BR37" s="583"/>
      <c r="BS37" s="583"/>
      <c r="BT37" s="583"/>
      <c r="BU37" s="584"/>
      <c r="BV37" s="585">
        <v>-126453</v>
      </c>
      <c r="BW37" s="487"/>
      <c r="BX37" s="487"/>
      <c r="BY37" s="487"/>
      <c r="BZ37" s="487"/>
      <c r="CA37" s="487"/>
      <c r="CB37" s="634"/>
      <c r="CD37" s="582" t="s">
        <v>163</v>
      </c>
      <c r="CE37" s="583"/>
      <c r="CF37" s="583"/>
      <c r="CG37" s="583"/>
      <c r="CH37" s="583"/>
      <c r="CI37" s="583"/>
      <c r="CJ37" s="583"/>
      <c r="CK37" s="583"/>
      <c r="CL37" s="583"/>
      <c r="CM37" s="583"/>
      <c r="CN37" s="583"/>
      <c r="CO37" s="583"/>
      <c r="CP37" s="583"/>
      <c r="CQ37" s="584"/>
      <c r="CR37" s="585">
        <v>971201</v>
      </c>
      <c r="CS37" s="612"/>
      <c r="CT37" s="612"/>
      <c r="CU37" s="612"/>
      <c r="CV37" s="612"/>
      <c r="CW37" s="612"/>
      <c r="CX37" s="612"/>
      <c r="CY37" s="613"/>
      <c r="CZ37" s="587">
        <v>3.5</v>
      </c>
      <c r="DA37" s="614"/>
      <c r="DB37" s="614"/>
      <c r="DC37" s="615"/>
      <c r="DD37" s="589">
        <v>971201</v>
      </c>
      <c r="DE37" s="612"/>
      <c r="DF37" s="612"/>
      <c r="DG37" s="612"/>
      <c r="DH37" s="612"/>
      <c r="DI37" s="612"/>
      <c r="DJ37" s="612"/>
      <c r="DK37" s="613"/>
      <c r="DL37" s="589">
        <v>842723</v>
      </c>
      <c r="DM37" s="612"/>
      <c r="DN37" s="612"/>
      <c r="DO37" s="612"/>
      <c r="DP37" s="612"/>
      <c r="DQ37" s="612"/>
      <c r="DR37" s="612"/>
      <c r="DS37" s="612"/>
      <c r="DT37" s="612"/>
      <c r="DU37" s="612"/>
      <c r="DV37" s="613"/>
      <c r="DW37" s="587">
        <v>6.6</v>
      </c>
      <c r="DX37" s="614"/>
      <c r="DY37" s="614"/>
      <c r="DZ37" s="614"/>
      <c r="EA37" s="614"/>
      <c r="EB37" s="614"/>
      <c r="EC37" s="635"/>
    </row>
    <row r="38" spans="2:133" ht="11.25" customHeight="1" x14ac:dyDescent="0.15">
      <c r="B38" s="582" t="s">
        <v>403</v>
      </c>
      <c r="C38" s="583"/>
      <c r="D38" s="583"/>
      <c r="E38" s="583"/>
      <c r="F38" s="583"/>
      <c r="G38" s="583"/>
      <c r="H38" s="583"/>
      <c r="I38" s="583"/>
      <c r="J38" s="583"/>
      <c r="K38" s="583"/>
      <c r="L38" s="583"/>
      <c r="M38" s="583"/>
      <c r="N38" s="583"/>
      <c r="O38" s="583"/>
      <c r="P38" s="583"/>
      <c r="Q38" s="584"/>
      <c r="R38" s="585">
        <v>686997</v>
      </c>
      <c r="S38" s="487"/>
      <c r="T38" s="487"/>
      <c r="U38" s="487"/>
      <c r="V38" s="487"/>
      <c r="W38" s="487"/>
      <c r="X38" s="487"/>
      <c r="Y38" s="586"/>
      <c r="Z38" s="622">
        <v>2.4</v>
      </c>
      <c r="AA38" s="622"/>
      <c r="AB38" s="622"/>
      <c r="AC38" s="622"/>
      <c r="AD38" s="623">
        <v>55638</v>
      </c>
      <c r="AE38" s="623"/>
      <c r="AF38" s="623"/>
      <c r="AG38" s="623"/>
      <c r="AH38" s="623"/>
      <c r="AI38" s="623"/>
      <c r="AJ38" s="623"/>
      <c r="AK38" s="623"/>
      <c r="AL38" s="587">
        <v>0.4</v>
      </c>
      <c r="AM38" s="353"/>
      <c r="AN38" s="353"/>
      <c r="AO38" s="624"/>
      <c r="AQ38" s="631" t="s">
        <v>418</v>
      </c>
      <c r="AR38" s="498"/>
      <c r="AS38" s="498"/>
      <c r="AT38" s="498"/>
      <c r="AU38" s="498"/>
      <c r="AV38" s="498"/>
      <c r="AW38" s="498"/>
      <c r="AX38" s="498"/>
      <c r="AY38" s="632"/>
      <c r="AZ38" s="585">
        <v>120409</v>
      </c>
      <c r="BA38" s="487"/>
      <c r="BB38" s="487"/>
      <c r="BC38" s="487"/>
      <c r="BD38" s="612"/>
      <c r="BE38" s="612"/>
      <c r="BF38" s="633"/>
      <c r="BG38" s="582" t="s">
        <v>422</v>
      </c>
      <c r="BH38" s="583"/>
      <c r="BI38" s="583"/>
      <c r="BJ38" s="583"/>
      <c r="BK38" s="583"/>
      <c r="BL38" s="583"/>
      <c r="BM38" s="583"/>
      <c r="BN38" s="583"/>
      <c r="BO38" s="583"/>
      <c r="BP38" s="583"/>
      <c r="BQ38" s="583"/>
      <c r="BR38" s="583"/>
      <c r="BS38" s="583"/>
      <c r="BT38" s="583"/>
      <c r="BU38" s="584"/>
      <c r="BV38" s="585">
        <v>5523</v>
      </c>
      <c r="BW38" s="487"/>
      <c r="BX38" s="487"/>
      <c r="BY38" s="487"/>
      <c r="BZ38" s="487"/>
      <c r="CA38" s="487"/>
      <c r="CB38" s="634"/>
      <c r="CD38" s="582" t="s">
        <v>423</v>
      </c>
      <c r="CE38" s="583"/>
      <c r="CF38" s="583"/>
      <c r="CG38" s="583"/>
      <c r="CH38" s="583"/>
      <c r="CI38" s="583"/>
      <c r="CJ38" s="583"/>
      <c r="CK38" s="583"/>
      <c r="CL38" s="583"/>
      <c r="CM38" s="583"/>
      <c r="CN38" s="583"/>
      <c r="CO38" s="583"/>
      <c r="CP38" s="583"/>
      <c r="CQ38" s="584"/>
      <c r="CR38" s="585">
        <v>1436134</v>
      </c>
      <c r="CS38" s="487"/>
      <c r="CT38" s="487"/>
      <c r="CU38" s="487"/>
      <c r="CV38" s="487"/>
      <c r="CW38" s="487"/>
      <c r="CX38" s="487"/>
      <c r="CY38" s="586"/>
      <c r="CZ38" s="587">
        <v>5.2</v>
      </c>
      <c r="DA38" s="614"/>
      <c r="DB38" s="614"/>
      <c r="DC38" s="615"/>
      <c r="DD38" s="589">
        <v>1253745</v>
      </c>
      <c r="DE38" s="487"/>
      <c r="DF38" s="487"/>
      <c r="DG38" s="487"/>
      <c r="DH38" s="487"/>
      <c r="DI38" s="487"/>
      <c r="DJ38" s="487"/>
      <c r="DK38" s="586"/>
      <c r="DL38" s="589">
        <v>808487</v>
      </c>
      <c r="DM38" s="487"/>
      <c r="DN38" s="487"/>
      <c r="DO38" s="487"/>
      <c r="DP38" s="487"/>
      <c r="DQ38" s="487"/>
      <c r="DR38" s="487"/>
      <c r="DS38" s="487"/>
      <c r="DT38" s="487"/>
      <c r="DU38" s="487"/>
      <c r="DV38" s="586"/>
      <c r="DW38" s="587">
        <v>6.3</v>
      </c>
      <c r="DX38" s="614"/>
      <c r="DY38" s="614"/>
      <c r="DZ38" s="614"/>
      <c r="EA38" s="614"/>
      <c r="EB38" s="614"/>
      <c r="EC38" s="635"/>
    </row>
    <row r="39" spans="2:133" ht="11.25" customHeight="1" x14ac:dyDescent="0.15">
      <c r="B39" s="582" t="s">
        <v>424</v>
      </c>
      <c r="C39" s="583"/>
      <c r="D39" s="583"/>
      <c r="E39" s="583"/>
      <c r="F39" s="583"/>
      <c r="G39" s="583"/>
      <c r="H39" s="583"/>
      <c r="I39" s="583"/>
      <c r="J39" s="583"/>
      <c r="K39" s="583"/>
      <c r="L39" s="583"/>
      <c r="M39" s="583"/>
      <c r="N39" s="583"/>
      <c r="O39" s="583"/>
      <c r="P39" s="583"/>
      <c r="Q39" s="584"/>
      <c r="R39" s="585">
        <v>1275800</v>
      </c>
      <c r="S39" s="487"/>
      <c r="T39" s="487"/>
      <c r="U39" s="487"/>
      <c r="V39" s="487"/>
      <c r="W39" s="487"/>
      <c r="X39" s="487"/>
      <c r="Y39" s="586"/>
      <c r="Z39" s="622">
        <v>4.5</v>
      </c>
      <c r="AA39" s="622"/>
      <c r="AB39" s="622"/>
      <c r="AC39" s="622"/>
      <c r="AD39" s="623" t="s">
        <v>210</v>
      </c>
      <c r="AE39" s="623"/>
      <c r="AF39" s="623"/>
      <c r="AG39" s="623"/>
      <c r="AH39" s="623"/>
      <c r="AI39" s="623"/>
      <c r="AJ39" s="623"/>
      <c r="AK39" s="623"/>
      <c r="AL39" s="587" t="s">
        <v>210</v>
      </c>
      <c r="AM39" s="353"/>
      <c r="AN39" s="353"/>
      <c r="AO39" s="624"/>
      <c r="AQ39" s="631" t="s">
        <v>31</v>
      </c>
      <c r="AR39" s="498"/>
      <c r="AS39" s="498"/>
      <c r="AT39" s="498"/>
      <c r="AU39" s="498"/>
      <c r="AV39" s="498"/>
      <c r="AW39" s="498"/>
      <c r="AX39" s="498"/>
      <c r="AY39" s="632"/>
      <c r="AZ39" s="585">
        <v>113458</v>
      </c>
      <c r="BA39" s="487"/>
      <c r="BB39" s="487"/>
      <c r="BC39" s="487"/>
      <c r="BD39" s="612"/>
      <c r="BE39" s="612"/>
      <c r="BF39" s="633"/>
      <c r="BG39" s="582" t="s">
        <v>345</v>
      </c>
      <c r="BH39" s="583"/>
      <c r="BI39" s="583"/>
      <c r="BJ39" s="583"/>
      <c r="BK39" s="583"/>
      <c r="BL39" s="583"/>
      <c r="BM39" s="583"/>
      <c r="BN39" s="583"/>
      <c r="BO39" s="583"/>
      <c r="BP39" s="583"/>
      <c r="BQ39" s="583"/>
      <c r="BR39" s="583"/>
      <c r="BS39" s="583"/>
      <c r="BT39" s="583"/>
      <c r="BU39" s="584"/>
      <c r="BV39" s="585">
        <v>8718</v>
      </c>
      <c r="BW39" s="487"/>
      <c r="BX39" s="487"/>
      <c r="BY39" s="487"/>
      <c r="BZ39" s="487"/>
      <c r="CA39" s="487"/>
      <c r="CB39" s="634"/>
      <c r="CD39" s="582" t="s">
        <v>428</v>
      </c>
      <c r="CE39" s="583"/>
      <c r="CF39" s="583"/>
      <c r="CG39" s="583"/>
      <c r="CH39" s="583"/>
      <c r="CI39" s="583"/>
      <c r="CJ39" s="583"/>
      <c r="CK39" s="583"/>
      <c r="CL39" s="583"/>
      <c r="CM39" s="583"/>
      <c r="CN39" s="583"/>
      <c r="CO39" s="583"/>
      <c r="CP39" s="583"/>
      <c r="CQ39" s="584"/>
      <c r="CR39" s="585">
        <v>656772</v>
      </c>
      <c r="CS39" s="612"/>
      <c r="CT39" s="612"/>
      <c r="CU39" s="612"/>
      <c r="CV39" s="612"/>
      <c r="CW39" s="612"/>
      <c r="CX39" s="612"/>
      <c r="CY39" s="613"/>
      <c r="CZ39" s="587">
        <v>2.4</v>
      </c>
      <c r="DA39" s="614"/>
      <c r="DB39" s="614"/>
      <c r="DC39" s="615"/>
      <c r="DD39" s="589">
        <v>648789</v>
      </c>
      <c r="DE39" s="612"/>
      <c r="DF39" s="612"/>
      <c r="DG39" s="612"/>
      <c r="DH39" s="612"/>
      <c r="DI39" s="612"/>
      <c r="DJ39" s="612"/>
      <c r="DK39" s="613"/>
      <c r="DL39" s="589" t="s">
        <v>210</v>
      </c>
      <c r="DM39" s="612"/>
      <c r="DN39" s="612"/>
      <c r="DO39" s="612"/>
      <c r="DP39" s="612"/>
      <c r="DQ39" s="612"/>
      <c r="DR39" s="612"/>
      <c r="DS39" s="612"/>
      <c r="DT39" s="612"/>
      <c r="DU39" s="612"/>
      <c r="DV39" s="613"/>
      <c r="DW39" s="587" t="s">
        <v>210</v>
      </c>
      <c r="DX39" s="614"/>
      <c r="DY39" s="614"/>
      <c r="DZ39" s="614"/>
      <c r="EA39" s="614"/>
      <c r="EB39" s="614"/>
      <c r="EC39" s="635"/>
    </row>
    <row r="40" spans="2:133" ht="11.25" customHeight="1" x14ac:dyDescent="0.15">
      <c r="B40" s="582" t="s">
        <v>429</v>
      </c>
      <c r="C40" s="583"/>
      <c r="D40" s="583"/>
      <c r="E40" s="583"/>
      <c r="F40" s="583"/>
      <c r="G40" s="583"/>
      <c r="H40" s="583"/>
      <c r="I40" s="583"/>
      <c r="J40" s="583"/>
      <c r="K40" s="583"/>
      <c r="L40" s="583"/>
      <c r="M40" s="583"/>
      <c r="N40" s="583"/>
      <c r="O40" s="583"/>
      <c r="P40" s="583"/>
      <c r="Q40" s="584"/>
      <c r="R40" s="585" t="s">
        <v>210</v>
      </c>
      <c r="S40" s="487"/>
      <c r="T40" s="487"/>
      <c r="U40" s="487"/>
      <c r="V40" s="487"/>
      <c r="W40" s="487"/>
      <c r="X40" s="487"/>
      <c r="Y40" s="586"/>
      <c r="Z40" s="622" t="s">
        <v>210</v>
      </c>
      <c r="AA40" s="622"/>
      <c r="AB40" s="622"/>
      <c r="AC40" s="622"/>
      <c r="AD40" s="623" t="s">
        <v>210</v>
      </c>
      <c r="AE40" s="623"/>
      <c r="AF40" s="623"/>
      <c r="AG40" s="623"/>
      <c r="AH40" s="623"/>
      <c r="AI40" s="623"/>
      <c r="AJ40" s="623"/>
      <c r="AK40" s="623"/>
      <c r="AL40" s="587" t="s">
        <v>210</v>
      </c>
      <c r="AM40" s="353"/>
      <c r="AN40" s="353"/>
      <c r="AO40" s="624"/>
      <c r="AQ40" s="631" t="s">
        <v>315</v>
      </c>
      <c r="AR40" s="498"/>
      <c r="AS40" s="498"/>
      <c r="AT40" s="498"/>
      <c r="AU40" s="498"/>
      <c r="AV40" s="498"/>
      <c r="AW40" s="498"/>
      <c r="AX40" s="498"/>
      <c r="AY40" s="632"/>
      <c r="AZ40" s="585" t="s">
        <v>210</v>
      </c>
      <c r="BA40" s="487"/>
      <c r="BB40" s="487"/>
      <c r="BC40" s="487"/>
      <c r="BD40" s="612"/>
      <c r="BE40" s="612"/>
      <c r="BF40" s="633"/>
      <c r="BG40" s="630" t="s">
        <v>430</v>
      </c>
      <c r="BH40" s="444"/>
      <c r="BI40" s="444"/>
      <c r="BJ40" s="444"/>
      <c r="BK40" s="444"/>
      <c r="BL40" s="7"/>
      <c r="BM40" s="583" t="s">
        <v>431</v>
      </c>
      <c r="BN40" s="583"/>
      <c r="BO40" s="583"/>
      <c r="BP40" s="583"/>
      <c r="BQ40" s="583"/>
      <c r="BR40" s="583"/>
      <c r="BS40" s="583"/>
      <c r="BT40" s="583"/>
      <c r="BU40" s="584"/>
      <c r="BV40" s="585">
        <v>108</v>
      </c>
      <c r="BW40" s="487"/>
      <c r="BX40" s="487"/>
      <c r="BY40" s="487"/>
      <c r="BZ40" s="487"/>
      <c r="CA40" s="487"/>
      <c r="CB40" s="634"/>
      <c r="CD40" s="582" t="s">
        <v>377</v>
      </c>
      <c r="CE40" s="583"/>
      <c r="CF40" s="583"/>
      <c r="CG40" s="583"/>
      <c r="CH40" s="583"/>
      <c r="CI40" s="583"/>
      <c r="CJ40" s="583"/>
      <c r="CK40" s="583"/>
      <c r="CL40" s="583"/>
      <c r="CM40" s="583"/>
      <c r="CN40" s="583"/>
      <c r="CO40" s="583"/>
      <c r="CP40" s="583"/>
      <c r="CQ40" s="584"/>
      <c r="CR40" s="585">
        <v>50000</v>
      </c>
      <c r="CS40" s="487"/>
      <c r="CT40" s="487"/>
      <c r="CU40" s="487"/>
      <c r="CV40" s="487"/>
      <c r="CW40" s="487"/>
      <c r="CX40" s="487"/>
      <c r="CY40" s="586"/>
      <c r="CZ40" s="587">
        <v>0.2</v>
      </c>
      <c r="DA40" s="614"/>
      <c r="DB40" s="614"/>
      <c r="DC40" s="615"/>
      <c r="DD40" s="589" t="s">
        <v>210</v>
      </c>
      <c r="DE40" s="487"/>
      <c r="DF40" s="487"/>
      <c r="DG40" s="487"/>
      <c r="DH40" s="487"/>
      <c r="DI40" s="487"/>
      <c r="DJ40" s="487"/>
      <c r="DK40" s="586"/>
      <c r="DL40" s="589" t="s">
        <v>210</v>
      </c>
      <c r="DM40" s="487"/>
      <c r="DN40" s="487"/>
      <c r="DO40" s="487"/>
      <c r="DP40" s="487"/>
      <c r="DQ40" s="487"/>
      <c r="DR40" s="487"/>
      <c r="DS40" s="487"/>
      <c r="DT40" s="487"/>
      <c r="DU40" s="487"/>
      <c r="DV40" s="586"/>
      <c r="DW40" s="587" t="s">
        <v>210</v>
      </c>
      <c r="DX40" s="614"/>
      <c r="DY40" s="614"/>
      <c r="DZ40" s="614"/>
      <c r="EA40" s="614"/>
      <c r="EB40" s="614"/>
      <c r="EC40" s="635"/>
    </row>
    <row r="41" spans="2:133" ht="11.25" customHeight="1" x14ac:dyDescent="0.15">
      <c r="B41" s="582" t="s">
        <v>432</v>
      </c>
      <c r="C41" s="583"/>
      <c r="D41" s="583"/>
      <c r="E41" s="583"/>
      <c r="F41" s="583"/>
      <c r="G41" s="583"/>
      <c r="H41" s="583"/>
      <c r="I41" s="583"/>
      <c r="J41" s="583"/>
      <c r="K41" s="583"/>
      <c r="L41" s="583"/>
      <c r="M41" s="583"/>
      <c r="N41" s="583"/>
      <c r="O41" s="583"/>
      <c r="P41" s="583"/>
      <c r="Q41" s="584"/>
      <c r="R41" s="585" t="s">
        <v>210</v>
      </c>
      <c r="S41" s="487"/>
      <c r="T41" s="487"/>
      <c r="U41" s="487"/>
      <c r="V41" s="487"/>
      <c r="W41" s="487"/>
      <c r="X41" s="487"/>
      <c r="Y41" s="586"/>
      <c r="Z41" s="622" t="s">
        <v>210</v>
      </c>
      <c r="AA41" s="622"/>
      <c r="AB41" s="622"/>
      <c r="AC41" s="622"/>
      <c r="AD41" s="623" t="s">
        <v>210</v>
      </c>
      <c r="AE41" s="623"/>
      <c r="AF41" s="623"/>
      <c r="AG41" s="623"/>
      <c r="AH41" s="623"/>
      <c r="AI41" s="623"/>
      <c r="AJ41" s="623"/>
      <c r="AK41" s="623"/>
      <c r="AL41" s="587" t="s">
        <v>210</v>
      </c>
      <c r="AM41" s="353"/>
      <c r="AN41" s="353"/>
      <c r="AO41" s="624"/>
      <c r="AQ41" s="631" t="s">
        <v>433</v>
      </c>
      <c r="AR41" s="498"/>
      <c r="AS41" s="498"/>
      <c r="AT41" s="498"/>
      <c r="AU41" s="498"/>
      <c r="AV41" s="498"/>
      <c r="AW41" s="498"/>
      <c r="AX41" s="498"/>
      <c r="AY41" s="632"/>
      <c r="AZ41" s="585">
        <v>419973</v>
      </c>
      <c r="BA41" s="487"/>
      <c r="BB41" s="487"/>
      <c r="BC41" s="487"/>
      <c r="BD41" s="612"/>
      <c r="BE41" s="612"/>
      <c r="BF41" s="633"/>
      <c r="BG41" s="630"/>
      <c r="BH41" s="444"/>
      <c r="BI41" s="444"/>
      <c r="BJ41" s="444"/>
      <c r="BK41" s="444"/>
      <c r="BL41" s="7"/>
      <c r="BM41" s="583" t="s">
        <v>350</v>
      </c>
      <c r="BN41" s="583"/>
      <c r="BO41" s="583"/>
      <c r="BP41" s="583"/>
      <c r="BQ41" s="583"/>
      <c r="BR41" s="583"/>
      <c r="BS41" s="583"/>
      <c r="BT41" s="583"/>
      <c r="BU41" s="584"/>
      <c r="BV41" s="585">
        <v>1</v>
      </c>
      <c r="BW41" s="487"/>
      <c r="BX41" s="487"/>
      <c r="BY41" s="487"/>
      <c r="BZ41" s="487"/>
      <c r="CA41" s="487"/>
      <c r="CB41" s="634"/>
      <c r="CD41" s="582" t="s">
        <v>295</v>
      </c>
      <c r="CE41" s="583"/>
      <c r="CF41" s="583"/>
      <c r="CG41" s="583"/>
      <c r="CH41" s="583"/>
      <c r="CI41" s="583"/>
      <c r="CJ41" s="583"/>
      <c r="CK41" s="583"/>
      <c r="CL41" s="583"/>
      <c r="CM41" s="583"/>
      <c r="CN41" s="583"/>
      <c r="CO41" s="583"/>
      <c r="CP41" s="583"/>
      <c r="CQ41" s="584"/>
      <c r="CR41" s="585" t="s">
        <v>210</v>
      </c>
      <c r="CS41" s="612"/>
      <c r="CT41" s="612"/>
      <c r="CU41" s="612"/>
      <c r="CV41" s="612"/>
      <c r="CW41" s="612"/>
      <c r="CX41" s="612"/>
      <c r="CY41" s="613"/>
      <c r="CZ41" s="587" t="s">
        <v>210</v>
      </c>
      <c r="DA41" s="614"/>
      <c r="DB41" s="614"/>
      <c r="DC41" s="615"/>
      <c r="DD41" s="589" t="s">
        <v>210</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15">
      <c r="B42" s="582" t="s">
        <v>434</v>
      </c>
      <c r="C42" s="583"/>
      <c r="D42" s="583"/>
      <c r="E42" s="583"/>
      <c r="F42" s="583"/>
      <c r="G42" s="583"/>
      <c r="H42" s="583"/>
      <c r="I42" s="583"/>
      <c r="J42" s="583"/>
      <c r="K42" s="583"/>
      <c r="L42" s="583"/>
      <c r="M42" s="583"/>
      <c r="N42" s="583"/>
      <c r="O42" s="583"/>
      <c r="P42" s="583"/>
      <c r="Q42" s="584"/>
      <c r="R42" s="585" t="s">
        <v>210</v>
      </c>
      <c r="S42" s="487"/>
      <c r="T42" s="487"/>
      <c r="U42" s="487"/>
      <c r="V42" s="487"/>
      <c r="W42" s="487"/>
      <c r="X42" s="487"/>
      <c r="Y42" s="586"/>
      <c r="Z42" s="622" t="s">
        <v>210</v>
      </c>
      <c r="AA42" s="622"/>
      <c r="AB42" s="622"/>
      <c r="AC42" s="622"/>
      <c r="AD42" s="623" t="s">
        <v>210</v>
      </c>
      <c r="AE42" s="623"/>
      <c r="AF42" s="623"/>
      <c r="AG42" s="623"/>
      <c r="AH42" s="623"/>
      <c r="AI42" s="623"/>
      <c r="AJ42" s="623"/>
      <c r="AK42" s="623"/>
      <c r="AL42" s="587" t="s">
        <v>210</v>
      </c>
      <c r="AM42" s="353"/>
      <c r="AN42" s="353"/>
      <c r="AO42" s="624"/>
      <c r="AQ42" s="625" t="s">
        <v>436</v>
      </c>
      <c r="AR42" s="626"/>
      <c r="AS42" s="626"/>
      <c r="AT42" s="626"/>
      <c r="AU42" s="626"/>
      <c r="AV42" s="626"/>
      <c r="AW42" s="626"/>
      <c r="AX42" s="626"/>
      <c r="AY42" s="627"/>
      <c r="AZ42" s="599">
        <v>902703</v>
      </c>
      <c r="BA42" s="616"/>
      <c r="BB42" s="616"/>
      <c r="BC42" s="616"/>
      <c r="BD42" s="600"/>
      <c r="BE42" s="600"/>
      <c r="BF42" s="628"/>
      <c r="BG42" s="383"/>
      <c r="BH42" s="384"/>
      <c r="BI42" s="384"/>
      <c r="BJ42" s="384"/>
      <c r="BK42" s="384"/>
      <c r="BL42" s="23"/>
      <c r="BM42" s="597" t="s">
        <v>437</v>
      </c>
      <c r="BN42" s="597"/>
      <c r="BO42" s="597"/>
      <c r="BP42" s="597"/>
      <c r="BQ42" s="597"/>
      <c r="BR42" s="597"/>
      <c r="BS42" s="597"/>
      <c r="BT42" s="597"/>
      <c r="BU42" s="598"/>
      <c r="BV42" s="599">
        <v>265</v>
      </c>
      <c r="BW42" s="616"/>
      <c r="BX42" s="616"/>
      <c r="BY42" s="616"/>
      <c r="BZ42" s="616"/>
      <c r="CA42" s="616"/>
      <c r="CB42" s="629"/>
      <c r="CD42" s="582" t="s">
        <v>287</v>
      </c>
      <c r="CE42" s="583"/>
      <c r="CF42" s="583"/>
      <c r="CG42" s="583"/>
      <c r="CH42" s="583"/>
      <c r="CI42" s="583"/>
      <c r="CJ42" s="583"/>
      <c r="CK42" s="583"/>
      <c r="CL42" s="583"/>
      <c r="CM42" s="583"/>
      <c r="CN42" s="583"/>
      <c r="CO42" s="583"/>
      <c r="CP42" s="583"/>
      <c r="CQ42" s="584"/>
      <c r="CR42" s="585">
        <v>3028262</v>
      </c>
      <c r="CS42" s="487"/>
      <c r="CT42" s="487"/>
      <c r="CU42" s="487"/>
      <c r="CV42" s="487"/>
      <c r="CW42" s="487"/>
      <c r="CX42" s="487"/>
      <c r="CY42" s="586"/>
      <c r="CZ42" s="587">
        <v>10.9</v>
      </c>
      <c r="DA42" s="353"/>
      <c r="DB42" s="353"/>
      <c r="DC42" s="588"/>
      <c r="DD42" s="589">
        <v>491382</v>
      </c>
      <c r="DE42" s="487"/>
      <c r="DF42" s="487"/>
      <c r="DG42" s="487"/>
      <c r="DH42" s="487"/>
      <c r="DI42" s="487"/>
      <c r="DJ42" s="487"/>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15">
      <c r="B43" s="596" t="s">
        <v>435</v>
      </c>
      <c r="C43" s="597"/>
      <c r="D43" s="597"/>
      <c r="E43" s="597"/>
      <c r="F43" s="597"/>
      <c r="G43" s="597"/>
      <c r="H43" s="597"/>
      <c r="I43" s="597"/>
      <c r="J43" s="597"/>
      <c r="K43" s="597"/>
      <c r="L43" s="597"/>
      <c r="M43" s="597"/>
      <c r="N43" s="597"/>
      <c r="O43" s="597"/>
      <c r="P43" s="597"/>
      <c r="Q43" s="598"/>
      <c r="R43" s="599">
        <v>28244916</v>
      </c>
      <c r="S43" s="616"/>
      <c r="T43" s="616"/>
      <c r="U43" s="616"/>
      <c r="V43" s="616"/>
      <c r="W43" s="616"/>
      <c r="X43" s="616"/>
      <c r="Y43" s="617"/>
      <c r="Z43" s="618">
        <v>100</v>
      </c>
      <c r="AA43" s="618"/>
      <c r="AB43" s="618"/>
      <c r="AC43" s="618"/>
      <c r="AD43" s="619">
        <v>12776542</v>
      </c>
      <c r="AE43" s="619"/>
      <c r="AF43" s="619"/>
      <c r="AG43" s="619"/>
      <c r="AH43" s="619"/>
      <c r="AI43" s="619"/>
      <c r="AJ43" s="619"/>
      <c r="AK43" s="619"/>
      <c r="AL43" s="602">
        <v>100</v>
      </c>
      <c r="AM43" s="620"/>
      <c r="AN43" s="620"/>
      <c r="AO43" s="621"/>
      <c r="CD43" s="582" t="s">
        <v>84</v>
      </c>
      <c r="CE43" s="583"/>
      <c r="CF43" s="583"/>
      <c r="CG43" s="583"/>
      <c r="CH43" s="583"/>
      <c r="CI43" s="583"/>
      <c r="CJ43" s="583"/>
      <c r="CK43" s="583"/>
      <c r="CL43" s="583"/>
      <c r="CM43" s="583"/>
      <c r="CN43" s="583"/>
      <c r="CO43" s="583"/>
      <c r="CP43" s="583"/>
      <c r="CQ43" s="584"/>
      <c r="CR43" s="585">
        <v>71136</v>
      </c>
      <c r="CS43" s="612"/>
      <c r="CT43" s="612"/>
      <c r="CU43" s="612"/>
      <c r="CV43" s="612"/>
      <c r="CW43" s="612"/>
      <c r="CX43" s="612"/>
      <c r="CY43" s="613"/>
      <c r="CZ43" s="587">
        <v>0.3</v>
      </c>
      <c r="DA43" s="614"/>
      <c r="DB43" s="614"/>
      <c r="DC43" s="615"/>
      <c r="DD43" s="589">
        <v>71136</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188</v>
      </c>
      <c r="CE44" s="390"/>
      <c r="CF44" s="582" t="s">
        <v>438</v>
      </c>
      <c r="CG44" s="583"/>
      <c r="CH44" s="583"/>
      <c r="CI44" s="583"/>
      <c r="CJ44" s="583"/>
      <c r="CK44" s="583"/>
      <c r="CL44" s="583"/>
      <c r="CM44" s="583"/>
      <c r="CN44" s="583"/>
      <c r="CO44" s="583"/>
      <c r="CP44" s="583"/>
      <c r="CQ44" s="584"/>
      <c r="CR44" s="585">
        <v>3026282</v>
      </c>
      <c r="CS44" s="487"/>
      <c r="CT44" s="487"/>
      <c r="CU44" s="487"/>
      <c r="CV44" s="487"/>
      <c r="CW44" s="487"/>
      <c r="CX44" s="487"/>
      <c r="CY44" s="586"/>
      <c r="CZ44" s="587">
        <v>10.9</v>
      </c>
      <c r="DA44" s="353"/>
      <c r="DB44" s="353"/>
      <c r="DC44" s="588"/>
      <c r="DD44" s="589">
        <v>489402</v>
      </c>
      <c r="DE44" s="487"/>
      <c r="DF44" s="487"/>
      <c r="DG44" s="487"/>
      <c r="DH44" s="487"/>
      <c r="DI44" s="487"/>
      <c r="DJ44" s="487"/>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15">
      <c r="B45" s="22" t="s">
        <v>55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439</v>
      </c>
      <c r="CG45" s="583"/>
      <c r="CH45" s="583"/>
      <c r="CI45" s="583"/>
      <c r="CJ45" s="583"/>
      <c r="CK45" s="583"/>
      <c r="CL45" s="583"/>
      <c r="CM45" s="583"/>
      <c r="CN45" s="583"/>
      <c r="CO45" s="583"/>
      <c r="CP45" s="583"/>
      <c r="CQ45" s="584"/>
      <c r="CR45" s="585">
        <v>1406638</v>
      </c>
      <c r="CS45" s="612"/>
      <c r="CT45" s="612"/>
      <c r="CU45" s="612"/>
      <c r="CV45" s="612"/>
      <c r="CW45" s="612"/>
      <c r="CX45" s="612"/>
      <c r="CY45" s="613"/>
      <c r="CZ45" s="587">
        <v>5.0999999999999996</v>
      </c>
      <c r="DA45" s="614"/>
      <c r="DB45" s="614"/>
      <c r="DC45" s="615"/>
      <c r="DD45" s="589">
        <v>211812</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15">
      <c r="B46" s="45" t="s">
        <v>410</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397</v>
      </c>
      <c r="CG46" s="583"/>
      <c r="CH46" s="583"/>
      <c r="CI46" s="583"/>
      <c r="CJ46" s="583"/>
      <c r="CK46" s="583"/>
      <c r="CL46" s="583"/>
      <c r="CM46" s="583"/>
      <c r="CN46" s="583"/>
      <c r="CO46" s="583"/>
      <c r="CP46" s="583"/>
      <c r="CQ46" s="584"/>
      <c r="CR46" s="585">
        <v>1619644</v>
      </c>
      <c r="CS46" s="487"/>
      <c r="CT46" s="487"/>
      <c r="CU46" s="487"/>
      <c r="CV46" s="487"/>
      <c r="CW46" s="487"/>
      <c r="CX46" s="487"/>
      <c r="CY46" s="586"/>
      <c r="CZ46" s="587">
        <v>5.8</v>
      </c>
      <c r="DA46" s="353"/>
      <c r="DB46" s="353"/>
      <c r="DC46" s="588"/>
      <c r="DD46" s="589">
        <v>277590</v>
      </c>
      <c r="DE46" s="487"/>
      <c r="DF46" s="487"/>
      <c r="DG46" s="487"/>
      <c r="DH46" s="487"/>
      <c r="DI46" s="487"/>
      <c r="DJ46" s="487"/>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15">
      <c r="B47" s="46" t="s">
        <v>275</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441</v>
      </c>
      <c r="CG47" s="583"/>
      <c r="CH47" s="583"/>
      <c r="CI47" s="583"/>
      <c r="CJ47" s="583"/>
      <c r="CK47" s="583"/>
      <c r="CL47" s="583"/>
      <c r="CM47" s="583"/>
      <c r="CN47" s="583"/>
      <c r="CO47" s="583"/>
      <c r="CP47" s="583"/>
      <c r="CQ47" s="584"/>
      <c r="CR47" s="585">
        <v>1980</v>
      </c>
      <c r="CS47" s="612"/>
      <c r="CT47" s="612"/>
      <c r="CU47" s="612"/>
      <c r="CV47" s="612"/>
      <c r="CW47" s="612"/>
      <c r="CX47" s="612"/>
      <c r="CY47" s="613"/>
      <c r="CZ47" s="587">
        <v>0</v>
      </c>
      <c r="DA47" s="614"/>
      <c r="DB47" s="614"/>
      <c r="DC47" s="615"/>
      <c r="DD47" s="589">
        <v>1980</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442</v>
      </c>
      <c r="CG48" s="583"/>
      <c r="CH48" s="583"/>
      <c r="CI48" s="583"/>
      <c r="CJ48" s="583"/>
      <c r="CK48" s="583"/>
      <c r="CL48" s="583"/>
      <c r="CM48" s="583"/>
      <c r="CN48" s="583"/>
      <c r="CO48" s="583"/>
      <c r="CP48" s="583"/>
      <c r="CQ48" s="584"/>
      <c r="CR48" s="585" t="s">
        <v>210</v>
      </c>
      <c r="CS48" s="487"/>
      <c r="CT48" s="487"/>
      <c r="CU48" s="487"/>
      <c r="CV48" s="487"/>
      <c r="CW48" s="487"/>
      <c r="CX48" s="487"/>
      <c r="CY48" s="586"/>
      <c r="CZ48" s="587" t="s">
        <v>210</v>
      </c>
      <c r="DA48" s="353"/>
      <c r="DB48" s="353"/>
      <c r="DC48" s="588"/>
      <c r="DD48" s="589" t="s">
        <v>210</v>
      </c>
      <c r="DE48" s="487"/>
      <c r="DF48" s="487"/>
      <c r="DG48" s="487"/>
      <c r="DH48" s="487"/>
      <c r="DI48" s="487"/>
      <c r="DJ48" s="487"/>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202</v>
      </c>
      <c r="CE49" s="597"/>
      <c r="CF49" s="597"/>
      <c r="CG49" s="597"/>
      <c r="CH49" s="597"/>
      <c r="CI49" s="597"/>
      <c r="CJ49" s="597"/>
      <c r="CK49" s="597"/>
      <c r="CL49" s="597"/>
      <c r="CM49" s="597"/>
      <c r="CN49" s="597"/>
      <c r="CO49" s="597"/>
      <c r="CP49" s="597"/>
      <c r="CQ49" s="598"/>
      <c r="CR49" s="599">
        <v>27695238</v>
      </c>
      <c r="CS49" s="600"/>
      <c r="CT49" s="600"/>
      <c r="CU49" s="600"/>
      <c r="CV49" s="600"/>
      <c r="CW49" s="600"/>
      <c r="CX49" s="600"/>
      <c r="CY49" s="601"/>
      <c r="CZ49" s="602">
        <v>100</v>
      </c>
      <c r="DA49" s="603"/>
      <c r="DB49" s="603"/>
      <c r="DC49" s="604"/>
      <c r="DD49" s="605">
        <v>14333816</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KXKWKMDRgFcVygtn54ZKzlPvLPoM+RKpI0d2FExbah7Fn3lT5mW9sU9jO4RyE2UlgeOzJUejxW9ciod++G27fg==" saltValue="CITWeKMGr83Z0S+rIsz+0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308</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3" t="s">
        <v>298</v>
      </c>
      <c r="DK2" s="1014"/>
      <c r="DL2" s="1014"/>
      <c r="DM2" s="1014"/>
      <c r="DN2" s="1014"/>
      <c r="DO2" s="1015"/>
      <c r="DP2" s="70"/>
      <c r="DQ2" s="1013" t="s">
        <v>309</v>
      </c>
      <c r="DR2" s="1014"/>
      <c r="DS2" s="1014"/>
      <c r="DT2" s="1014"/>
      <c r="DU2" s="1014"/>
      <c r="DV2" s="1014"/>
      <c r="DW2" s="1014"/>
      <c r="DX2" s="1014"/>
      <c r="DY2" s="1014"/>
      <c r="DZ2" s="1015"/>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1004" t="s">
        <v>214</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64"/>
      <c r="BA4" s="64"/>
      <c r="BB4" s="64"/>
      <c r="BC4" s="64"/>
      <c r="BD4" s="64"/>
      <c r="BE4" s="82"/>
      <c r="BF4" s="82"/>
      <c r="BG4" s="82"/>
      <c r="BH4" s="82"/>
      <c r="BI4" s="82"/>
      <c r="BJ4" s="82"/>
      <c r="BK4" s="82"/>
      <c r="BL4" s="82"/>
      <c r="BM4" s="82"/>
      <c r="BN4" s="82"/>
      <c r="BO4" s="82"/>
      <c r="BP4" s="82"/>
      <c r="BQ4" s="64" t="s">
        <v>443</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93" t="s">
        <v>444</v>
      </c>
      <c r="B5" s="694"/>
      <c r="C5" s="694"/>
      <c r="D5" s="694"/>
      <c r="E5" s="694"/>
      <c r="F5" s="694"/>
      <c r="G5" s="694"/>
      <c r="H5" s="694"/>
      <c r="I5" s="694"/>
      <c r="J5" s="694"/>
      <c r="K5" s="694"/>
      <c r="L5" s="694"/>
      <c r="M5" s="694"/>
      <c r="N5" s="694"/>
      <c r="O5" s="694"/>
      <c r="P5" s="695"/>
      <c r="Q5" s="685" t="s">
        <v>191</v>
      </c>
      <c r="R5" s="686"/>
      <c r="S5" s="686"/>
      <c r="T5" s="686"/>
      <c r="U5" s="687"/>
      <c r="V5" s="685" t="s">
        <v>445</v>
      </c>
      <c r="W5" s="686"/>
      <c r="X5" s="686"/>
      <c r="Y5" s="686"/>
      <c r="Z5" s="687"/>
      <c r="AA5" s="685" t="s">
        <v>446</v>
      </c>
      <c r="AB5" s="686"/>
      <c r="AC5" s="686"/>
      <c r="AD5" s="686"/>
      <c r="AE5" s="686"/>
      <c r="AF5" s="769" t="s">
        <v>189</v>
      </c>
      <c r="AG5" s="686"/>
      <c r="AH5" s="686"/>
      <c r="AI5" s="686"/>
      <c r="AJ5" s="691"/>
      <c r="AK5" s="686" t="s">
        <v>165</v>
      </c>
      <c r="AL5" s="686"/>
      <c r="AM5" s="686"/>
      <c r="AN5" s="686"/>
      <c r="AO5" s="687"/>
      <c r="AP5" s="685" t="s">
        <v>447</v>
      </c>
      <c r="AQ5" s="686"/>
      <c r="AR5" s="686"/>
      <c r="AS5" s="686"/>
      <c r="AT5" s="687"/>
      <c r="AU5" s="685" t="s">
        <v>449</v>
      </c>
      <c r="AV5" s="686"/>
      <c r="AW5" s="686"/>
      <c r="AX5" s="686"/>
      <c r="AY5" s="691"/>
      <c r="AZ5" s="73"/>
      <c r="BA5" s="73"/>
      <c r="BB5" s="73"/>
      <c r="BC5" s="73"/>
      <c r="BD5" s="73"/>
      <c r="BE5" s="85"/>
      <c r="BF5" s="85"/>
      <c r="BG5" s="85"/>
      <c r="BH5" s="85"/>
      <c r="BI5" s="85"/>
      <c r="BJ5" s="85"/>
      <c r="BK5" s="85"/>
      <c r="BL5" s="85"/>
      <c r="BM5" s="85"/>
      <c r="BN5" s="85"/>
      <c r="BO5" s="85"/>
      <c r="BP5" s="85"/>
      <c r="BQ5" s="693" t="s">
        <v>450</v>
      </c>
      <c r="BR5" s="694"/>
      <c r="BS5" s="694"/>
      <c r="BT5" s="694"/>
      <c r="BU5" s="694"/>
      <c r="BV5" s="694"/>
      <c r="BW5" s="694"/>
      <c r="BX5" s="694"/>
      <c r="BY5" s="694"/>
      <c r="BZ5" s="694"/>
      <c r="CA5" s="694"/>
      <c r="CB5" s="694"/>
      <c r="CC5" s="694"/>
      <c r="CD5" s="694"/>
      <c r="CE5" s="694"/>
      <c r="CF5" s="694"/>
      <c r="CG5" s="695"/>
      <c r="CH5" s="685" t="s">
        <v>374</v>
      </c>
      <c r="CI5" s="686"/>
      <c r="CJ5" s="686"/>
      <c r="CK5" s="686"/>
      <c r="CL5" s="687"/>
      <c r="CM5" s="685" t="s">
        <v>328</v>
      </c>
      <c r="CN5" s="686"/>
      <c r="CO5" s="686"/>
      <c r="CP5" s="686"/>
      <c r="CQ5" s="687"/>
      <c r="CR5" s="685" t="s">
        <v>256</v>
      </c>
      <c r="CS5" s="686"/>
      <c r="CT5" s="686"/>
      <c r="CU5" s="686"/>
      <c r="CV5" s="687"/>
      <c r="CW5" s="685" t="s">
        <v>56</v>
      </c>
      <c r="CX5" s="686"/>
      <c r="CY5" s="686"/>
      <c r="CZ5" s="686"/>
      <c r="DA5" s="687"/>
      <c r="DB5" s="685" t="s">
        <v>420</v>
      </c>
      <c r="DC5" s="686"/>
      <c r="DD5" s="686"/>
      <c r="DE5" s="686"/>
      <c r="DF5" s="687"/>
      <c r="DG5" s="1025" t="s">
        <v>254</v>
      </c>
      <c r="DH5" s="1026"/>
      <c r="DI5" s="1026"/>
      <c r="DJ5" s="1026"/>
      <c r="DK5" s="1027"/>
      <c r="DL5" s="1025" t="s">
        <v>451</v>
      </c>
      <c r="DM5" s="1026"/>
      <c r="DN5" s="1026"/>
      <c r="DO5" s="1026"/>
      <c r="DP5" s="1027"/>
      <c r="DQ5" s="685" t="s">
        <v>453</v>
      </c>
      <c r="DR5" s="686"/>
      <c r="DS5" s="686"/>
      <c r="DT5" s="686"/>
      <c r="DU5" s="687"/>
      <c r="DV5" s="685" t="s">
        <v>449</v>
      </c>
      <c r="DW5" s="686"/>
      <c r="DX5" s="686"/>
      <c r="DY5" s="686"/>
      <c r="DZ5" s="691"/>
      <c r="EA5" s="82"/>
    </row>
    <row r="6" spans="1:131" s="54" customFormat="1" ht="26.25" customHeight="1" x14ac:dyDescent="0.15">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0"/>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8"/>
      <c r="DH6" s="1029"/>
      <c r="DI6" s="1029"/>
      <c r="DJ6" s="1029"/>
      <c r="DK6" s="1030"/>
      <c r="DL6" s="1028"/>
      <c r="DM6" s="1029"/>
      <c r="DN6" s="1029"/>
      <c r="DO6" s="1029"/>
      <c r="DP6" s="1030"/>
      <c r="DQ6" s="688"/>
      <c r="DR6" s="689"/>
      <c r="DS6" s="689"/>
      <c r="DT6" s="689"/>
      <c r="DU6" s="690"/>
      <c r="DV6" s="688"/>
      <c r="DW6" s="689"/>
      <c r="DX6" s="689"/>
      <c r="DY6" s="689"/>
      <c r="DZ6" s="692"/>
      <c r="EA6" s="82"/>
    </row>
    <row r="7" spans="1:131" s="54" customFormat="1" ht="26.25" customHeight="1" x14ac:dyDescent="0.15">
      <c r="A7" s="59">
        <v>1</v>
      </c>
      <c r="B7" s="968" t="s">
        <v>454</v>
      </c>
      <c r="C7" s="969"/>
      <c r="D7" s="969"/>
      <c r="E7" s="969"/>
      <c r="F7" s="969"/>
      <c r="G7" s="969"/>
      <c r="H7" s="969"/>
      <c r="I7" s="969"/>
      <c r="J7" s="969"/>
      <c r="K7" s="969"/>
      <c r="L7" s="969"/>
      <c r="M7" s="969"/>
      <c r="N7" s="969"/>
      <c r="O7" s="969"/>
      <c r="P7" s="970"/>
      <c r="Q7" s="971">
        <v>27920</v>
      </c>
      <c r="R7" s="972"/>
      <c r="S7" s="972"/>
      <c r="T7" s="972"/>
      <c r="U7" s="972"/>
      <c r="V7" s="972">
        <v>27390</v>
      </c>
      <c r="W7" s="972"/>
      <c r="X7" s="972"/>
      <c r="Y7" s="972"/>
      <c r="Z7" s="972"/>
      <c r="AA7" s="972">
        <v>530</v>
      </c>
      <c r="AB7" s="972"/>
      <c r="AC7" s="972"/>
      <c r="AD7" s="972"/>
      <c r="AE7" s="1016"/>
      <c r="AF7" s="1017">
        <v>357</v>
      </c>
      <c r="AG7" s="1018"/>
      <c r="AH7" s="1018"/>
      <c r="AI7" s="1018"/>
      <c r="AJ7" s="1019"/>
      <c r="AK7" s="1020">
        <v>53</v>
      </c>
      <c r="AL7" s="972"/>
      <c r="AM7" s="972"/>
      <c r="AN7" s="972"/>
      <c r="AO7" s="972"/>
      <c r="AP7" s="972">
        <v>9402</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t="s">
        <v>178</v>
      </c>
      <c r="BT7" s="969"/>
      <c r="BU7" s="969"/>
      <c r="BV7" s="969"/>
      <c r="BW7" s="969"/>
      <c r="BX7" s="969"/>
      <c r="BY7" s="969"/>
      <c r="BZ7" s="969"/>
      <c r="CA7" s="969"/>
      <c r="CB7" s="969"/>
      <c r="CC7" s="969"/>
      <c r="CD7" s="969"/>
      <c r="CE7" s="969"/>
      <c r="CF7" s="969"/>
      <c r="CG7" s="970"/>
      <c r="CH7" s="1021">
        <v>1</v>
      </c>
      <c r="CI7" s="1022"/>
      <c r="CJ7" s="1022"/>
      <c r="CK7" s="1022"/>
      <c r="CL7" s="1023"/>
      <c r="CM7" s="1021">
        <v>27</v>
      </c>
      <c r="CN7" s="1022"/>
      <c r="CO7" s="1022"/>
      <c r="CP7" s="1022"/>
      <c r="CQ7" s="1023"/>
      <c r="CR7" s="1021">
        <v>3</v>
      </c>
      <c r="CS7" s="1022"/>
      <c r="CT7" s="1022"/>
      <c r="CU7" s="1022"/>
      <c r="CV7" s="1023"/>
      <c r="CW7" s="1021" t="s">
        <v>210</v>
      </c>
      <c r="CX7" s="1022"/>
      <c r="CY7" s="1022"/>
      <c r="CZ7" s="1022"/>
      <c r="DA7" s="1023"/>
      <c r="DB7" s="1021" t="s">
        <v>210</v>
      </c>
      <c r="DC7" s="1022"/>
      <c r="DD7" s="1022"/>
      <c r="DE7" s="1022"/>
      <c r="DF7" s="1023"/>
      <c r="DG7" s="1021" t="s">
        <v>210</v>
      </c>
      <c r="DH7" s="1022"/>
      <c r="DI7" s="1022"/>
      <c r="DJ7" s="1022"/>
      <c r="DK7" s="1023"/>
      <c r="DL7" s="1021" t="s">
        <v>210</v>
      </c>
      <c r="DM7" s="1022"/>
      <c r="DN7" s="1022"/>
      <c r="DO7" s="1022"/>
      <c r="DP7" s="1023"/>
      <c r="DQ7" s="1021" t="s">
        <v>210</v>
      </c>
      <c r="DR7" s="1022"/>
      <c r="DS7" s="1022"/>
      <c r="DT7" s="1022"/>
      <c r="DU7" s="1023"/>
      <c r="DV7" s="968"/>
      <c r="DW7" s="969"/>
      <c r="DX7" s="969"/>
      <c r="DY7" s="969"/>
      <c r="DZ7" s="1024"/>
      <c r="EA7" s="82"/>
    </row>
    <row r="8" spans="1:131" s="54" customFormat="1" ht="26.25" customHeight="1" x14ac:dyDescent="0.15">
      <c r="A8" s="60">
        <v>2</v>
      </c>
      <c r="B8" s="957" t="s">
        <v>307</v>
      </c>
      <c r="C8" s="958"/>
      <c r="D8" s="958"/>
      <c r="E8" s="958"/>
      <c r="F8" s="958"/>
      <c r="G8" s="958"/>
      <c r="H8" s="958"/>
      <c r="I8" s="958"/>
      <c r="J8" s="958"/>
      <c r="K8" s="958"/>
      <c r="L8" s="958"/>
      <c r="M8" s="958"/>
      <c r="N8" s="958"/>
      <c r="O8" s="958"/>
      <c r="P8" s="959"/>
      <c r="Q8" s="960">
        <v>150</v>
      </c>
      <c r="R8" s="961"/>
      <c r="S8" s="961"/>
      <c r="T8" s="961"/>
      <c r="U8" s="961"/>
      <c r="V8" s="961">
        <v>150</v>
      </c>
      <c r="W8" s="961"/>
      <c r="X8" s="961"/>
      <c r="Y8" s="961"/>
      <c r="Z8" s="961"/>
      <c r="AA8" s="961">
        <v>0</v>
      </c>
      <c r="AB8" s="961"/>
      <c r="AC8" s="961"/>
      <c r="AD8" s="961"/>
      <c r="AE8" s="967"/>
      <c r="AF8" s="987" t="s">
        <v>210</v>
      </c>
      <c r="AG8" s="965"/>
      <c r="AH8" s="965"/>
      <c r="AI8" s="965"/>
      <c r="AJ8" s="988"/>
      <c r="AK8" s="966" t="s">
        <v>210</v>
      </c>
      <c r="AL8" s="961"/>
      <c r="AM8" s="961"/>
      <c r="AN8" s="961"/>
      <c r="AO8" s="961"/>
      <c r="AP8" s="961" t="s">
        <v>210</v>
      </c>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t="s">
        <v>548</v>
      </c>
      <c r="BT8" s="958"/>
      <c r="BU8" s="958"/>
      <c r="BV8" s="958"/>
      <c r="BW8" s="958"/>
      <c r="BX8" s="958"/>
      <c r="BY8" s="958"/>
      <c r="BZ8" s="958"/>
      <c r="CA8" s="958"/>
      <c r="CB8" s="958"/>
      <c r="CC8" s="958"/>
      <c r="CD8" s="958"/>
      <c r="CE8" s="958"/>
      <c r="CF8" s="958"/>
      <c r="CG8" s="959"/>
      <c r="CH8" s="964">
        <v>-219</v>
      </c>
      <c r="CI8" s="965"/>
      <c r="CJ8" s="965"/>
      <c r="CK8" s="965"/>
      <c r="CL8" s="975"/>
      <c r="CM8" s="964">
        <v>2192</v>
      </c>
      <c r="CN8" s="965"/>
      <c r="CO8" s="965"/>
      <c r="CP8" s="965"/>
      <c r="CQ8" s="975"/>
      <c r="CR8" s="964">
        <v>5678</v>
      </c>
      <c r="CS8" s="965"/>
      <c r="CT8" s="965"/>
      <c r="CU8" s="965"/>
      <c r="CV8" s="975"/>
      <c r="CW8" s="964" t="s">
        <v>210</v>
      </c>
      <c r="CX8" s="965"/>
      <c r="CY8" s="965"/>
      <c r="CZ8" s="965"/>
      <c r="DA8" s="975"/>
      <c r="DB8" s="964" t="s">
        <v>210</v>
      </c>
      <c r="DC8" s="965"/>
      <c r="DD8" s="965"/>
      <c r="DE8" s="965"/>
      <c r="DF8" s="975"/>
      <c r="DG8" s="964" t="s">
        <v>210</v>
      </c>
      <c r="DH8" s="965"/>
      <c r="DI8" s="965"/>
      <c r="DJ8" s="965"/>
      <c r="DK8" s="975"/>
      <c r="DL8" s="964" t="s">
        <v>210</v>
      </c>
      <c r="DM8" s="965"/>
      <c r="DN8" s="965"/>
      <c r="DO8" s="965"/>
      <c r="DP8" s="975"/>
      <c r="DQ8" s="964" t="s">
        <v>210</v>
      </c>
      <c r="DR8" s="965"/>
      <c r="DS8" s="965"/>
      <c r="DT8" s="965"/>
      <c r="DU8" s="975"/>
      <c r="DV8" s="957"/>
      <c r="DW8" s="958"/>
      <c r="DX8" s="958"/>
      <c r="DY8" s="958"/>
      <c r="DZ8" s="976"/>
      <c r="EA8" s="82"/>
    </row>
    <row r="9" spans="1:131" s="54" customFormat="1" ht="26.25" customHeight="1" x14ac:dyDescent="0.15">
      <c r="A9" s="60">
        <v>3</v>
      </c>
      <c r="B9" s="957" t="s">
        <v>456</v>
      </c>
      <c r="C9" s="958"/>
      <c r="D9" s="958"/>
      <c r="E9" s="958"/>
      <c r="F9" s="958"/>
      <c r="G9" s="958"/>
      <c r="H9" s="958"/>
      <c r="I9" s="958"/>
      <c r="J9" s="958"/>
      <c r="K9" s="958"/>
      <c r="L9" s="958"/>
      <c r="M9" s="958"/>
      <c r="N9" s="958"/>
      <c r="O9" s="958"/>
      <c r="P9" s="959"/>
      <c r="Q9" s="960">
        <v>175</v>
      </c>
      <c r="R9" s="961"/>
      <c r="S9" s="961"/>
      <c r="T9" s="961"/>
      <c r="U9" s="961"/>
      <c r="V9" s="961">
        <v>155</v>
      </c>
      <c r="W9" s="961"/>
      <c r="X9" s="961"/>
      <c r="Y9" s="961"/>
      <c r="Z9" s="961"/>
      <c r="AA9" s="961">
        <v>20</v>
      </c>
      <c r="AB9" s="961"/>
      <c r="AC9" s="961"/>
      <c r="AD9" s="961"/>
      <c r="AE9" s="967"/>
      <c r="AF9" s="987">
        <v>20</v>
      </c>
      <c r="AG9" s="965"/>
      <c r="AH9" s="965"/>
      <c r="AI9" s="965"/>
      <c r="AJ9" s="988"/>
      <c r="AK9" s="966" t="s">
        <v>210</v>
      </c>
      <c r="AL9" s="961"/>
      <c r="AM9" s="961"/>
      <c r="AN9" s="961"/>
      <c r="AO9" s="961"/>
      <c r="AP9" s="961">
        <v>1052</v>
      </c>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t="s">
        <v>91</v>
      </c>
      <c r="BT9" s="958"/>
      <c r="BU9" s="958"/>
      <c r="BV9" s="958"/>
      <c r="BW9" s="958"/>
      <c r="BX9" s="958"/>
      <c r="BY9" s="958"/>
      <c r="BZ9" s="958"/>
      <c r="CA9" s="958"/>
      <c r="CB9" s="958"/>
      <c r="CC9" s="958"/>
      <c r="CD9" s="958"/>
      <c r="CE9" s="958"/>
      <c r="CF9" s="958"/>
      <c r="CG9" s="959"/>
      <c r="CH9" s="964">
        <v>-48</v>
      </c>
      <c r="CI9" s="965"/>
      <c r="CJ9" s="965"/>
      <c r="CK9" s="965"/>
      <c r="CL9" s="975"/>
      <c r="CM9" s="964">
        <v>172</v>
      </c>
      <c r="CN9" s="965"/>
      <c r="CO9" s="965"/>
      <c r="CP9" s="965"/>
      <c r="CQ9" s="975"/>
      <c r="CR9" s="964">
        <v>60</v>
      </c>
      <c r="CS9" s="965"/>
      <c r="CT9" s="965"/>
      <c r="CU9" s="965"/>
      <c r="CV9" s="975"/>
      <c r="CW9" s="964" t="s">
        <v>210</v>
      </c>
      <c r="CX9" s="965"/>
      <c r="CY9" s="965"/>
      <c r="CZ9" s="965"/>
      <c r="DA9" s="975"/>
      <c r="DB9" s="964" t="s">
        <v>210</v>
      </c>
      <c r="DC9" s="965"/>
      <c r="DD9" s="965"/>
      <c r="DE9" s="965"/>
      <c r="DF9" s="975"/>
      <c r="DG9" s="964" t="s">
        <v>210</v>
      </c>
      <c r="DH9" s="965"/>
      <c r="DI9" s="965"/>
      <c r="DJ9" s="965"/>
      <c r="DK9" s="975"/>
      <c r="DL9" s="964" t="s">
        <v>210</v>
      </c>
      <c r="DM9" s="965"/>
      <c r="DN9" s="965"/>
      <c r="DO9" s="965"/>
      <c r="DP9" s="975"/>
      <c r="DQ9" s="964" t="s">
        <v>210</v>
      </c>
      <c r="DR9" s="965"/>
      <c r="DS9" s="965"/>
      <c r="DT9" s="965"/>
      <c r="DU9" s="975"/>
      <c r="DV9" s="957"/>
      <c r="DW9" s="958"/>
      <c r="DX9" s="958"/>
      <c r="DY9" s="958"/>
      <c r="DZ9" s="976"/>
      <c r="EA9" s="82"/>
    </row>
    <row r="10" spans="1:131" s="54" customFormat="1" ht="26.25" customHeight="1" x14ac:dyDescent="0.15">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c r="BT10" s="958"/>
      <c r="BU10" s="958"/>
      <c r="BV10" s="958"/>
      <c r="BW10" s="958"/>
      <c r="BX10" s="958"/>
      <c r="BY10" s="958"/>
      <c r="BZ10" s="958"/>
      <c r="CA10" s="958"/>
      <c r="CB10" s="958"/>
      <c r="CC10" s="958"/>
      <c r="CD10" s="958"/>
      <c r="CE10" s="958"/>
      <c r="CF10" s="958"/>
      <c r="CG10" s="959"/>
      <c r="CH10" s="964"/>
      <c r="CI10" s="965"/>
      <c r="CJ10" s="965"/>
      <c r="CK10" s="965"/>
      <c r="CL10" s="975"/>
      <c r="CM10" s="964"/>
      <c r="CN10" s="965"/>
      <c r="CO10" s="965"/>
      <c r="CP10" s="965"/>
      <c r="CQ10" s="975"/>
      <c r="CR10" s="964"/>
      <c r="CS10" s="965"/>
      <c r="CT10" s="965"/>
      <c r="CU10" s="965"/>
      <c r="CV10" s="975"/>
      <c r="CW10" s="964"/>
      <c r="CX10" s="965"/>
      <c r="CY10" s="965"/>
      <c r="CZ10" s="965"/>
      <c r="DA10" s="975"/>
      <c r="DB10" s="964"/>
      <c r="DC10" s="965"/>
      <c r="DD10" s="965"/>
      <c r="DE10" s="965"/>
      <c r="DF10" s="975"/>
      <c r="DG10" s="964"/>
      <c r="DH10" s="965"/>
      <c r="DI10" s="965"/>
      <c r="DJ10" s="965"/>
      <c r="DK10" s="975"/>
      <c r="DL10" s="964"/>
      <c r="DM10" s="965"/>
      <c r="DN10" s="965"/>
      <c r="DO10" s="965"/>
      <c r="DP10" s="975"/>
      <c r="DQ10" s="964"/>
      <c r="DR10" s="965"/>
      <c r="DS10" s="965"/>
      <c r="DT10" s="965"/>
      <c r="DU10" s="975"/>
      <c r="DV10" s="957"/>
      <c r="DW10" s="958"/>
      <c r="DX10" s="958"/>
      <c r="DY10" s="958"/>
      <c r="DZ10" s="976"/>
      <c r="EA10" s="82"/>
    </row>
    <row r="11" spans="1:131" s="54" customFormat="1" ht="26.25" customHeight="1" x14ac:dyDescent="0.15">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c r="BT11" s="958"/>
      <c r="BU11" s="958"/>
      <c r="BV11" s="958"/>
      <c r="BW11" s="958"/>
      <c r="BX11" s="958"/>
      <c r="BY11" s="958"/>
      <c r="BZ11" s="958"/>
      <c r="CA11" s="958"/>
      <c r="CB11" s="958"/>
      <c r="CC11" s="958"/>
      <c r="CD11" s="958"/>
      <c r="CE11" s="958"/>
      <c r="CF11" s="958"/>
      <c r="CG11" s="959"/>
      <c r="CH11" s="964"/>
      <c r="CI11" s="965"/>
      <c r="CJ11" s="965"/>
      <c r="CK11" s="965"/>
      <c r="CL11" s="975"/>
      <c r="CM11" s="964"/>
      <c r="CN11" s="965"/>
      <c r="CO11" s="965"/>
      <c r="CP11" s="965"/>
      <c r="CQ11" s="975"/>
      <c r="CR11" s="964"/>
      <c r="CS11" s="965"/>
      <c r="CT11" s="965"/>
      <c r="CU11" s="965"/>
      <c r="CV11" s="975"/>
      <c r="CW11" s="964"/>
      <c r="CX11" s="965"/>
      <c r="CY11" s="965"/>
      <c r="CZ11" s="965"/>
      <c r="DA11" s="975"/>
      <c r="DB11" s="964"/>
      <c r="DC11" s="965"/>
      <c r="DD11" s="965"/>
      <c r="DE11" s="965"/>
      <c r="DF11" s="975"/>
      <c r="DG11" s="964"/>
      <c r="DH11" s="965"/>
      <c r="DI11" s="965"/>
      <c r="DJ11" s="965"/>
      <c r="DK11" s="975"/>
      <c r="DL11" s="964"/>
      <c r="DM11" s="965"/>
      <c r="DN11" s="965"/>
      <c r="DO11" s="965"/>
      <c r="DP11" s="975"/>
      <c r="DQ11" s="964"/>
      <c r="DR11" s="965"/>
      <c r="DS11" s="965"/>
      <c r="DT11" s="965"/>
      <c r="DU11" s="975"/>
      <c r="DV11" s="957"/>
      <c r="DW11" s="958"/>
      <c r="DX11" s="958"/>
      <c r="DY11" s="958"/>
      <c r="DZ11" s="976"/>
      <c r="EA11" s="82"/>
    </row>
    <row r="12" spans="1:131" s="54" customFormat="1" ht="26.25" customHeight="1" x14ac:dyDescent="0.15">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c r="BT12" s="958"/>
      <c r="BU12" s="958"/>
      <c r="BV12" s="958"/>
      <c r="BW12" s="958"/>
      <c r="BX12" s="958"/>
      <c r="BY12" s="958"/>
      <c r="BZ12" s="958"/>
      <c r="CA12" s="958"/>
      <c r="CB12" s="958"/>
      <c r="CC12" s="958"/>
      <c r="CD12" s="958"/>
      <c r="CE12" s="958"/>
      <c r="CF12" s="958"/>
      <c r="CG12" s="959"/>
      <c r="CH12" s="964"/>
      <c r="CI12" s="965"/>
      <c r="CJ12" s="965"/>
      <c r="CK12" s="965"/>
      <c r="CL12" s="975"/>
      <c r="CM12" s="964"/>
      <c r="CN12" s="965"/>
      <c r="CO12" s="965"/>
      <c r="CP12" s="965"/>
      <c r="CQ12" s="975"/>
      <c r="CR12" s="964"/>
      <c r="CS12" s="965"/>
      <c r="CT12" s="965"/>
      <c r="CU12" s="965"/>
      <c r="CV12" s="975"/>
      <c r="CW12" s="964"/>
      <c r="CX12" s="965"/>
      <c r="CY12" s="965"/>
      <c r="CZ12" s="965"/>
      <c r="DA12" s="975"/>
      <c r="DB12" s="964"/>
      <c r="DC12" s="965"/>
      <c r="DD12" s="965"/>
      <c r="DE12" s="965"/>
      <c r="DF12" s="975"/>
      <c r="DG12" s="964"/>
      <c r="DH12" s="965"/>
      <c r="DI12" s="965"/>
      <c r="DJ12" s="965"/>
      <c r="DK12" s="975"/>
      <c r="DL12" s="964"/>
      <c r="DM12" s="965"/>
      <c r="DN12" s="965"/>
      <c r="DO12" s="965"/>
      <c r="DP12" s="975"/>
      <c r="DQ12" s="964"/>
      <c r="DR12" s="965"/>
      <c r="DS12" s="965"/>
      <c r="DT12" s="965"/>
      <c r="DU12" s="975"/>
      <c r="DV12" s="957"/>
      <c r="DW12" s="958"/>
      <c r="DX12" s="958"/>
      <c r="DY12" s="958"/>
      <c r="DZ12" s="976"/>
      <c r="EA12" s="82"/>
    </row>
    <row r="13" spans="1:131" s="54" customFormat="1" ht="26.25" customHeight="1" x14ac:dyDescent="0.15">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82"/>
    </row>
    <row r="14" spans="1:131" s="54" customFormat="1" ht="26.25" customHeight="1" x14ac:dyDescent="0.15">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82"/>
    </row>
    <row r="15" spans="1:131" s="54" customFormat="1" ht="26.25" customHeight="1" x14ac:dyDescent="0.15">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82"/>
    </row>
    <row r="16" spans="1:131" s="54" customFormat="1" ht="26.25" customHeight="1" x14ac:dyDescent="0.15">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82"/>
    </row>
    <row r="17" spans="1:131" s="54" customFormat="1" ht="26.25" customHeight="1" x14ac:dyDescent="0.15">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x14ac:dyDescent="0.15">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x14ac:dyDescent="0.15">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x14ac:dyDescent="0.15">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x14ac:dyDescent="0.15">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x14ac:dyDescent="0.15">
      <c r="A22" s="60">
        <v>16</v>
      </c>
      <c r="B22" s="957"/>
      <c r="C22" s="958"/>
      <c r="D22" s="958"/>
      <c r="E22" s="958"/>
      <c r="F22" s="958"/>
      <c r="G22" s="958"/>
      <c r="H22" s="958"/>
      <c r="I22" s="958"/>
      <c r="J22" s="958"/>
      <c r="K22" s="958"/>
      <c r="L22" s="958"/>
      <c r="M22" s="958"/>
      <c r="N22" s="958"/>
      <c r="O22" s="958"/>
      <c r="P22" s="959"/>
      <c r="Q22" s="1007"/>
      <c r="R22" s="1008"/>
      <c r="S22" s="1008"/>
      <c r="T22" s="1008"/>
      <c r="U22" s="1008"/>
      <c r="V22" s="1008"/>
      <c r="W22" s="1008"/>
      <c r="X22" s="1008"/>
      <c r="Y22" s="1008"/>
      <c r="Z22" s="1008"/>
      <c r="AA22" s="1008"/>
      <c r="AB22" s="1008"/>
      <c r="AC22" s="1008"/>
      <c r="AD22" s="1008"/>
      <c r="AE22" s="1009"/>
      <c r="AF22" s="987"/>
      <c r="AG22" s="965"/>
      <c r="AH22" s="965"/>
      <c r="AI22" s="965"/>
      <c r="AJ22" s="988"/>
      <c r="AK22" s="1010"/>
      <c r="AL22" s="1008"/>
      <c r="AM22" s="1008"/>
      <c r="AN22" s="1008"/>
      <c r="AO22" s="1008"/>
      <c r="AP22" s="1008"/>
      <c r="AQ22" s="1008"/>
      <c r="AR22" s="1008"/>
      <c r="AS22" s="1008"/>
      <c r="AT22" s="1008"/>
      <c r="AU22" s="1011"/>
      <c r="AV22" s="1011"/>
      <c r="AW22" s="1011"/>
      <c r="AX22" s="1011"/>
      <c r="AY22" s="1012"/>
      <c r="AZ22" s="992" t="s">
        <v>457</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x14ac:dyDescent="0.15">
      <c r="A23" s="61" t="s">
        <v>238</v>
      </c>
      <c r="B23" s="935" t="s">
        <v>311</v>
      </c>
      <c r="C23" s="936"/>
      <c r="D23" s="936"/>
      <c r="E23" s="936"/>
      <c r="F23" s="936"/>
      <c r="G23" s="936"/>
      <c r="H23" s="936"/>
      <c r="I23" s="936"/>
      <c r="J23" s="936"/>
      <c r="K23" s="936"/>
      <c r="L23" s="936"/>
      <c r="M23" s="936"/>
      <c r="N23" s="936"/>
      <c r="O23" s="936"/>
      <c r="P23" s="937"/>
      <c r="Q23" s="1005">
        <v>28245</v>
      </c>
      <c r="R23" s="947"/>
      <c r="S23" s="947"/>
      <c r="T23" s="947"/>
      <c r="U23" s="947"/>
      <c r="V23" s="947">
        <v>27432</v>
      </c>
      <c r="W23" s="947"/>
      <c r="X23" s="947"/>
      <c r="Y23" s="947"/>
      <c r="Z23" s="947"/>
      <c r="AA23" s="947">
        <v>813</v>
      </c>
      <c r="AB23" s="947"/>
      <c r="AC23" s="947"/>
      <c r="AD23" s="947"/>
      <c r="AE23" s="1006"/>
      <c r="AF23" s="978">
        <v>377</v>
      </c>
      <c r="AG23" s="947"/>
      <c r="AH23" s="947"/>
      <c r="AI23" s="947"/>
      <c r="AJ23" s="979"/>
      <c r="AK23" s="980"/>
      <c r="AL23" s="946"/>
      <c r="AM23" s="946"/>
      <c r="AN23" s="946"/>
      <c r="AO23" s="946"/>
      <c r="AP23" s="947">
        <v>10454</v>
      </c>
      <c r="AQ23" s="947"/>
      <c r="AR23" s="947"/>
      <c r="AS23" s="947"/>
      <c r="AT23" s="947"/>
      <c r="AU23" s="948"/>
      <c r="AV23" s="948"/>
      <c r="AW23" s="948"/>
      <c r="AX23" s="948"/>
      <c r="AY23" s="949"/>
      <c r="AZ23" s="982" t="s">
        <v>210</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x14ac:dyDescent="0.15">
      <c r="A24" s="1003" t="s">
        <v>394</v>
      </c>
      <c r="B24" s="1003"/>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x14ac:dyDescent="0.15">
      <c r="A25" s="1004" t="s">
        <v>425</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x14ac:dyDescent="0.15">
      <c r="A26" s="693" t="s">
        <v>444</v>
      </c>
      <c r="B26" s="694"/>
      <c r="C26" s="694"/>
      <c r="D26" s="694"/>
      <c r="E26" s="694"/>
      <c r="F26" s="694"/>
      <c r="G26" s="694"/>
      <c r="H26" s="694"/>
      <c r="I26" s="694"/>
      <c r="J26" s="694"/>
      <c r="K26" s="694"/>
      <c r="L26" s="694"/>
      <c r="M26" s="694"/>
      <c r="N26" s="694"/>
      <c r="O26" s="694"/>
      <c r="P26" s="695"/>
      <c r="Q26" s="685" t="s">
        <v>459</v>
      </c>
      <c r="R26" s="686"/>
      <c r="S26" s="686"/>
      <c r="T26" s="686"/>
      <c r="U26" s="687"/>
      <c r="V26" s="685" t="s">
        <v>460</v>
      </c>
      <c r="W26" s="686"/>
      <c r="X26" s="686"/>
      <c r="Y26" s="686"/>
      <c r="Z26" s="687"/>
      <c r="AA26" s="685" t="s">
        <v>461</v>
      </c>
      <c r="AB26" s="686"/>
      <c r="AC26" s="686"/>
      <c r="AD26" s="686"/>
      <c r="AE26" s="686"/>
      <c r="AF26" s="771" t="s">
        <v>261</v>
      </c>
      <c r="AG26" s="700"/>
      <c r="AH26" s="700"/>
      <c r="AI26" s="700"/>
      <c r="AJ26" s="772"/>
      <c r="AK26" s="686" t="s">
        <v>396</v>
      </c>
      <c r="AL26" s="686"/>
      <c r="AM26" s="686"/>
      <c r="AN26" s="686"/>
      <c r="AO26" s="687"/>
      <c r="AP26" s="685" t="s">
        <v>367</v>
      </c>
      <c r="AQ26" s="686"/>
      <c r="AR26" s="686"/>
      <c r="AS26" s="686"/>
      <c r="AT26" s="687"/>
      <c r="AU26" s="685" t="s">
        <v>462</v>
      </c>
      <c r="AV26" s="686"/>
      <c r="AW26" s="686"/>
      <c r="AX26" s="686"/>
      <c r="AY26" s="687"/>
      <c r="AZ26" s="685" t="s">
        <v>463</v>
      </c>
      <c r="BA26" s="686"/>
      <c r="BB26" s="686"/>
      <c r="BC26" s="686"/>
      <c r="BD26" s="687"/>
      <c r="BE26" s="685" t="s">
        <v>449</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x14ac:dyDescent="0.15">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3"/>
      <c r="AG27" s="703"/>
      <c r="AH27" s="703"/>
      <c r="AI27" s="703"/>
      <c r="AJ27" s="774"/>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x14ac:dyDescent="0.15">
      <c r="A28" s="62">
        <v>1</v>
      </c>
      <c r="B28" s="968" t="s">
        <v>251</v>
      </c>
      <c r="C28" s="969"/>
      <c r="D28" s="969"/>
      <c r="E28" s="969"/>
      <c r="F28" s="969"/>
      <c r="G28" s="969"/>
      <c r="H28" s="969"/>
      <c r="I28" s="969"/>
      <c r="J28" s="969"/>
      <c r="K28" s="969"/>
      <c r="L28" s="969"/>
      <c r="M28" s="969"/>
      <c r="N28" s="969"/>
      <c r="O28" s="969"/>
      <c r="P28" s="970"/>
      <c r="Q28" s="995">
        <v>3834</v>
      </c>
      <c r="R28" s="996"/>
      <c r="S28" s="996"/>
      <c r="T28" s="996"/>
      <c r="U28" s="996"/>
      <c r="V28" s="996">
        <v>3733</v>
      </c>
      <c r="W28" s="996"/>
      <c r="X28" s="996"/>
      <c r="Y28" s="996"/>
      <c r="Z28" s="996"/>
      <c r="AA28" s="996">
        <v>101</v>
      </c>
      <c r="AB28" s="996"/>
      <c r="AC28" s="996"/>
      <c r="AD28" s="996"/>
      <c r="AE28" s="997"/>
      <c r="AF28" s="998">
        <v>101</v>
      </c>
      <c r="AG28" s="996"/>
      <c r="AH28" s="996"/>
      <c r="AI28" s="996"/>
      <c r="AJ28" s="999"/>
      <c r="AK28" s="1000">
        <v>395</v>
      </c>
      <c r="AL28" s="996"/>
      <c r="AM28" s="996"/>
      <c r="AN28" s="996"/>
      <c r="AO28" s="996"/>
      <c r="AP28" s="996" t="s">
        <v>210</v>
      </c>
      <c r="AQ28" s="996"/>
      <c r="AR28" s="996"/>
      <c r="AS28" s="996"/>
      <c r="AT28" s="996"/>
      <c r="AU28" s="996" t="s">
        <v>210</v>
      </c>
      <c r="AV28" s="996"/>
      <c r="AW28" s="996"/>
      <c r="AX28" s="996"/>
      <c r="AY28" s="996"/>
      <c r="AZ28" s="996" t="s">
        <v>210</v>
      </c>
      <c r="BA28" s="996"/>
      <c r="BB28" s="996"/>
      <c r="BC28" s="996"/>
      <c r="BD28" s="996"/>
      <c r="BE28" s="1001"/>
      <c r="BF28" s="1001"/>
      <c r="BG28" s="1001"/>
      <c r="BH28" s="1001"/>
      <c r="BI28" s="1002"/>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x14ac:dyDescent="0.15">
      <c r="A29" s="62">
        <v>2</v>
      </c>
      <c r="B29" s="957" t="s">
        <v>27</v>
      </c>
      <c r="C29" s="958"/>
      <c r="D29" s="958"/>
      <c r="E29" s="958"/>
      <c r="F29" s="958"/>
      <c r="G29" s="958"/>
      <c r="H29" s="958"/>
      <c r="I29" s="958"/>
      <c r="J29" s="958"/>
      <c r="K29" s="958"/>
      <c r="L29" s="958"/>
      <c r="M29" s="958"/>
      <c r="N29" s="958"/>
      <c r="O29" s="958"/>
      <c r="P29" s="959"/>
      <c r="Q29" s="960">
        <v>2731</v>
      </c>
      <c r="R29" s="961"/>
      <c r="S29" s="961"/>
      <c r="T29" s="961"/>
      <c r="U29" s="961"/>
      <c r="V29" s="961">
        <v>2599</v>
      </c>
      <c r="W29" s="961"/>
      <c r="X29" s="961"/>
      <c r="Y29" s="961"/>
      <c r="Z29" s="961"/>
      <c r="AA29" s="961">
        <v>132</v>
      </c>
      <c r="AB29" s="961"/>
      <c r="AC29" s="961"/>
      <c r="AD29" s="961"/>
      <c r="AE29" s="967"/>
      <c r="AF29" s="987">
        <v>132</v>
      </c>
      <c r="AG29" s="965"/>
      <c r="AH29" s="965"/>
      <c r="AI29" s="965"/>
      <c r="AJ29" s="988"/>
      <c r="AK29" s="966">
        <v>414</v>
      </c>
      <c r="AL29" s="961"/>
      <c r="AM29" s="961"/>
      <c r="AN29" s="961"/>
      <c r="AO29" s="961"/>
      <c r="AP29" s="961" t="s">
        <v>210</v>
      </c>
      <c r="AQ29" s="961"/>
      <c r="AR29" s="961"/>
      <c r="AS29" s="961"/>
      <c r="AT29" s="961"/>
      <c r="AU29" s="961" t="s">
        <v>210</v>
      </c>
      <c r="AV29" s="961"/>
      <c r="AW29" s="961"/>
      <c r="AX29" s="961"/>
      <c r="AY29" s="961"/>
      <c r="AZ29" s="961" t="s">
        <v>210</v>
      </c>
      <c r="BA29" s="961"/>
      <c r="BB29" s="961"/>
      <c r="BC29" s="961"/>
      <c r="BD29" s="961"/>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x14ac:dyDescent="0.15">
      <c r="A30" s="62">
        <v>3</v>
      </c>
      <c r="B30" s="957" t="s">
        <v>235</v>
      </c>
      <c r="C30" s="958"/>
      <c r="D30" s="958"/>
      <c r="E30" s="958"/>
      <c r="F30" s="958"/>
      <c r="G30" s="958"/>
      <c r="H30" s="958"/>
      <c r="I30" s="958"/>
      <c r="J30" s="958"/>
      <c r="K30" s="958"/>
      <c r="L30" s="958"/>
      <c r="M30" s="958"/>
      <c r="N30" s="958"/>
      <c r="O30" s="958"/>
      <c r="P30" s="959"/>
      <c r="Q30" s="960">
        <v>1037</v>
      </c>
      <c r="R30" s="961"/>
      <c r="S30" s="961"/>
      <c r="T30" s="961"/>
      <c r="U30" s="961"/>
      <c r="V30" s="961">
        <v>1031</v>
      </c>
      <c r="W30" s="961"/>
      <c r="X30" s="961"/>
      <c r="Y30" s="961"/>
      <c r="Z30" s="961"/>
      <c r="AA30" s="961">
        <v>6</v>
      </c>
      <c r="AB30" s="961"/>
      <c r="AC30" s="961"/>
      <c r="AD30" s="961"/>
      <c r="AE30" s="967"/>
      <c r="AF30" s="987">
        <v>6</v>
      </c>
      <c r="AG30" s="965"/>
      <c r="AH30" s="965"/>
      <c r="AI30" s="965"/>
      <c r="AJ30" s="988"/>
      <c r="AK30" s="966">
        <v>390</v>
      </c>
      <c r="AL30" s="961"/>
      <c r="AM30" s="961"/>
      <c r="AN30" s="961"/>
      <c r="AO30" s="961"/>
      <c r="AP30" s="961" t="s">
        <v>210</v>
      </c>
      <c r="AQ30" s="961"/>
      <c r="AR30" s="961"/>
      <c r="AS30" s="961"/>
      <c r="AT30" s="961"/>
      <c r="AU30" s="961" t="s">
        <v>210</v>
      </c>
      <c r="AV30" s="961"/>
      <c r="AW30" s="961"/>
      <c r="AX30" s="961"/>
      <c r="AY30" s="961"/>
      <c r="AZ30" s="961" t="s">
        <v>210</v>
      </c>
      <c r="BA30" s="961"/>
      <c r="BB30" s="961"/>
      <c r="BC30" s="961"/>
      <c r="BD30" s="961"/>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x14ac:dyDescent="0.15">
      <c r="A31" s="62">
        <v>4</v>
      </c>
      <c r="B31" s="957" t="s">
        <v>360</v>
      </c>
      <c r="C31" s="958"/>
      <c r="D31" s="958"/>
      <c r="E31" s="958"/>
      <c r="F31" s="958"/>
      <c r="G31" s="958"/>
      <c r="H31" s="958"/>
      <c r="I31" s="958"/>
      <c r="J31" s="958"/>
      <c r="K31" s="958"/>
      <c r="L31" s="958"/>
      <c r="M31" s="958"/>
      <c r="N31" s="958"/>
      <c r="O31" s="958"/>
      <c r="P31" s="959"/>
      <c r="Q31" s="960">
        <v>1425</v>
      </c>
      <c r="R31" s="961"/>
      <c r="S31" s="961"/>
      <c r="T31" s="961"/>
      <c r="U31" s="961"/>
      <c r="V31" s="961">
        <v>1355</v>
      </c>
      <c r="W31" s="961"/>
      <c r="X31" s="961"/>
      <c r="Y31" s="961"/>
      <c r="Z31" s="961"/>
      <c r="AA31" s="961">
        <v>70</v>
      </c>
      <c r="AB31" s="961"/>
      <c r="AC31" s="961"/>
      <c r="AD31" s="961"/>
      <c r="AE31" s="967"/>
      <c r="AF31" s="987">
        <v>150</v>
      </c>
      <c r="AG31" s="965"/>
      <c r="AH31" s="965"/>
      <c r="AI31" s="965"/>
      <c r="AJ31" s="988"/>
      <c r="AK31" s="966">
        <v>495</v>
      </c>
      <c r="AL31" s="961"/>
      <c r="AM31" s="961"/>
      <c r="AN31" s="961"/>
      <c r="AO31" s="961"/>
      <c r="AP31" s="961">
        <v>5193</v>
      </c>
      <c r="AQ31" s="961"/>
      <c r="AR31" s="961"/>
      <c r="AS31" s="961"/>
      <c r="AT31" s="961"/>
      <c r="AU31" s="961">
        <v>3557</v>
      </c>
      <c r="AV31" s="961"/>
      <c r="AW31" s="961"/>
      <c r="AX31" s="961"/>
      <c r="AY31" s="961"/>
      <c r="AZ31" s="961" t="s">
        <v>210</v>
      </c>
      <c r="BA31" s="961"/>
      <c r="BB31" s="961"/>
      <c r="BC31" s="961"/>
      <c r="BD31" s="961"/>
      <c r="BE31" s="962" t="s">
        <v>464</v>
      </c>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x14ac:dyDescent="0.15">
      <c r="A32" s="62">
        <v>5</v>
      </c>
      <c r="B32" s="957" t="s">
        <v>466</v>
      </c>
      <c r="C32" s="958"/>
      <c r="D32" s="958"/>
      <c r="E32" s="958"/>
      <c r="F32" s="958"/>
      <c r="G32" s="958"/>
      <c r="H32" s="958"/>
      <c r="I32" s="958"/>
      <c r="J32" s="958"/>
      <c r="K32" s="958"/>
      <c r="L32" s="958"/>
      <c r="M32" s="958"/>
      <c r="N32" s="958"/>
      <c r="O32" s="958"/>
      <c r="P32" s="959"/>
      <c r="Q32" s="960">
        <v>772</v>
      </c>
      <c r="R32" s="961"/>
      <c r="S32" s="961"/>
      <c r="T32" s="961"/>
      <c r="U32" s="961"/>
      <c r="V32" s="961">
        <v>816</v>
      </c>
      <c r="W32" s="961"/>
      <c r="X32" s="961"/>
      <c r="Y32" s="961"/>
      <c r="Z32" s="961"/>
      <c r="AA32" s="961">
        <v>-44</v>
      </c>
      <c r="AB32" s="961"/>
      <c r="AC32" s="961"/>
      <c r="AD32" s="961"/>
      <c r="AE32" s="967"/>
      <c r="AF32" s="987" t="s">
        <v>210</v>
      </c>
      <c r="AG32" s="965"/>
      <c r="AH32" s="965"/>
      <c r="AI32" s="965"/>
      <c r="AJ32" s="988"/>
      <c r="AK32" s="966">
        <v>377</v>
      </c>
      <c r="AL32" s="961"/>
      <c r="AM32" s="961"/>
      <c r="AN32" s="961"/>
      <c r="AO32" s="961"/>
      <c r="AP32" s="961">
        <v>1797</v>
      </c>
      <c r="AQ32" s="961"/>
      <c r="AR32" s="961"/>
      <c r="AS32" s="961"/>
      <c r="AT32" s="961"/>
      <c r="AU32" s="961">
        <v>1797</v>
      </c>
      <c r="AV32" s="961"/>
      <c r="AW32" s="961"/>
      <c r="AX32" s="961"/>
      <c r="AY32" s="961"/>
      <c r="AZ32" s="961" t="s">
        <v>210</v>
      </c>
      <c r="BA32" s="961"/>
      <c r="BB32" s="961"/>
      <c r="BC32" s="961"/>
      <c r="BD32" s="961"/>
      <c r="BE32" s="962" t="s">
        <v>23</v>
      </c>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x14ac:dyDescent="0.15">
      <c r="A33" s="62">
        <v>6</v>
      </c>
      <c r="B33" s="957"/>
      <c r="C33" s="958"/>
      <c r="D33" s="958"/>
      <c r="E33" s="958"/>
      <c r="F33" s="958"/>
      <c r="G33" s="958"/>
      <c r="H33" s="958"/>
      <c r="I33" s="958"/>
      <c r="J33" s="958"/>
      <c r="K33" s="958"/>
      <c r="L33" s="958"/>
      <c r="M33" s="958"/>
      <c r="N33" s="958"/>
      <c r="O33" s="958"/>
      <c r="P33" s="959"/>
      <c r="Q33" s="960"/>
      <c r="R33" s="961"/>
      <c r="S33" s="961"/>
      <c r="T33" s="961"/>
      <c r="U33" s="961"/>
      <c r="V33" s="961"/>
      <c r="W33" s="961"/>
      <c r="X33" s="961"/>
      <c r="Y33" s="961"/>
      <c r="Z33" s="961"/>
      <c r="AA33" s="961"/>
      <c r="AB33" s="961"/>
      <c r="AC33" s="961"/>
      <c r="AD33" s="961"/>
      <c r="AE33" s="967"/>
      <c r="AF33" s="987"/>
      <c r="AG33" s="965"/>
      <c r="AH33" s="965"/>
      <c r="AI33" s="965"/>
      <c r="AJ33" s="988"/>
      <c r="AK33" s="966"/>
      <c r="AL33" s="961"/>
      <c r="AM33" s="961"/>
      <c r="AN33" s="961"/>
      <c r="AO33" s="961"/>
      <c r="AP33" s="961"/>
      <c r="AQ33" s="961"/>
      <c r="AR33" s="961"/>
      <c r="AS33" s="961"/>
      <c r="AT33" s="961"/>
      <c r="AU33" s="961"/>
      <c r="AV33" s="961"/>
      <c r="AW33" s="961"/>
      <c r="AX33" s="961"/>
      <c r="AY33" s="961"/>
      <c r="AZ33" s="994"/>
      <c r="BA33" s="994"/>
      <c r="BB33" s="994"/>
      <c r="BC33" s="994"/>
      <c r="BD33" s="994"/>
      <c r="BE33" s="962"/>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x14ac:dyDescent="0.15">
      <c r="A34" s="62">
        <v>7</v>
      </c>
      <c r="B34" s="957"/>
      <c r="C34" s="958"/>
      <c r="D34" s="958"/>
      <c r="E34" s="958"/>
      <c r="F34" s="958"/>
      <c r="G34" s="958"/>
      <c r="H34" s="958"/>
      <c r="I34" s="958"/>
      <c r="J34" s="958"/>
      <c r="K34" s="958"/>
      <c r="L34" s="958"/>
      <c r="M34" s="958"/>
      <c r="N34" s="958"/>
      <c r="O34" s="958"/>
      <c r="P34" s="959"/>
      <c r="Q34" s="960"/>
      <c r="R34" s="961"/>
      <c r="S34" s="961"/>
      <c r="T34" s="961"/>
      <c r="U34" s="961"/>
      <c r="V34" s="961"/>
      <c r="W34" s="961"/>
      <c r="X34" s="961"/>
      <c r="Y34" s="961"/>
      <c r="Z34" s="961"/>
      <c r="AA34" s="961"/>
      <c r="AB34" s="961"/>
      <c r="AC34" s="961"/>
      <c r="AD34" s="961"/>
      <c r="AE34" s="967"/>
      <c r="AF34" s="987"/>
      <c r="AG34" s="965"/>
      <c r="AH34" s="965"/>
      <c r="AI34" s="965"/>
      <c r="AJ34" s="988"/>
      <c r="AK34" s="966"/>
      <c r="AL34" s="961"/>
      <c r="AM34" s="961"/>
      <c r="AN34" s="961"/>
      <c r="AO34" s="961"/>
      <c r="AP34" s="961"/>
      <c r="AQ34" s="961"/>
      <c r="AR34" s="961"/>
      <c r="AS34" s="961"/>
      <c r="AT34" s="961"/>
      <c r="AU34" s="961"/>
      <c r="AV34" s="961"/>
      <c r="AW34" s="961"/>
      <c r="AX34" s="961"/>
      <c r="AY34" s="961"/>
      <c r="AZ34" s="994"/>
      <c r="BA34" s="994"/>
      <c r="BB34" s="994"/>
      <c r="BC34" s="994"/>
      <c r="BD34" s="994"/>
      <c r="BE34" s="962"/>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x14ac:dyDescent="0.15">
      <c r="A35" s="62">
        <v>8</v>
      </c>
      <c r="B35" s="957"/>
      <c r="C35" s="958"/>
      <c r="D35" s="958"/>
      <c r="E35" s="958"/>
      <c r="F35" s="958"/>
      <c r="G35" s="958"/>
      <c r="H35" s="958"/>
      <c r="I35" s="958"/>
      <c r="J35" s="958"/>
      <c r="K35" s="958"/>
      <c r="L35" s="958"/>
      <c r="M35" s="958"/>
      <c r="N35" s="958"/>
      <c r="O35" s="958"/>
      <c r="P35" s="959"/>
      <c r="Q35" s="960"/>
      <c r="R35" s="961"/>
      <c r="S35" s="961"/>
      <c r="T35" s="961"/>
      <c r="U35" s="961"/>
      <c r="V35" s="961"/>
      <c r="W35" s="961"/>
      <c r="X35" s="961"/>
      <c r="Y35" s="961"/>
      <c r="Z35" s="961"/>
      <c r="AA35" s="961"/>
      <c r="AB35" s="961"/>
      <c r="AC35" s="961"/>
      <c r="AD35" s="961"/>
      <c r="AE35" s="967"/>
      <c r="AF35" s="987"/>
      <c r="AG35" s="965"/>
      <c r="AH35" s="965"/>
      <c r="AI35" s="965"/>
      <c r="AJ35" s="988"/>
      <c r="AK35" s="966"/>
      <c r="AL35" s="961"/>
      <c r="AM35" s="961"/>
      <c r="AN35" s="961"/>
      <c r="AO35" s="961"/>
      <c r="AP35" s="961"/>
      <c r="AQ35" s="961"/>
      <c r="AR35" s="961"/>
      <c r="AS35" s="961"/>
      <c r="AT35" s="961"/>
      <c r="AU35" s="961"/>
      <c r="AV35" s="961"/>
      <c r="AW35" s="961"/>
      <c r="AX35" s="961"/>
      <c r="AY35" s="961"/>
      <c r="AZ35" s="994"/>
      <c r="BA35" s="994"/>
      <c r="BB35" s="994"/>
      <c r="BC35" s="994"/>
      <c r="BD35" s="994"/>
      <c r="BE35" s="962"/>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x14ac:dyDescent="0.15">
      <c r="A36" s="62">
        <v>9</v>
      </c>
      <c r="B36" s="957"/>
      <c r="C36" s="958"/>
      <c r="D36" s="958"/>
      <c r="E36" s="958"/>
      <c r="F36" s="958"/>
      <c r="G36" s="958"/>
      <c r="H36" s="958"/>
      <c r="I36" s="958"/>
      <c r="J36" s="958"/>
      <c r="K36" s="958"/>
      <c r="L36" s="958"/>
      <c r="M36" s="958"/>
      <c r="N36" s="958"/>
      <c r="O36" s="958"/>
      <c r="P36" s="959"/>
      <c r="Q36" s="960"/>
      <c r="R36" s="961"/>
      <c r="S36" s="961"/>
      <c r="T36" s="961"/>
      <c r="U36" s="961"/>
      <c r="V36" s="961"/>
      <c r="W36" s="961"/>
      <c r="X36" s="961"/>
      <c r="Y36" s="961"/>
      <c r="Z36" s="961"/>
      <c r="AA36" s="961"/>
      <c r="AB36" s="961"/>
      <c r="AC36" s="961"/>
      <c r="AD36" s="961"/>
      <c r="AE36" s="967"/>
      <c r="AF36" s="987"/>
      <c r="AG36" s="965"/>
      <c r="AH36" s="965"/>
      <c r="AI36" s="965"/>
      <c r="AJ36" s="988"/>
      <c r="AK36" s="966"/>
      <c r="AL36" s="961"/>
      <c r="AM36" s="961"/>
      <c r="AN36" s="961"/>
      <c r="AO36" s="961"/>
      <c r="AP36" s="961"/>
      <c r="AQ36" s="961"/>
      <c r="AR36" s="961"/>
      <c r="AS36" s="961"/>
      <c r="AT36" s="961"/>
      <c r="AU36" s="961"/>
      <c r="AV36" s="961"/>
      <c r="AW36" s="961"/>
      <c r="AX36" s="961"/>
      <c r="AY36" s="961"/>
      <c r="AZ36" s="994"/>
      <c r="BA36" s="994"/>
      <c r="BB36" s="994"/>
      <c r="BC36" s="994"/>
      <c r="BD36" s="994"/>
      <c r="BE36" s="962"/>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x14ac:dyDescent="0.15">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x14ac:dyDescent="0.15">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x14ac:dyDescent="0.15">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x14ac:dyDescent="0.15">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x14ac:dyDescent="0.15">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x14ac:dyDescent="0.15">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x14ac:dyDescent="0.15">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x14ac:dyDescent="0.15">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x14ac:dyDescent="0.15">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x14ac:dyDescent="0.15">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x14ac:dyDescent="0.15">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x14ac:dyDescent="0.15">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x14ac:dyDescent="0.15">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x14ac:dyDescent="0.15">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x14ac:dyDescent="0.15">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x14ac:dyDescent="0.15">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x14ac:dyDescent="0.15">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x14ac:dyDescent="0.15">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x14ac:dyDescent="0.15">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x14ac:dyDescent="0.15">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x14ac:dyDescent="0.15">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x14ac:dyDescent="0.15">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x14ac:dyDescent="0.15">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x14ac:dyDescent="0.15">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x14ac:dyDescent="0.15">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x14ac:dyDescent="0.15">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467</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x14ac:dyDescent="0.15">
      <c r="A63" s="61" t="s">
        <v>238</v>
      </c>
      <c r="B63" s="935" t="s">
        <v>385</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390</v>
      </c>
      <c r="AG63" s="947"/>
      <c r="AH63" s="947"/>
      <c r="AI63" s="947"/>
      <c r="AJ63" s="979"/>
      <c r="AK63" s="980"/>
      <c r="AL63" s="946"/>
      <c r="AM63" s="946"/>
      <c r="AN63" s="946"/>
      <c r="AO63" s="946"/>
      <c r="AP63" s="947">
        <v>6990</v>
      </c>
      <c r="AQ63" s="947"/>
      <c r="AR63" s="947"/>
      <c r="AS63" s="947"/>
      <c r="AT63" s="947"/>
      <c r="AU63" s="947">
        <v>5354</v>
      </c>
      <c r="AV63" s="947"/>
      <c r="AW63" s="947"/>
      <c r="AX63" s="947"/>
      <c r="AY63" s="947"/>
      <c r="AZ63" s="981"/>
      <c r="BA63" s="981"/>
      <c r="BB63" s="981"/>
      <c r="BC63" s="981"/>
      <c r="BD63" s="981"/>
      <c r="BE63" s="948"/>
      <c r="BF63" s="948"/>
      <c r="BG63" s="948"/>
      <c r="BH63" s="948"/>
      <c r="BI63" s="949"/>
      <c r="BJ63" s="982" t="s">
        <v>210</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x14ac:dyDescent="0.15">
      <c r="A65" s="64" t="s">
        <v>455</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x14ac:dyDescent="0.15">
      <c r="A66" s="693" t="s">
        <v>421</v>
      </c>
      <c r="B66" s="694"/>
      <c r="C66" s="694"/>
      <c r="D66" s="694"/>
      <c r="E66" s="694"/>
      <c r="F66" s="694"/>
      <c r="G66" s="694"/>
      <c r="H66" s="694"/>
      <c r="I66" s="694"/>
      <c r="J66" s="694"/>
      <c r="K66" s="694"/>
      <c r="L66" s="694"/>
      <c r="M66" s="694"/>
      <c r="N66" s="694"/>
      <c r="O66" s="694"/>
      <c r="P66" s="695"/>
      <c r="Q66" s="685" t="s">
        <v>459</v>
      </c>
      <c r="R66" s="686"/>
      <c r="S66" s="686"/>
      <c r="T66" s="686"/>
      <c r="U66" s="687"/>
      <c r="V66" s="685" t="s">
        <v>460</v>
      </c>
      <c r="W66" s="686"/>
      <c r="X66" s="686"/>
      <c r="Y66" s="686"/>
      <c r="Z66" s="687"/>
      <c r="AA66" s="685" t="s">
        <v>461</v>
      </c>
      <c r="AB66" s="686"/>
      <c r="AC66" s="686"/>
      <c r="AD66" s="686"/>
      <c r="AE66" s="687"/>
      <c r="AF66" s="699" t="s">
        <v>261</v>
      </c>
      <c r="AG66" s="700"/>
      <c r="AH66" s="700"/>
      <c r="AI66" s="700"/>
      <c r="AJ66" s="701"/>
      <c r="AK66" s="685" t="s">
        <v>396</v>
      </c>
      <c r="AL66" s="694"/>
      <c r="AM66" s="694"/>
      <c r="AN66" s="694"/>
      <c r="AO66" s="695"/>
      <c r="AP66" s="685" t="s">
        <v>367</v>
      </c>
      <c r="AQ66" s="686"/>
      <c r="AR66" s="686"/>
      <c r="AS66" s="686"/>
      <c r="AT66" s="687"/>
      <c r="AU66" s="685" t="s">
        <v>468</v>
      </c>
      <c r="AV66" s="686"/>
      <c r="AW66" s="686"/>
      <c r="AX66" s="686"/>
      <c r="AY66" s="687"/>
      <c r="AZ66" s="685" t="s">
        <v>449</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15">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15">
      <c r="A68" s="59">
        <v>1</v>
      </c>
      <c r="B68" s="968" t="s">
        <v>172</v>
      </c>
      <c r="C68" s="969"/>
      <c r="D68" s="969"/>
      <c r="E68" s="969"/>
      <c r="F68" s="969"/>
      <c r="G68" s="969"/>
      <c r="H68" s="969"/>
      <c r="I68" s="969"/>
      <c r="J68" s="969"/>
      <c r="K68" s="969"/>
      <c r="L68" s="969"/>
      <c r="M68" s="969"/>
      <c r="N68" s="969"/>
      <c r="O68" s="969"/>
      <c r="P68" s="970"/>
      <c r="Q68" s="971">
        <v>7163</v>
      </c>
      <c r="R68" s="972"/>
      <c r="S68" s="972"/>
      <c r="T68" s="972"/>
      <c r="U68" s="972"/>
      <c r="V68" s="972">
        <v>5923</v>
      </c>
      <c r="W68" s="972"/>
      <c r="X68" s="972"/>
      <c r="Y68" s="972"/>
      <c r="Z68" s="972"/>
      <c r="AA68" s="972">
        <v>1240</v>
      </c>
      <c r="AB68" s="972"/>
      <c r="AC68" s="972"/>
      <c r="AD68" s="972"/>
      <c r="AE68" s="972"/>
      <c r="AF68" s="972">
        <v>3283</v>
      </c>
      <c r="AG68" s="972"/>
      <c r="AH68" s="972"/>
      <c r="AI68" s="972"/>
      <c r="AJ68" s="972"/>
      <c r="AK68" s="972" t="s">
        <v>210</v>
      </c>
      <c r="AL68" s="972"/>
      <c r="AM68" s="972"/>
      <c r="AN68" s="972"/>
      <c r="AO68" s="972"/>
      <c r="AP68" s="972">
        <v>1526</v>
      </c>
      <c r="AQ68" s="972"/>
      <c r="AR68" s="972"/>
      <c r="AS68" s="972"/>
      <c r="AT68" s="972"/>
      <c r="AU68" s="972" t="s">
        <v>210</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15">
      <c r="A69" s="60">
        <v>2</v>
      </c>
      <c r="B69" s="957" t="s">
        <v>549</v>
      </c>
      <c r="C69" s="958"/>
      <c r="D69" s="958"/>
      <c r="E69" s="958"/>
      <c r="F69" s="958"/>
      <c r="G69" s="958"/>
      <c r="H69" s="958"/>
      <c r="I69" s="958"/>
      <c r="J69" s="958"/>
      <c r="K69" s="958"/>
      <c r="L69" s="958"/>
      <c r="M69" s="958"/>
      <c r="N69" s="958"/>
      <c r="O69" s="958"/>
      <c r="P69" s="959"/>
      <c r="Q69" s="960">
        <v>2989</v>
      </c>
      <c r="R69" s="961"/>
      <c r="S69" s="961"/>
      <c r="T69" s="961"/>
      <c r="U69" s="961"/>
      <c r="V69" s="961">
        <v>2811</v>
      </c>
      <c r="W69" s="961"/>
      <c r="X69" s="961"/>
      <c r="Y69" s="961"/>
      <c r="Z69" s="961"/>
      <c r="AA69" s="961">
        <v>179</v>
      </c>
      <c r="AB69" s="961"/>
      <c r="AC69" s="961"/>
      <c r="AD69" s="961"/>
      <c r="AE69" s="961"/>
      <c r="AF69" s="961">
        <v>100</v>
      </c>
      <c r="AG69" s="961"/>
      <c r="AH69" s="961"/>
      <c r="AI69" s="961"/>
      <c r="AJ69" s="961"/>
      <c r="AK69" s="961" t="s">
        <v>210</v>
      </c>
      <c r="AL69" s="961"/>
      <c r="AM69" s="961"/>
      <c r="AN69" s="961"/>
      <c r="AO69" s="961"/>
      <c r="AP69" s="961">
        <v>870</v>
      </c>
      <c r="AQ69" s="961"/>
      <c r="AR69" s="961"/>
      <c r="AS69" s="961"/>
      <c r="AT69" s="961"/>
      <c r="AU69" s="961">
        <v>71</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15">
      <c r="A70" s="60">
        <v>3</v>
      </c>
      <c r="B70" s="957" t="s">
        <v>550</v>
      </c>
      <c r="C70" s="958"/>
      <c r="D70" s="958"/>
      <c r="E70" s="958"/>
      <c r="F70" s="958"/>
      <c r="G70" s="958"/>
      <c r="H70" s="958"/>
      <c r="I70" s="958"/>
      <c r="J70" s="958"/>
      <c r="K70" s="958"/>
      <c r="L70" s="958"/>
      <c r="M70" s="958"/>
      <c r="N70" s="958"/>
      <c r="O70" s="958"/>
      <c r="P70" s="959"/>
      <c r="Q70" s="960">
        <v>26069</v>
      </c>
      <c r="R70" s="961"/>
      <c r="S70" s="961"/>
      <c r="T70" s="961"/>
      <c r="U70" s="961"/>
      <c r="V70" s="961">
        <v>25692</v>
      </c>
      <c r="W70" s="961"/>
      <c r="X70" s="961"/>
      <c r="Y70" s="961"/>
      <c r="Z70" s="961"/>
      <c r="AA70" s="961">
        <v>377</v>
      </c>
      <c r="AB70" s="961"/>
      <c r="AC70" s="961"/>
      <c r="AD70" s="961"/>
      <c r="AE70" s="961"/>
      <c r="AF70" s="961">
        <v>6133</v>
      </c>
      <c r="AG70" s="961"/>
      <c r="AH70" s="961"/>
      <c r="AI70" s="961"/>
      <c r="AJ70" s="961"/>
      <c r="AK70" s="961" t="s">
        <v>210</v>
      </c>
      <c r="AL70" s="961"/>
      <c r="AM70" s="961"/>
      <c r="AN70" s="961"/>
      <c r="AO70" s="961"/>
      <c r="AP70" s="961">
        <v>25521</v>
      </c>
      <c r="AQ70" s="961"/>
      <c r="AR70" s="961"/>
      <c r="AS70" s="961"/>
      <c r="AT70" s="961"/>
      <c r="AU70" s="961">
        <v>970</v>
      </c>
      <c r="AV70" s="961"/>
      <c r="AW70" s="961"/>
      <c r="AX70" s="961"/>
      <c r="AY70" s="961"/>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15">
      <c r="A71" s="60">
        <v>4</v>
      </c>
      <c r="B71" s="957" t="s">
        <v>540</v>
      </c>
      <c r="C71" s="958"/>
      <c r="D71" s="958"/>
      <c r="E71" s="958"/>
      <c r="F71" s="958"/>
      <c r="G71" s="958"/>
      <c r="H71" s="958"/>
      <c r="I71" s="958"/>
      <c r="J71" s="958"/>
      <c r="K71" s="958"/>
      <c r="L71" s="958"/>
      <c r="M71" s="958"/>
      <c r="N71" s="958"/>
      <c r="O71" s="958"/>
      <c r="P71" s="959"/>
      <c r="Q71" s="960">
        <v>116</v>
      </c>
      <c r="R71" s="961"/>
      <c r="S71" s="961"/>
      <c r="T71" s="961"/>
      <c r="U71" s="961"/>
      <c r="V71" s="961">
        <v>39</v>
      </c>
      <c r="W71" s="961"/>
      <c r="X71" s="961"/>
      <c r="Y71" s="961"/>
      <c r="Z71" s="961"/>
      <c r="AA71" s="961">
        <v>77</v>
      </c>
      <c r="AB71" s="961"/>
      <c r="AC71" s="961"/>
      <c r="AD71" s="961"/>
      <c r="AE71" s="961"/>
      <c r="AF71" s="961">
        <v>77</v>
      </c>
      <c r="AG71" s="961"/>
      <c r="AH71" s="961"/>
      <c r="AI71" s="961"/>
      <c r="AJ71" s="961"/>
      <c r="AK71" s="961">
        <v>105</v>
      </c>
      <c r="AL71" s="961"/>
      <c r="AM71" s="961"/>
      <c r="AN71" s="961"/>
      <c r="AO71" s="961"/>
      <c r="AP71" s="961" t="s">
        <v>210</v>
      </c>
      <c r="AQ71" s="961"/>
      <c r="AR71" s="961"/>
      <c r="AS71" s="961"/>
      <c r="AT71" s="961"/>
      <c r="AU71" s="961" t="s">
        <v>210</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15">
      <c r="A72" s="60">
        <v>5</v>
      </c>
      <c r="B72" s="957" t="s">
        <v>551</v>
      </c>
      <c r="C72" s="958"/>
      <c r="D72" s="958"/>
      <c r="E72" s="958"/>
      <c r="F72" s="958"/>
      <c r="G72" s="958"/>
      <c r="H72" s="958"/>
      <c r="I72" s="958"/>
      <c r="J72" s="958"/>
      <c r="K72" s="958"/>
      <c r="L72" s="958"/>
      <c r="M72" s="958"/>
      <c r="N72" s="958"/>
      <c r="O72" s="958"/>
      <c r="P72" s="959"/>
      <c r="Q72" s="960">
        <v>266</v>
      </c>
      <c r="R72" s="961"/>
      <c r="S72" s="961"/>
      <c r="T72" s="961"/>
      <c r="U72" s="961"/>
      <c r="V72" s="961">
        <v>238</v>
      </c>
      <c r="W72" s="961"/>
      <c r="X72" s="961"/>
      <c r="Y72" s="961"/>
      <c r="Z72" s="961"/>
      <c r="AA72" s="961">
        <v>28</v>
      </c>
      <c r="AB72" s="961"/>
      <c r="AC72" s="961"/>
      <c r="AD72" s="961"/>
      <c r="AE72" s="961"/>
      <c r="AF72" s="961">
        <v>28</v>
      </c>
      <c r="AG72" s="961"/>
      <c r="AH72" s="961"/>
      <c r="AI72" s="961"/>
      <c r="AJ72" s="961"/>
      <c r="AK72" s="961" t="s">
        <v>210</v>
      </c>
      <c r="AL72" s="961"/>
      <c r="AM72" s="961"/>
      <c r="AN72" s="961"/>
      <c r="AO72" s="961"/>
      <c r="AP72" s="961" t="s">
        <v>210</v>
      </c>
      <c r="AQ72" s="961"/>
      <c r="AR72" s="961"/>
      <c r="AS72" s="961"/>
      <c r="AT72" s="961"/>
      <c r="AU72" s="961" t="s">
        <v>210</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15">
      <c r="A73" s="60">
        <v>6</v>
      </c>
      <c r="B73" s="957" t="s">
        <v>259</v>
      </c>
      <c r="C73" s="958"/>
      <c r="D73" s="958"/>
      <c r="E73" s="958"/>
      <c r="F73" s="958"/>
      <c r="G73" s="958"/>
      <c r="H73" s="958"/>
      <c r="I73" s="958"/>
      <c r="J73" s="958"/>
      <c r="K73" s="958"/>
      <c r="L73" s="958"/>
      <c r="M73" s="958"/>
      <c r="N73" s="958"/>
      <c r="O73" s="958"/>
      <c r="P73" s="959"/>
      <c r="Q73" s="960">
        <v>7511</v>
      </c>
      <c r="R73" s="961"/>
      <c r="S73" s="961"/>
      <c r="T73" s="961"/>
      <c r="U73" s="961"/>
      <c r="V73" s="961">
        <v>6350</v>
      </c>
      <c r="W73" s="961"/>
      <c r="X73" s="961"/>
      <c r="Y73" s="961"/>
      <c r="Z73" s="961"/>
      <c r="AA73" s="961">
        <v>1161</v>
      </c>
      <c r="AB73" s="961"/>
      <c r="AC73" s="961"/>
      <c r="AD73" s="961"/>
      <c r="AE73" s="961"/>
      <c r="AF73" s="961">
        <v>1161</v>
      </c>
      <c r="AG73" s="961"/>
      <c r="AH73" s="961"/>
      <c r="AI73" s="961"/>
      <c r="AJ73" s="961"/>
      <c r="AK73" s="961" t="s">
        <v>210</v>
      </c>
      <c r="AL73" s="961"/>
      <c r="AM73" s="961"/>
      <c r="AN73" s="961"/>
      <c r="AO73" s="961"/>
      <c r="AP73" s="961" t="s">
        <v>210</v>
      </c>
      <c r="AQ73" s="961"/>
      <c r="AR73" s="961"/>
      <c r="AS73" s="961"/>
      <c r="AT73" s="961"/>
      <c r="AU73" s="961" t="s">
        <v>210</v>
      </c>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15">
      <c r="A74" s="60">
        <v>7</v>
      </c>
      <c r="B74" s="957" t="s">
        <v>476</v>
      </c>
      <c r="C74" s="958"/>
      <c r="D74" s="958"/>
      <c r="E74" s="958"/>
      <c r="F74" s="958"/>
      <c r="G74" s="958"/>
      <c r="H74" s="958"/>
      <c r="I74" s="958"/>
      <c r="J74" s="958"/>
      <c r="K74" s="958"/>
      <c r="L74" s="958"/>
      <c r="M74" s="958"/>
      <c r="N74" s="958"/>
      <c r="O74" s="958"/>
      <c r="P74" s="959"/>
      <c r="Q74" s="960">
        <v>1598</v>
      </c>
      <c r="R74" s="961"/>
      <c r="S74" s="961"/>
      <c r="T74" s="961"/>
      <c r="U74" s="961"/>
      <c r="V74" s="961">
        <v>1483</v>
      </c>
      <c r="W74" s="961"/>
      <c r="X74" s="961"/>
      <c r="Y74" s="961"/>
      <c r="Z74" s="961"/>
      <c r="AA74" s="961">
        <v>115</v>
      </c>
      <c r="AB74" s="961"/>
      <c r="AC74" s="961"/>
      <c r="AD74" s="961"/>
      <c r="AE74" s="961"/>
      <c r="AF74" s="961">
        <v>115</v>
      </c>
      <c r="AG74" s="961"/>
      <c r="AH74" s="961"/>
      <c r="AI74" s="961"/>
      <c r="AJ74" s="961"/>
      <c r="AK74" s="961" t="s">
        <v>210</v>
      </c>
      <c r="AL74" s="961"/>
      <c r="AM74" s="961"/>
      <c r="AN74" s="961"/>
      <c r="AO74" s="961"/>
      <c r="AP74" s="961" t="s">
        <v>210</v>
      </c>
      <c r="AQ74" s="961"/>
      <c r="AR74" s="961"/>
      <c r="AS74" s="961"/>
      <c r="AT74" s="961"/>
      <c r="AU74" s="961" t="s">
        <v>210</v>
      </c>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15">
      <c r="A75" s="60">
        <v>8</v>
      </c>
      <c r="B75" s="957" t="s">
        <v>552</v>
      </c>
      <c r="C75" s="958"/>
      <c r="D75" s="958"/>
      <c r="E75" s="958"/>
      <c r="F75" s="958"/>
      <c r="G75" s="958"/>
      <c r="H75" s="958"/>
      <c r="I75" s="958"/>
      <c r="J75" s="958"/>
      <c r="K75" s="958"/>
      <c r="L75" s="958"/>
      <c r="M75" s="958"/>
      <c r="N75" s="958"/>
      <c r="O75" s="958"/>
      <c r="P75" s="959"/>
      <c r="Q75" s="964">
        <v>896695</v>
      </c>
      <c r="R75" s="965"/>
      <c r="S75" s="965"/>
      <c r="T75" s="965"/>
      <c r="U75" s="966"/>
      <c r="V75" s="967">
        <v>845698</v>
      </c>
      <c r="W75" s="965"/>
      <c r="X75" s="965"/>
      <c r="Y75" s="965"/>
      <c r="Z75" s="966"/>
      <c r="AA75" s="967">
        <v>50997</v>
      </c>
      <c r="AB75" s="965"/>
      <c r="AC75" s="965"/>
      <c r="AD75" s="965"/>
      <c r="AE75" s="966"/>
      <c r="AF75" s="967">
        <v>50997</v>
      </c>
      <c r="AG75" s="965"/>
      <c r="AH75" s="965"/>
      <c r="AI75" s="965"/>
      <c r="AJ75" s="966"/>
      <c r="AK75" s="967">
        <v>1</v>
      </c>
      <c r="AL75" s="965"/>
      <c r="AM75" s="965"/>
      <c r="AN75" s="965"/>
      <c r="AO75" s="966"/>
      <c r="AP75" s="961" t="s">
        <v>210</v>
      </c>
      <c r="AQ75" s="961"/>
      <c r="AR75" s="961"/>
      <c r="AS75" s="961"/>
      <c r="AT75" s="961"/>
      <c r="AU75" s="961" t="s">
        <v>210</v>
      </c>
      <c r="AV75" s="961"/>
      <c r="AW75" s="961"/>
      <c r="AX75" s="961"/>
      <c r="AY75" s="961"/>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15">
      <c r="A76" s="60">
        <v>9</v>
      </c>
      <c r="B76" s="957" t="s">
        <v>149</v>
      </c>
      <c r="C76" s="958"/>
      <c r="D76" s="958"/>
      <c r="E76" s="958"/>
      <c r="F76" s="958"/>
      <c r="G76" s="958"/>
      <c r="H76" s="958"/>
      <c r="I76" s="958"/>
      <c r="J76" s="958"/>
      <c r="K76" s="958"/>
      <c r="L76" s="958"/>
      <c r="M76" s="958"/>
      <c r="N76" s="958"/>
      <c r="O76" s="958"/>
      <c r="P76" s="959"/>
      <c r="Q76" s="964">
        <v>3675</v>
      </c>
      <c r="R76" s="965"/>
      <c r="S76" s="965"/>
      <c r="T76" s="965"/>
      <c r="U76" s="966"/>
      <c r="V76" s="967">
        <v>3611</v>
      </c>
      <c r="W76" s="965"/>
      <c r="X76" s="965"/>
      <c r="Y76" s="965"/>
      <c r="Z76" s="966"/>
      <c r="AA76" s="967">
        <v>64</v>
      </c>
      <c r="AB76" s="965"/>
      <c r="AC76" s="965"/>
      <c r="AD76" s="965"/>
      <c r="AE76" s="966"/>
      <c r="AF76" s="967">
        <v>64</v>
      </c>
      <c r="AG76" s="965"/>
      <c r="AH76" s="965"/>
      <c r="AI76" s="965"/>
      <c r="AJ76" s="966"/>
      <c r="AK76" s="967" t="s">
        <v>210</v>
      </c>
      <c r="AL76" s="965"/>
      <c r="AM76" s="965"/>
      <c r="AN76" s="965"/>
      <c r="AO76" s="966"/>
      <c r="AP76" s="967">
        <v>166</v>
      </c>
      <c r="AQ76" s="965"/>
      <c r="AR76" s="965"/>
      <c r="AS76" s="965"/>
      <c r="AT76" s="966"/>
      <c r="AU76" s="967" t="s">
        <v>210</v>
      </c>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15">
      <c r="A77" s="60">
        <v>10</v>
      </c>
      <c r="B77" s="957"/>
      <c r="C77" s="958"/>
      <c r="D77" s="958"/>
      <c r="E77" s="958"/>
      <c r="F77" s="958"/>
      <c r="G77" s="958"/>
      <c r="H77" s="958"/>
      <c r="I77" s="958"/>
      <c r="J77" s="958"/>
      <c r="K77" s="958"/>
      <c r="L77" s="958"/>
      <c r="M77" s="958"/>
      <c r="N77" s="958"/>
      <c r="O77" s="958"/>
      <c r="P77" s="959"/>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15">
      <c r="A78" s="60">
        <v>11</v>
      </c>
      <c r="B78" s="957"/>
      <c r="C78" s="958"/>
      <c r="D78" s="958"/>
      <c r="E78" s="958"/>
      <c r="F78" s="958"/>
      <c r="G78" s="958"/>
      <c r="H78" s="958"/>
      <c r="I78" s="958"/>
      <c r="J78" s="958"/>
      <c r="K78" s="958"/>
      <c r="L78" s="958"/>
      <c r="M78" s="958"/>
      <c r="N78" s="958"/>
      <c r="O78" s="958"/>
      <c r="P78" s="959"/>
      <c r="Q78" s="960"/>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15">
      <c r="A79" s="60">
        <v>12</v>
      </c>
      <c r="B79" s="957"/>
      <c r="C79" s="958"/>
      <c r="D79" s="958"/>
      <c r="E79" s="958"/>
      <c r="F79" s="958"/>
      <c r="G79" s="958"/>
      <c r="H79" s="958"/>
      <c r="I79" s="958"/>
      <c r="J79" s="958"/>
      <c r="K79" s="958"/>
      <c r="L79" s="958"/>
      <c r="M79" s="958"/>
      <c r="N79" s="958"/>
      <c r="O79" s="958"/>
      <c r="P79" s="959"/>
      <c r="Q79" s="960"/>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15">
      <c r="A80" s="60">
        <v>13</v>
      </c>
      <c r="B80" s="957"/>
      <c r="C80" s="958"/>
      <c r="D80" s="958"/>
      <c r="E80" s="958"/>
      <c r="F80" s="958"/>
      <c r="G80" s="958"/>
      <c r="H80" s="958"/>
      <c r="I80" s="958"/>
      <c r="J80" s="958"/>
      <c r="K80" s="958"/>
      <c r="L80" s="958"/>
      <c r="M80" s="958"/>
      <c r="N80" s="958"/>
      <c r="O80" s="958"/>
      <c r="P80" s="959"/>
      <c r="Q80" s="960"/>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15">
      <c r="A81" s="60">
        <v>14</v>
      </c>
      <c r="B81" s="957"/>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15">
      <c r="A82" s="60">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15">
      <c r="A83" s="60">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15">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15">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15">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15">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15">
      <c r="A88" s="61" t="s">
        <v>238</v>
      </c>
      <c r="B88" s="935" t="s">
        <v>195</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61958</v>
      </c>
      <c r="AG88" s="947"/>
      <c r="AH88" s="947"/>
      <c r="AI88" s="947"/>
      <c r="AJ88" s="947"/>
      <c r="AK88" s="946"/>
      <c r="AL88" s="946"/>
      <c r="AM88" s="946"/>
      <c r="AN88" s="946"/>
      <c r="AO88" s="946"/>
      <c r="AP88" s="947">
        <v>28083</v>
      </c>
      <c r="AQ88" s="947"/>
      <c r="AR88" s="947"/>
      <c r="AS88" s="947"/>
      <c r="AT88" s="947"/>
      <c r="AU88" s="947">
        <v>1041</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238</v>
      </c>
      <c r="BR102" s="935" t="s">
        <v>452</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5741</v>
      </c>
      <c r="CS102" s="942"/>
      <c r="CT102" s="942"/>
      <c r="CU102" s="942"/>
      <c r="CV102" s="943"/>
      <c r="CW102" s="941" t="s">
        <v>210</v>
      </c>
      <c r="CX102" s="942"/>
      <c r="CY102" s="942"/>
      <c r="CZ102" s="942"/>
      <c r="DA102" s="943"/>
      <c r="DB102" s="941" t="s">
        <v>210</v>
      </c>
      <c r="DC102" s="942"/>
      <c r="DD102" s="942"/>
      <c r="DE102" s="942"/>
      <c r="DF102" s="943"/>
      <c r="DG102" s="941" t="s">
        <v>210</v>
      </c>
      <c r="DH102" s="942"/>
      <c r="DI102" s="942"/>
      <c r="DJ102" s="942"/>
      <c r="DK102" s="943"/>
      <c r="DL102" s="941" t="s">
        <v>210</v>
      </c>
      <c r="DM102" s="942"/>
      <c r="DN102" s="942"/>
      <c r="DO102" s="942"/>
      <c r="DP102" s="943"/>
      <c r="DQ102" s="941" t="s">
        <v>210</v>
      </c>
      <c r="DR102" s="942"/>
      <c r="DS102" s="942"/>
      <c r="DT102" s="942"/>
      <c r="DU102" s="943"/>
      <c r="DV102" s="935"/>
      <c r="DW102" s="936"/>
      <c r="DX102" s="936"/>
      <c r="DY102" s="936"/>
      <c r="DZ102" s="94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469</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470</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471</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291</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924" t="s">
        <v>472</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211</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15">
      <c r="A109" s="902" t="s">
        <v>473</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474</v>
      </c>
      <c r="AB109" s="903"/>
      <c r="AC109" s="903"/>
      <c r="AD109" s="903"/>
      <c r="AE109" s="904"/>
      <c r="AF109" s="905" t="s">
        <v>168</v>
      </c>
      <c r="AG109" s="903"/>
      <c r="AH109" s="903"/>
      <c r="AI109" s="903"/>
      <c r="AJ109" s="904"/>
      <c r="AK109" s="905" t="s">
        <v>398</v>
      </c>
      <c r="AL109" s="903"/>
      <c r="AM109" s="903"/>
      <c r="AN109" s="903"/>
      <c r="AO109" s="904"/>
      <c r="AP109" s="905" t="s">
        <v>475</v>
      </c>
      <c r="AQ109" s="903"/>
      <c r="AR109" s="903"/>
      <c r="AS109" s="903"/>
      <c r="AT109" s="906"/>
      <c r="AU109" s="902" t="s">
        <v>473</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474</v>
      </c>
      <c r="BR109" s="903"/>
      <c r="BS109" s="903"/>
      <c r="BT109" s="903"/>
      <c r="BU109" s="904"/>
      <c r="BV109" s="905" t="s">
        <v>168</v>
      </c>
      <c r="BW109" s="903"/>
      <c r="BX109" s="903"/>
      <c r="BY109" s="903"/>
      <c r="BZ109" s="904"/>
      <c r="CA109" s="905" t="s">
        <v>398</v>
      </c>
      <c r="CB109" s="903"/>
      <c r="CC109" s="903"/>
      <c r="CD109" s="903"/>
      <c r="CE109" s="904"/>
      <c r="CF109" s="927" t="s">
        <v>475</v>
      </c>
      <c r="CG109" s="927"/>
      <c r="CH109" s="927"/>
      <c r="CI109" s="927"/>
      <c r="CJ109" s="927"/>
      <c r="CK109" s="905" t="s">
        <v>96</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474</v>
      </c>
      <c r="DH109" s="903"/>
      <c r="DI109" s="903"/>
      <c r="DJ109" s="903"/>
      <c r="DK109" s="904"/>
      <c r="DL109" s="905" t="s">
        <v>168</v>
      </c>
      <c r="DM109" s="903"/>
      <c r="DN109" s="903"/>
      <c r="DO109" s="903"/>
      <c r="DP109" s="904"/>
      <c r="DQ109" s="905" t="s">
        <v>398</v>
      </c>
      <c r="DR109" s="903"/>
      <c r="DS109" s="903"/>
      <c r="DT109" s="903"/>
      <c r="DU109" s="904"/>
      <c r="DV109" s="905" t="s">
        <v>475</v>
      </c>
      <c r="DW109" s="903"/>
      <c r="DX109" s="903"/>
      <c r="DY109" s="903"/>
      <c r="DZ109" s="906"/>
    </row>
    <row r="110" spans="1:131" s="55" customFormat="1" ht="26.25" customHeight="1" x14ac:dyDescent="0.15">
      <c r="A110" s="827" t="s">
        <v>336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20">
        <v>491794</v>
      </c>
      <c r="AB110" s="821"/>
      <c r="AC110" s="821"/>
      <c r="AD110" s="821"/>
      <c r="AE110" s="822"/>
      <c r="AF110" s="823">
        <v>529213</v>
      </c>
      <c r="AG110" s="821"/>
      <c r="AH110" s="821"/>
      <c r="AI110" s="821"/>
      <c r="AJ110" s="822"/>
      <c r="AK110" s="823">
        <v>632540</v>
      </c>
      <c r="AL110" s="821"/>
      <c r="AM110" s="821"/>
      <c r="AN110" s="821"/>
      <c r="AO110" s="822"/>
      <c r="AP110" s="910">
        <v>5.3</v>
      </c>
      <c r="AQ110" s="911"/>
      <c r="AR110" s="911"/>
      <c r="AS110" s="911"/>
      <c r="AT110" s="912"/>
      <c r="AU110" s="737" t="s">
        <v>123</v>
      </c>
      <c r="AV110" s="738"/>
      <c r="AW110" s="738"/>
      <c r="AX110" s="738"/>
      <c r="AY110" s="738"/>
      <c r="AZ110" s="875" t="s">
        <v>477</v>
      </c>
      <c r="BA110" s="828"/>
      <c r="BB110" s="828"/>
      <c r="BC110" s="828"/>
      <c r="BD110" s="828"/>
      <c r="BE110" s="828"/>
      <c r="BF110" s="828"/>
      <c r="BG110" s="828"/>
      <c r="BH110" s="828"/>
      <c r="BI110" s="828"/>
      <c r="BJ110" s="828"/>
      <c r="BK110" s="828"/>
      <c r="BL110" s="828"/>
      <c r="BM110" s="828"/>
      <c r="BN110" s="828"/>
      <c r="BO110" s="828"/>
      <c r="BP110" s="829"/>
      <c r="BQ110" s="876">
        <v>9041253</v>
      </c>
      <c r="BR110" s="877"/>
      <c r="BS110" s="877"/>
      <c r="BT110" s="877"/>
      <c r="BU110" s="877"/>
      <c r="BV110" s="877">
        <v>9827096</v>
      </c>
      <c r="BW110" s="877"/>
      <c r="BX110" s="877"/>
      <c r="BY110" s="877"/>
      <c r="BZ110" s="877"/>
      <c r="CA110" s="877">
        <v>10453689</v>
      </c>
      <c r="CB110" s="877"/>
      <c r="CC110" s="877"/>
      <c r="CD110" s="877"/>
      <c r="CE110" s="877"/>
      <c r="CF110" s="892">
        <v>88.2</v>
      </c>
      <c r="CG110" s="893"/>
      <c r="CH110" s="893"/>
      <c r="CI110" s="893"/>
      <c r="CJ110" s="893"/>
      <c r="CK110" s="743" t="s">
        <v>171</v>
      </c>
      <c r="CL110" s="744"/>
      <c r="CM110" s="907" t="s">
        <v>479</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76" t="s">
        <v>210</v>
      </c>
      <c r="DH110" s="877"/>
      <c r="DI110" s="877"/>
      <c r="DJ110" s="877"/>
      <c r="DK110" s="877"/>
      <c r="DL110" s="877" t="s">
        <v>210</v>
      </c>
      <c r="DM110" s="877"/>
      <c r="DN110" s="877"/>
      <c r="DO110" s="877"/>
      <c r="DP110" s="877"/>
      <c r="DQ110" s="877" t="s">
        <v>210</v>
      </c>
      <c r="DR110" s="877"/>
      <c r="DS110" s="877"/>
      <c r="DT110" s="877"/>
      <c r="DU110" s="877"/>
      <c r="DV110" s="878" t="s">
        <v>210</v>
      </c>
      <c r="DW110" s="878"/>
      <c r="DX110" s="878"/>
      <c r="DY110" s="878"/>
      <c r="DZ110" s="879"/>
    </row>
    <row r="111" spans="1:131" s="55" customFormat="1" ht="26.25" customHeight="1" x14ac:dyDescent="0.15">
      <c r="A111" s="775" t="s">
        <v>458</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1"/>
      <c r="AA111" s="780" t="s">
        <v>210</v>
      </c>
      <c r="AB111" s="781"/>
      <c r="AC111" s="781"/>
      <c r="AD111" s="781"/>
      <c r="AE111" s="782"/>
      <c r="AF111" s="783" t="s">
        <v>210</v>
      </c>
      <c r="AG111" s="781"/>
      <c r="AH111" s="781"/>
      <c r="AI111" s="781"/>
      <c r="AJ111" s="782"/>
      <c r="AK111" s="783" t="s">
        <v>210</v>
      </c>
      <c r="AL111" s="781"/>
      <c r="AM111" s="781"/>
      <c r="AN111" s="781"/>
      <c r="AO111" s="782"/>
      <c r="AP111" s="847" t="s">
        <v>210</v>
      </c>
      <c r="AQ111" s="848"/>
      <c r="AR111" s="848"/>
      <c r="AS111" s="848"/>
      <c r="AT111" s="849"/>
      <c r="AU111" s="739"/>
      <c r="AV111" s="740"/>
      <c r="AW111" s="740"/>
      <c r="AX111" s="740"/>
      <c r="AY111" s="740"/>
      <c r="AZ111" s="850" t="s">
        <v>480</v>
      </c>
      <c r="BA111" s="788"/>
      <c r="BB111" s="788"/>
      <c r="BC111" s="788"/>
      <c r="BD111" s="788"/>
      <c r="BE111" s="788"/>
      <c r="BF111" s="788"/>
      <c r="BG111" s="788"/>
      <c r="BH111" s="788"/>
      <c r="BI111" s="788"/>
      <c r="BJ111" s="788"/>
      <c r="BK111" s="788"/>
      <c r="BL111" s="788"/>
      <c r="BM111" s="788"/>
      <c r="BN111" s="788"/>
      <c r="BO111" s="788"/>
      <c r="BP111" s="789"/>
      <c r="BQ111" s="851" t="s">
        <v>210</v>
      </c>
      <c r="BR111" s="852"/>
      <c r="BS111" s="852"/>
      <c r="BT111" s="852"/>
      <c r="BU111" s="852"/>
      <c r="BV111" s="852" t="s">
        <v>210</v>
      </c>
      <c r="BW111" s="852"/>
      <c r="BX111" s="852"/>
      <c r="BY111" s="852"/>
      <c r="BZ111" s="852"/>
      <c r="CA111" s="852" t="s">
        <v>210</v>
      </c>
      <c r="CB111" s="852"/>
      <c r="CC111" s="852"/>
      <c r="CD111" s="852"/>
      <c r="CE111" s="852"/>
      <c r="CF111" s="900" t="s">
        <v>210</v>
      </c>
      <c r="CG111" s="901"/>
      <c r="CH111" s="901"/>
      <c r="CI111" s="901"/>
      <c r="CJ111" s="901"/>
      <c r="CK111" s="745"/>
      <c r="CL111" s="746"/>
      <c r="CM111" s="844" t="s">
        <v>138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51" t="s">
        <v>210</v>
      </c>
      <c r="DH111" s="852"/>
      <c r="DI111" s="852"/>
      <c r="DJ111" s="852"/>
      <c r="DK111" s="852"/>
      <c r="DL111" s="852" t="s">
        <v>210</v>
      </c>
      <c r="DM111" s="852"/>
      <c r="DN111" s="852"/>
      <c r="DO111" s="852"/>
      <c r="DP111" s="852"/>
      <c r="DQ111" s="852" t="s">
        <v>210</v>
      </c>
      <c r="DR111" s="852"/>
      <c r="DS111" s="852"/>
      <c r="DT111" s="852"/>
      <c r="DU111" s="852"/>
      <c r="DV111" s="853" t="s">
        <v>210</v>
      </c>
      <c r="DW111" s="853"/>
      <c r="DX111" s="853"/>
      <c r="DY111" s="853"/>
      <c r="DZ111" s="854"/>
    </row>
    <row r="112" spans="1:131" s="55" customFormat="1" ht="26.25" customHeight="1" x14ac:dyDescent="0.15">
      <c r="A112" s="706" t="s">
        <v>157</v>
      </c>
      <c r="B112" s="707"/>
      <c r="C112" s="788" t="s">
        <v>482</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210</v>
      </c>
      <c r="AB112" s="781"/>
      <c r="AC112" s="781"/>
      <c r="AD112" s="781"/>
      <c r="AE112" s="782"/>
      <c r="AF112" s="783" t="s">
        <v>210</v>
      </c>
      <c r="AG112" s="781"/>
      <c r="AH112" s="781"/>
      <c r="AI112" s="781"/>
      <c r="AJ112" s="782"/>
      <c r="AK112" s="783" t="s">
        <v>210</v>
      </c>
      <c r="AL112" s="781"/>
      <c r="AM112" s="781"/>
      <c r="AN112" s="781"/>
      <c r="AO112" s="782"/>
      <c r="AP112" s="847" t="s">
        <v>210</v>
      </c>
      <c r="AQ112" s="848"/>
      <c r="AR112" s="848"/>
      <c r="AS112" s="848"/>
      <c r="AT112" s="849"/>
      <c r="AU112" s="739"/>
      <c r="AV112" s="740"/>
      <c r="AW112" s="740"/>
      <c r="AX112" s="740"/>
      <c r="AY112" s="740"/>
      <c r="AZ112" s="850" t="s">
        <v>278</v>
      </c>
      <c r="BA112" s="788"/>
      <c r="BB112" s="788"/>
      <c r="BC112" s="788"/>
      <c r="BD112" s="788"/>
      <c r="BE112" s="788"/>
      <c r="BF112" s="788"/>
      <c r="BG112" s="788"/>
      <c r="BH112" s="788"/>
      <c r="BI112" s="788"/>
      <c r="BJ112" s="788"/>
      <c r="BK112" s="788"/>
      <c r="BL112" s="788"/>
      <c r="BM112" s="788"/>
      <c r="BN112" s="788"/>
      <c r="BO112" s="788"/>
      <c r="BP112" s="789"/>
      <c r="BQ112" s="851">
        <v>6947152</v>
      </c>
      <c r="BR112" s="852"/>
      <c r="BS112" s="852"/>
      <c r="BT112" s="852"/>
      <c r="BU112" s="852"/>
      <c r="BV112" s="852">
        <v>6170572</v>
      </c>
      <c r="BW112" s="852"/>
      <c r="BX112" s="852"/>
      <c r="BY112" s="852"/>
      <c r="BZ112" s="852"/>
      <c r="CA112" s="852">
        <v>5354029</v>
      </c>
      <c r="CB112" s="852"/>
      <c r="CC112" s="852"/>
      <c r="CD112" s="852"/>
      <c r="CE112" s="852"/>
      <c r="CF112" s="900">
        <v>45.2</v>
      </c>
      <c r="CG112" s="901"/>
      <c r="CH112" s="901"/>
      <c r="CI112" s="901"/>
      <c r="CJ112" s="901"/>
      <c r="CK112" s="745"/>
      <c r="CL112" s="746"/>
      <c r="CM112" s="844" t="s">
        <v>216</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51" t="s">
        <v>210</v>
      </c>
      <c r="DH112" s="852"/>
      <c r="DI112" s="852"/>
      <c r="DJ112" s="852"/>
      <c r="DK112" s="852"/>
      <c r="DL112" s="852" t="s">
        <v>210</v>
      </c>
      <c r="DM112" s="852"/>
      <c r="DN112" s="852"/>
      <c r="DO112" s="852"/>
      <c r="DP112" s="852"/>
      <c r="DQ112" s="852" t="s">
        <v>210</v>
      </c>
      <c r="DR112" s="852"/>
      <c r="DS112" s="852"/>
      <c r="DT112" s="852"/>
      <c r="DU112" s="852"/>
      <c r="DV112" s="853" t="s">
        <v>210</v>
      </c>
      <c r="DW112" s="853"/>
      <c r="DX112" s="853"/>
      <c r="DY112" s="853"/>
      <c r="DZ112" s="854"/>
    </row>
    <row r="113" spans="1:130" s="55" customFormat="1" ht="26.25" customHeight="1" x14ac:dyDescent="0.15">
      <c r="A113" s="708"/>
      <c r="B113" s="709"/>
      <c r="C113" s="788" t="s">
        <v>484</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520519</v>
      </c>
      <c r="AB113" s="781"/>
      <c r="AC113" s="781"/>
      <c r="AD113" s="781"/>
      <c r="AE113" s="782"/>
      <c r="AF113" s="783">
        <v>634563</v>
      </c>
      <c r="AG113" s="781"/>
      <c r="AH113" s="781"/>
      <c r="AI113" s="781"/>
      <c r="AJ113" s="782"/>
      <c r="AK113" s="783">
        <v>652371</v>
      </c>
      <c r="AL113" s="781"/>
      <c r="AM113" s="781"/>
      <c r="AN113" s="781"/>
      <c r="AO113" s="782"/>
      <c r="AP113" s="847">
        <v>5.5</v>
      </c>
      <c r="AQ113" s="848"/>
      <c r="AR113" s="848"/>
      <c r="AS113" s="848"/>
      <c r="AT113" s="849"/>
      <c r="AU113" s="739"/>
      <c r="AV113" s="740"/>
      <c r="AW113" s="740"/>
      <c r="AX113" s="740"/>
      <c r="AY113" s="740"/>
      <c r="AZ113" s="850" t="s">
        <v>485</v>
      </c>
      <c r="BA113" s="788"/>
      <c r="BB113" s="788"/>
      <c r="BC113" s="788"/>
      <c r="BD113" s="788"/>
      <c r="BE113" s="788"/>
      <c r="BF113" s="788"/>
      <c r="BG113" s="788"/>
      <c r="BH113" s="788"/>
      <c r="BI113" s="788"/>
      <c r="BJ113" s="788"/>
      <c r="BK113" s="788"/>
      <c r="BL113" s="788"/>
      <c r="BM113" s="788"/>
      <c r="BN113" s="788"/>
      <c r="BO113" s="788"/>
      <c r="BP113" s="789"/>
      <c r="BQ113" s="851">
        <v>746762</v>
      </c>
      <c r="BR113" s="852"/>
      <c r="BS113" s="852"/>
      <c r="BT113" s="852"/>
      <c r="BU113" s="852"/>
      <c r="BV113" s="852">
        <v>888377</v>
      </c>
      <c r="BW113" s="852"/>
      <c r="BX113" s="852"/>
      <c r="BY113" s="852"/>
      <c r="BZ113" s="852"/>
      <c r="CA113" s="852">
        <v>1041140</v>
      </c>
      <c r="CB113" s="852"/>
      <c r="CC113" s="852"/>
      <c r="CD113" s="852"/>
      <c r="CE113" s="852"/>
      <c r="CF113" s="900">
        <v>8.8000000000000007</v>
      </c>
      <c r="CG113" s="901"/>
      <c r="CH113" s="901"/>
      <c r="CI113" s="901"/>
      <c r="CJ113" s="901"/>
      <c r="CK113" s="745"/>
      <c r="CL113" s="746"/>
      <c r="CM113" s="844" t="s">
        <v>409</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80" t="s">
        <v>210</v>
      </c>
      <c r="DH113" s="781"/>
      <c r="DI113" s="781"/>
      <c r="DJ113" s="781"/>
      <c r="DK113" s="782"/>
      <c r="DL113" s="783" t="s">
        <v>210</v>
      </c>
      <c r="DM113" s="781"/>
      <c r="DN113" s="781"/>
      <c r="DO113" s="781"/>
      <c r="DP113" s="782"/>
      <c r="DQ113" s="783" t="s">
        <v>210</v>
      </c>
      <c r="DR113" s="781"/>
      <c r="DS113" s="781"/>
      <c r="DT113" s="781"/>
      <c r="DU113" s="782"/>
      <c r="DV113" s="847" t="s">
        <v>210</v>
      </c>
      <c r="DW113" s="848"/>
      <c r="DX113" s="848"/>
      <c r="DY113" s="848"/>
      <c r="DZ113" s="849"/>
    </row>
    <row r="114" spans="1:130" s="55" customFormat="1" ht="26.25" customHeight="1" x14ac:dyDescent="0.15">
      <c r="A114" s="708"/>
      <c r="B114" s="709"/>
      <c r="C114" s="788" t="s">
        <v>486</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43190</v>
      </c>
      <c r="AB114" s="781"/>
      <c r="AC114" s="781"/>
      <c r="AD114" s="781"/>
      <c r="AE114" s="782"/>
      <c r="AF114" s="783">
        <v>63722</v>
      </c>
      <c r="AG114" s="781"/>
      <c r="AH114" s="781"/>
      <c r="AI114" s="781"/>
      <c r="AJ114" s="782"/>
      <c r="AK114" s="783">
        <v>84879</v>
      </c>
      <c r="AL114" s="781"/>
      <c r="AM114" s="781"/>
      <c r="AN114" s="781"/>
      <c r="AO114" s="782"/>
      <c r="AP114" s="847">
        <v>0.7</v>
      </c>
      <c r="AQ114" s="848"/>
      <c r="AR114" s="848"/>
      <c r="AS114" s="848"/>
      <c r="AT114" s="849"/>
      <c r="AU114" s="739"/>
      <c r="AV114" s="740"/>
      <c r="AW114" s="740"/>
      <c r="AX114" s="740"/>
      <c r="AY114" s="740"/>
      <c r="AZ114" s="850" t="s">
        <v>487</v>
      </c>
      <c r="BA114" s="788"/>
      <c r="BB114" s="788"/>
      <c r="BC114" s="788"/>
      <c r="BD114" s="788"/>
      <c r="BE114" s="788"/>
      <c r="BF114" s="788"/>
      <c r="BG114" s="788"/>
      <c r="BH114" s="788"/>
      <c r="BI114" s="788"/>
      <c r="BJ114" s="788"/>
      <c r="BK114" s="788"/>
      <c r="BL114" s="788"/>
      <c r="BM114" s="788"/>
      <c r="BN114" s="788"/>
      <c r="BO114" s="788"/>
      <c r="BP114" s="789"/>
      <c r="BQ114" s="851" t="s">
        <v>210</v>
      </c>
      <c r="BR114" s="852"/>
      <c r="BS114" s="852"/>
      <c r="BT114" s="852"/>
      <c r="BU114" s="852"/>
      <c r="BV114" s="852" t="s">
        <v>210</v>
      </c>
      <c r="BW114" s="852"/>
      <c r="BX114" s="852"/>
      <c r="BY114" s="852"/>
      <c r="BZ114" s="852"/>
      <c r="CA114" s="852" t="s">
        <v>210</v>
      </c>
      <c r="CB114" s="852"/>
      <c r="CC114" s="852"/>
      <c r="CD114" s="852"/>
      <c r="CE114" s="852"/>
      <c r="CF114" s="900" t="s">
        <v>210</v>
      </c>
      <c r="CG114" s="901"/>
      <c r="CH114" s="901"/>
      <c r="CI114" s="901"/>
      <c r="CJ114" s="901"/>
      <c r="CK114" s="745"/>
      <c r="CL114" s="746"/>
      <c r="CM114" s="844" t="s">
        <v>488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80" t="s">
        <v>210</v>
      </c>
      <c r="DH114" s="781"/>
      <c r="DI114" s="781"/>
      <c r="DJ114" s="781"/>
      <c r="DK114" s="782"/>
      <c r="DL114" s="783" t="s">
        <v>210</v>
      </c>
      <c r="DM114" s="781"/>
      <c r="DN114" s="781"/>
      <c r="DO114" s="781"/>
      <c r="DP114" s="782"/>
      <c r="DQ114" s="783" t="s">
        <v>210</v>
      </c>
      <c r="DR114" s="781"/>
      <c r="DS114" s="781"/>
      <c r="DT114" s="781"/>
      <c r="DU114" s="782"/>
      <c r="DV114" s="847" t="s">
        <v>210</v>
      </c>
      <c r="DW114" s="848"/>
      <c r="DX114" s="848"/>
      <c r="DY114" s="848"/>
      <c r="DZ114" s="849"/>
    </row>
    <row r="115" spans="1:130" s="55" customFormat="1" ht="26.25" customHeight="1" x14ac:dyDescent="0.15">
      <c r="A115" s="708"/>
      <c r="B115" s="709"/>
      <c r="C115" s="788" t="s">
        <v>383</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t="s">
        <v>210</v>
      </c>
      <c r="AB115" s="781"/>
      <c r="AC115" s="781"/>
      <c r="AD115" s="781"/>
      <c r="AE115" s="782"/>
      <c r="AF115" s="783" t="s">
        <v>210</v>
      </c>
      <c r="AG115" s="781"/>
      <c r="AH115" s="781"/>
      <c r="AI115" s="781"/>
      <c r="AJ115" s="782"/>
      <c r="AK115" s="783" t="s">
        <v>210</v>
      </c>
      <c r="AL115" s="781"/>
      <c r="AM115" s="781"/>
      <c r="AN115" s="781"/>
      <c r="AO115" s="782"/>
      <c r="AP115" s="847" t="s">
        <v>210</v>
      </c>
      <c r="AQ115" s="848"/>
      <c r="AR115" s="848"/>
      <c r="AS115" s="848"/>
      <c r="AT115" s="849"/>
      <c r="AU115" s="739"/>
      <c r="AV115" s="740"/>
      <c r="AW115" s="740"/>
      <c r="AX115" s="740"/>
      <c r="AY115" s="740"/>
      <c r="AZ115" s="850" t="s">
        <v>353</v>
      </c>
      <c r="BA115" s="788"/>
      <c r="BB115" s="788"/>
      <c r="BC115" s="788"/>
      <c r="BD115" s="788"/>
      <c r="BE115" s="788"/>
      <c r="BF115" s="788"/>
      <c r="BG115" s="788"/>
      <c r="BH115" s="788"/>
      <c r="BI115" s="788"/>
      <c r="BJ115" s="788"/>
      <c r="BK115" s="788"/>
      <c r="BL115" s="788"/>
      <c r="BM115" s="788"/>
      <c r="BN115" s="788"/>
      <c r="BO115" s="788"/>
      <c r="BP115" s="789"/>
      <c r="BQ115" s="851" t="s">
        <v>210</v>
      </c>
      <c r="BR115" s="852"/>
      <c r="BS115" s="852"/>
      <c r="BT115" s="852"/>
      <c r="BU115" s="852"/>
      <c r="BV115" s="852" t="s">
        <v>210</v>
      </c>
      <c r="BW115" s="852"/>
      <c r="BX115" s="852"/>
      <c r="BY115" s="852"/>
      <c r="BZ115" s="852"/>
      <c r="CA115" s="852" t="s">
        <v>210</v>
      </c>
      <c r="CB115" s="852"/>
      <c r="CC115" s="852"/>
      <c r="CD115" s="852"/>
      <c r="CE115" s="852"/>
      <c r="CF115" s="900" t="s">
        <v>210</v>
      </c>
      <c r="CG115" s="901"/>
      <c r="CH115" s="901"/>
      <c r="CI115" s="901"/>
      <c r="CJ115" s="901"/>
      <c r="CK115" s="745"/>
      <c r="CL115" s="746"/>
      <c r="CM115" s="850" t="s">
        <v>34</v>
      </c>
      <c r="CN115" s="920"/>
      <c r="CO115" s="920"/>
      <c r="CP115" s="920"/>
      <c r="CQ115" s="920"/>
      <c r="CR115" s="920"/>
      <c r="CS115" s="920"/>
      <c r="CT115" s="920"/>
      <c r="CU115" s="920"/>
      <c r="CV115" s="920"/>
      <c r="CW115" s="920"/>
      <c r="CX115" s="920"/>
      <c r="CY115" s="920"/>
      <c r="CZ115" s="920"/>
      <c r="DA115" s="920"/>
      <c r="DB115" s="920"/>
      <c r="DC115" s="920"/>
      <c r="DD115" s="920"/>
      <c r="DE115" s="920"/>
      <c r="DF115" s="789"/>
      <c r="DG115" s="780" t="s">
        <v>210</v>
      </c>
      <c r="DH115" s="781"/>
      <c r="DI115" s="781"/>
      <c r="DJ115" s="781"/>
      <c r="DK115" s="782"/>
      <c r="DL115" s="783" t="s">
        <v>210</v>
      </c>
      <c r="DM115" s="781"/>
      <c r="DN115" s="781"/>
      <c r="DO115" s="781"/>
      <c r="DP115" s="782"/>
      <c r="DQ115" s="783" t="s">
        <v>210</v>
      </c>
      <c r="DR115" s="781"/>
      <c r="DS115" s="781"/>
      <c r="DT115" s="781"/>
      <c r="DU115" s="782"/>
      <c r="DV115" s="847" t="s">
        <v>210</v>
      </c>
      <c r="DW115" s="848"/>
      <c r="DX115" s="848"/>
      <c r="DY115" s="848"/>
      <c r="DZ115" s="849"/>
    </row>
    <row r="116" spans="1:130" s="55" customFormat="1" ht="26.25" customHeight="1" x14ac:dyDescent="0.15">
      <c r="A116" s="710"/>
      <c r="B116" s="711"/>
      <c r="C116" s="881" t="s">
        <v>1</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780" t="s">
        <v>210</v>
      </c>
      <c r="AB116" s="781"/>
      <c r="AC116" s="781"/>
      <c r="AD116" s="781"/>
      <c r="AE116" s="782"/>
      <c r="AF116" s="783" t="s">
        <v>210</v>
      </c>
      <c r="AG116" s="781"/>
      <c r="AH116" s="781"/>
      <c r="AI116" s="781"/>
      <c r="AJ116" s="782"/>
      <c r="AK116" s="783" t="s">
        <v>210</v>
      </c>
      <c r="AL116" s="781"/>
      <c r="AM116" s="781"/>
      <c r="AN116" s="781"/>
      <c r="AO116" s="782"/>
      <c r="AP116" s="847" t="s">
        <v>210</v>
      </c>
      <c r="AQ116" s="848"/>
      <c r="AR116" s="848"/>
      <c r="AS116" s="848"/>
      <c r="AT116" s="849"/>
      <c r="AU116" s="739"/>
      <c r="AV116" s="740"/>
      <c r="AW116" s="740"/>
      <c r="AX116" s="740"/>
      <c r="AY116" s="740"/>
      <c r="AZ116" s="897" t="s">
        <v>233</v>
      </c>
      <c r="BA116" s="898"/>
      <c r="BB116" s="898"/>
      <c r="BC116" s="898"/>
      <c r="BD116" s="898"/>
      <c r="BE116" s="898"/>
      <c r="BF116" s="898"/>
      <c r="BG116" s="898"/>
      <c r="BH116" s="898"/>
      <c r="BI116" s="898"/>
      <c r="BJ116" s="898"/>
      <c r="BK116" s="898"/>
      <c r="BL116" s="898"/>
      <c r="BM116" s="898"/>
      <c r="BN116" s="898"/>
      <c r="BO116" s="898"/>
      <c r="BP116" s="899"/>
      <c r="BQ116" s="851" t="s">
        <v>210</v>
      </c>
      <c r="BR116" s="852"/>
      <c r="BS116" s="852"/>
      <c r="BT116" s="852"/>
      <c r="BU116" s="852"/>
      <c r="BV116" s="852" t="s">
        <v>210</v>
      </c>
      <c r="BW116" s="852"/>
      <c r="BX116" s="852"/>
      <c r="BY116" s="852"/>
      <c r="BZ116" s="852"/>
      <c r="CA116" s="852" t="s">
        <v>210</v>
      </c>
      <c r="CB116" s="852"/>
      <c r="CC116" s="852"/>
      <c r="CD116" s="852"/>
      <c r="CE116" s="852"/>
      <c r="CF116" s="900" t="s">
        <v>210</v>
      </c>
      <c r="CG116" s="901"/>
      <c r="CH116" s="901"/>
      <c r="CI116" s="901"/>
      <c r="CJ116" s="901"/>
      <c r="CK116" s="745"/>
      <c r="CL116" s="746"/>
      <c r="CM116" s="844" t="s">
        <v>489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80" t="s">
        <v>210</v>
      </c>
      <c r="DH116" s="781"/>
      <c r="DI116" s="781"/>
      <c r="DJ116" s="781"/>
      <c r="DK116" s="782"/>
      <c r="DL116" s="783" t="s">
        <v>210</v>
      </c>
      <c r="DM116" s="781"/>
      <c r="DN116" s="781"/>
      <c r="DO116" s="781"/>
      <c r="DP116" s="782"/>
      <c r="DQ116" s="783" t="s">
        <v>210</v>
      </c>
      <c r="DR116" s="781"/>
      <c r="DS116" s="781"/>
      <c r="DT116" s="781"/>
      <c r="DU116" s="782"/>
      <c r="DV116" s="847" t="s">
        <v>210</v>
      </c>
      <c r="DW116" s="848"/>
      <c r="DX116" s="848"/>
      <c r="DY116" s="848"/>
      <c r="DZ116" s="849"/>
    </row>
    <row r="117" spans="1:130" s="55" customFormat="1" ht="26.25" customHeight="1" x14ac:dyDescent="0.15">
      <c r="A117" s="902" t="s">
        <v>283</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7" t="s">
        <v>331</v>
      </c>
      <c r="Z117" s="904"/>
      <c r="AA117" s="913">
        <v>1055503</v>
      </c>
      <c r="AB117" s="914"/>
      <c r="AC117" s="914"/>
      <c r="AD117" s="914"/>
      <c r="AE117" s="915"/>
      <c r="AF117" s="916">
        <v>1227498</v>
      </c>
      <c r="AG117" s="914"/>
      <c r="AH117" s="914"/>
      <c r="AI117" s="914"/>
      <c r="AJ117" s="915"/>
      <c r="AK117" s="916">
        <v>1369790</v>
      </c>
      <c r="AL117" s="914"/>
      <c r="AM117" s="914"/>
      <c r="AN117" s="914"/>
      <c r="AO117" s="915"/>
      <c r="AP117" s="917"/>
      <c r="AQ117" s="918"/>
      <c r="AR117" s="918"/>
      <c r="AS117" s="918"/>
      <c r="AT117" s="919"/>
      <c r="AU117" s="739"/>
      <c r="AV117" s="740"/>
      <c r="AW117" s="740"/>
      <c r="AX117" s="740"/>
      <c r="AY117" s="740"/>
      <c r="AZ117" s="897" t="s">
        <v>490</v>
      </c>
      <c r="BA117" s="898"/>
      <c r="BB117" s="898"/>
      <c r="BC117" s="898"/>
      <c r="BD117" s="898"/>
      <c r="BE117" s="898"/>
      <c r="BF117" s="898"/>
      <c r="BG117" s="898"/>
      <c r="BH117" s="898"/>
      <c r="BI117" s="898"/>
      <c r="BJ117" s="898"/>
      <c r="BK117" s="898"/>
      <c r="BL117" s="898"/>
      <c r="BM117" s="898"/>
      <c r="BN117" s="898"/>
      <c r="BO117" s="898"/>
      <c r="BP117" s="899"/>
      <c r="BQ117" s="851" t="s">
        <v>210</v>
      </c>
      <c r="BR117" s="852"/>
      <c r="BS117" s="852"/>
      <c r="BT117" s="852"/>
      <c r="BU117" s="852"/>
      <c r="BV117" s="852" t="s">
        <v>210</v>
      </c>
      <c r="BW117" s="852"/>
      <c r="BX117" s="852"/>
      <c r="BY117" s="852"/>
      <c r="BZ117" s="852"/>
      <c r="CA117" s="852" t="s">
        <v>210</v>
      </c>
      <c r="CB117" s="852"/>
      <c r="CC117" s="852"/>
      <c r="CD117" s="852"/>
      <c r="CE117" s="852"/>
      <c r="CF117" s="900" t="s">
        <v>210</v>
      </c>
      <c r="CG117" s="901"/>
      <c r="CH117" s="901"/>
      <c r="CI117" s="901"/>
      <c r="CJ117" s="901"/>
      <c r="CK117" s="745"/>
      <c r="CL117" s="746"/>
      <c r="CM117" s="844" t="s">
        <v>347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80" t="s">
        <v>210</v>
      </c>
      <c r="DH117" s="781"/>
      <c r="DI117" s="781"/>
      <c r="DJ117" s="781"/>
      <c r="DK117" s="782"/>
      <c r="DL117" s="783" t="s">
        <v>210</v>
      </c>
      <c r="DM117" s="781"/>
      <c r="DN117" s="781"/>
      <c r="DO117" s="781"/>
      <c r="DP117" s="782"/>
      <c r="DQ117" s="783" t="s">
        <v>210</v>
      </c>
      <c r="DR117" s="781"/>
      <c r="DS117" s="781"/>
      <c r="DT117" s="781"/>
      <c r="DU117" s="782"/>
      <c r="DV117" s="847" t="s">
        <v>210</v>
      </c>
      <c r="DW117" s="848"/>
      <c r="DX117" s="848"/>
      <c r="DY117" s="848"/>
      <c r="DZ117" s="849"/>
    </row>
    <row r="118" spans="1:130" s="55" customFormat="1" ht="26.25" customHeight="1" x14ac:dyDescent="0.15">
      <c r="A118" s="902" t="s">
        <v>96</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474</v>
      </c>
      <c r="AB118" s="903"/>
      <c r="AC118" s="903"/>
      <c r="AD118" s="903"/>
      <c r="AE118" s="904"/>
      <c r="AF118" s="905" t="s">
        <v>168</v>
      </c>
      <c r="AG118" s="903"/>
      <c r="AH118" s="903"/>
      <c r="AI118" s="903"/>
      <c r="AJ118" s="904"/>
      <c r="AK118" s="905" t="s">
        <v>398</v>
      </c>
      <c r="AL118" s="903"/>
      <c r="AM118" s="903"/>
      <c r="AN118" s="903"/>
      <c r="AO118" s="904"/>
      <c r="AP118" s="905" t="s">
        <v>475</v>
      </c>
      <c r="AQ118" s="903"/>
      <c r="AR118" s="903"/>
      <c r="AS118" s="903"/>
      <c r="AT118" s="906"/>
      <c r="AU118" s="739"/>
      <c r="AV118" s="740"/>
      <c r="AW118" s="740"/>
      <c r="AX118" s="740"/>
      <c r="AY118" s="740"/>
      <c r="AZ118" s="880" t="s">
        <v>491</v>
      </c>
      <c r="BA118" s="881"/>
      <c r="BB118" s="881"/>
      <c r="BC118" s="881"/>
      <c r="BD118" s="881"/>
      <c r="BE118" s="881"/>
      <c r="BF118" s="881"/>
      <c r="BG118" s="881"/>
      <c r="BH118" s="881"/>
      <c r="BI118" s="881"/>
      <c r="BJ118" s="881"/>
      <c r="BK118" s="881"/>
      <c r="BL118" s="881"/>
      <c r="BM118" s="881"/>
      <c r="BN118" s="881"/>
      <c r="BO118" s="881"/>
      <c r="BP118" s="882"/>
      <c r="BQ118" s="883" t="s">
        <v>210</v>
      </c>
      <c r="BR118" s="884"/>
      <c r="BS118" s="884"/>
      <c r="BT118" s="884"/>
      <c r="BU118" s="884"/>
      <c r="BV118" s="884" t="s">
        <v>210</v>
      </c>
      <c r="BW118" s="884"/>
      <c r="BX118" s="884"/>
      <c r="BY118" s="884"/>
      <c r="BZ118" s="884"/>
      <c r="CA118" s="884" t="s">
        <v>210</v>
      </c>
      <c r="CB118" s="884"/>
      <c r="CC118" s="884"/>
      <c r="CD118" s="884"/>
      <c r="CE118" s="884"/>
      <c r="CF118" s="900" t="s">
        <v>210</v>
      </c>
      <c r="CG118" s="901"/>
      <c r="CH118" s="901"/>
      <c r="CI118" s="901"/>
      <c r="CJ118" s="901"/>
      <c r="CK118" s="745"/>
      <c r="CL118" s="746"/>
      <c r="CM118" s="844" t="s">
        <v>492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80" t="s">
        <v>210</v>
      </c>
      <c r="DH118" s="781"/>
      <c r="DI118" s="781"/>
      <c r="DJ118" s="781"/>
      <c r="DK118" s="782"/>
      <c r="DL118" s="783" t="s">
        <v>210</v>
      </c>
      <c r="DM118" s="781"/>
      <c r="DN118" s="781"/>
      <c r="DO118" s="781"/>
      <c r="DP118" s="782"/>
      <c r="DQ118" s="783" t="s">
        <v>210</v>
      </c>
      <c r="DR118" s="781"/>
      <c r="DS118" s="781"/>
      <c r="DT118" s="781"/>
      <c r="DU118" s="782"/>
      <c r="DV118" s="847" t="s">
        <v>210</v>
      </c>
      <c r="DW118" s="848"/>
      <c r="DX118" s="848"/>
      <c r="DY118" s="848"/>
      <c r="DZ118" s="849"/>
    </row>
    <row r="119" spans="1:130" s="55" customFormat="1" ht="26.25" customHeight="1" x14ac:dyDescent="0.15">
      <c r="A119" s="749" t="s">
        <v>171</v>
      </c>
      <c r="B119" s="744"/>
      <c r="C119" s="907" t="s">
        <v>479</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20" t="s">
        <v>210</v>
      </c>
      <c r="AB119" s="821"/>
      <c r="AC119" s="821"/>
      <c r="AD119" s="821"/>
      <c r="AE119" s="822"/>
      <c r="AF119" s="823" t="s">
        <v>210</v>
      </c>
      <c r="AG119" s="821"/>
      <c r="AH119" s="821"/>
      <c r="AI119" s="821"/>
      <c r="AJ119" s="822"/>
      <c r="AK119" s="823" t="s">
        <v>210</v>
      </c>
      <c r="AL119" s="821"/>
      <c r="AM119" s="821"/>
      <c r="AN119" s="821"/>
      <c r="AO119" s="822"/>
      <c r="AP119" s="910" t="s">
        <v>210</v>
      </c>
      <c r="AQ119" s="911"/>
      <c r="AR119" s="911"/>
      <c r="AS119" s="911"/>
      <c r="AT119" s="912"/>
      <c r="AU119" s="741"/>
      <c r="AV119" s="742"/>
      <c r="AW119" s="742"/>
      <c r="AX119" s="742"/>
      <c r="AY119" s="742"/>
      <c r="AZ119" s="84" t="s">
        <v>283</v>
      </c>
      <c r="BA119" s="84"/>
      <c r="BB119" s="84"/>
      <c r="BC119" s="84"/>
      <c r="BD119" s="84"/>
      <c r="BE119" s="84"/>
      <c r="BF119" s="84"/>
      <c r="BG119" s="84"/>
      <c r="BH119" s="84"/>
      <c r="BI119" s="84"/>
      <c r="BJ119" s="84"/>
      <c r="BK119" s="84"/>
      <c r="BL119" s="84"/>
      <c r="BM119" s="84"/>
      <c r="BN119" s="84"/>
      <c r="BO119" s="887" t="s">
        <v>180</v>
      </c>
      <c r="BP119" s="888"/>
      <c r="BQ119" s="883">
        <v>16735167</v>
      </c>
      <c r="BR119" s="884"/>
      <c r="BS119" s="884"/>
      <c r="BT119" s="884"/>
      <c r="BU119" s="884"/>
      <c r="BV119" s="884">
        <v>16886045</v>
      </c>
      <c r="BW119" s="884"/>
      <c r="BX119" s="884"/>
      <c r="BY119" s="884"/>
      <c r="BZ119" s="884"/>
      <c r="CA119" s="884">
        <v>16848858</v>
      </c>
      <c r="CB119" s="884"/>
      <c r="CC119" s="884"/>
      <c r="CD119" s="884"/>
      <c r="CE119" s="884"/>
      <c r="CF119" s="758"/>
      <c r="CG119" s="759"/>
      <c r="CH119" s="759"/>
      <c r="CI119" s="759"/>
      <c r="CJ119" s="891"/>
      <c r="CK119" s="747"/>
      <c r="CL119" s="748"/>
      <c r="CM119" s="855" t="s">
        <v>493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00" t="s">
        <v>210</v>
      </c>
      <c r="DH119" s="801"/>
      <c r="DI119" s="801"/>
      <c r="DJ119" s="801"/>
      <c r="DK119" s="802"/>
      <c r="DL119" s="803" t="s">
        <v>210</v>
      </c>
      <c r="DM119" s="801"/>
      <c r="DN119" s="801"/>
      <c r="DO119" s="801"/>
      <c r="DP119" s="802"/>
      <c r="DQ119" s="803" t="s">
        <v>210</v>
      </c>
      <c r="DR119" s="801"/>
      <c r="DS119" s="801"/>
      <c r="DT119" s="801"/>
      <c r="DU119" s="802"/>
      <c r="DV119" s="872" t="s">
        <v>210</v>
      </c>
      <c r="DW119" s="873"/>
      <c r="DX119" s="873"/>
      <c r="DY119" s="873"/>
      <c r="DZ119" s="874"/>
    </row>
    <row r="120" spans="1:130" s="55" customFormat="1" ht="26.25" customHeight="1" x14ac:dyDescent="0.15">
      <c r="A120" s="750"/>
      <c r="B120" s="746"/>
      <c r="C120" s="844" t="s">
        <v>138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80" t="s">
        <v>210</v>
      </c>
      <c r="AB120" s="781"/>
      <c r="AC120" s="781"/>
      <c r="AD120" s="781"/>
      <c r="AE120" s="782"/>
      <c r="AF120" s="783" t="s">
        <v>210</v>
      </c>
      <c r="AG120" s="781"/>
      <c r="AH120" s="781"/>
      <c r="AI120" s="781"/>
      <c r="AJ120" s="782"/>
      <c r="AK120" s="783" t="s">
        <v>210</v>
      </c>
      <c r="AL120" s="781"/>
      <c r="AM120" s="781"/>
      <c r="AN120" s="781"/>
      <c r="AO120" s="782"/>
      <c r="AP120" s="847" t="s">
        <v>210</v>
      </c>
      <c r="AQ120" s="848"/>
      <c r="AR120" s="848"/>
      <c r="AS120" s="848"/>
      <c r="AT120" s="849"/>
      <c r="AU120" s="712" t="s">
        <v>481</v>
      </c>
      <c r="AV120" s="713"/>
      <c r="AW120" s="713"/>
      <c r="AX120" s="713"/>
      <c r="AY120" s="714"/>
      <c r="AZ120" s="875" t="s">
        <v>226</v>
      </c>
      <c r="BA120" s="828"/>
      <c r="BB120" s="828"/>
      <c r="BC120" s="828"/>
      <c r="BD120" s="828"/>
      <c r="BE120" s="828"/>
      <c r="BF120" s="828"/>
      <c r="BG120" s="828"/>
      <c r="BH120" s="828"/>
      <c r="BI120" s="828"/>
      <c r="BJ120" s="828"/>
      <c r="BK120" s="828"/>
      <c r="BL120" s="828"/>
      <c r="BM120" s="828"/>
      <c r="BN120" s="828"/>
      <c r="BO120" s="828"/>
      <c r="BP120" s="829"/>
      <c r="BQ120" s="876">
        <v>5202051</v>
      </c>
      <c r="BR120" s="877"/>
      <c r="BS120" s="877"/>
      <c r="BT120" s="877"/>
      <c r="BU120" s="877"/>
      <c r="BV120" s="877">
        <v>5926271</v>
      </c>
      <c r="BW120" s="877"/>
      <c r="BX120" s="877"/>
      <c r="BY120" s="877"/>
      <c r="BZ120" s="877"/>
      <c r="CA120" s="877">
        <v>6081148</v>
      </c>
      <c r="CB120" s="877"/>
      <c r="CC120" s="877"/>
      <c r="CD120" s="877"/>
      <c r="CE120" s="877"/>
      <c r="CF120" s="892">
        <v>51.3</v>
      </c>
      <c r="CG120" s="893"/>
      <c r="CH120" s="893"/>
      <c r="CI120" s="893"/>
      <c r="CJ120" s="893"/>
      <c r="CK120" s="720" t="s">
        <v>279</v>
      </c>
      <c r="CL120" s="721"/>
      <c r="CM120" s="721"/>
      <c r="CN120" s="721"/>
      <c r="CO120" s="722"/>
      <c r="CP120" s="894" t="s">
        <v>360</v>
      </c>
      <c r="CQ120" s="895"/>
      <c r="CR120" s="895"/>
      <c r="CS120" s="895"/>
      <c r="CT120" s="895"/>
      <c r="CU120" s="895"/>
      <c r="CV120" s="895"/>
      <c r="CW120" s="895"/>
      <c r="CX120" s="895"/>
      <c r="CY120" s="895"/>
      <c r="CZ120" s="895"/>
      <c r="DA120" s="895"/>
      <c r="DB120" s="895"/>
      <c r="DC120" s="895"/>
      <c r="DD120" s="895"/>
      <c r="DE120" s="895"/>
      <c r="DF120" s="896"/>
      <c r="DG120" s="876">
        <v>4335127</v>
      </c>
      <c r="DH120" s="877"/>
      <c r="DI120" s="877"/>
      <c r="DJ120" s="877"/>
      <c r="DK120" s="877"/>
      <c r="DL120" s="877">
        <v>3909418</v>
      </c>
      <c r="DM120" s="877"/>
      <c r="DN120" s="877"/>
      <c r="DO120" s="877"/>
      <c r="DP120" s="877"/>
      <c r="DQ120" s="877">
        <v>3556947</v>
      </c>
      <c r="DR120" s="877"/>
      <c r="DS120" s="877"/>
      <c r="DT120" s="877"/>
      <c r="DU120" s="877"/>
      <c r="DV120" s="878">
        <v>30</v>
      </c>
      <c r="DW120" s="878"/>
      <c r="DX120" s="878"/>
      <c r="DY120" s="878"/>
      <c r="DZ120" s="879"/>
    </row>
    <row r="121" spans="1:130" s="55" customFormat="1" ht="26.25" customHeight="1" x14ac:dyDescent="0.15">
      <c r="A121" s="750"/>
      <c r="B121" s="746"/>
      <c r="C121" s="897" t="s">
        <v>137</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780" t="s">
        <v>210</v>
      </c>
      <c r="AB121" s="781"/>
      <c r="AC121" s="781"/>
      <c r="AD121" s="781"/>
      <c r="AE121" s="782"/>
      <c r="AF121" s="783" t="s">
        <v>210</v>
      </c>
      <c r="AG121" s="781"/>
      <c r="AH121" s="781"/>
      <c r="AI121" s="781"/>
      <c r="AJ121" s="782"/>
      <c r="AK121" s="783" t="s">
        <v>210</v>
      </c>
      <c r="AL121" s="781"/>
      <c r="AM121" s="781"/>
      <c r="AN121" s="781"/>
      <c r="AO121" s="782"/>
      <c r="AP121" s="847" t="s">
        <v>210</v>
      </c>
      <c r="AQ121" s="848"/>
      <c r="AR121" s="848"/>
      <c r="AS121" s="848"/>
      <c r="AT121" s="849"/>
      <c r="AU121" s="715"/>
      <c r="AV121" s="716"/>
      <c r="AW121" s="716"/>
      <c r="AX121" s="716"/>
      <c r="AY121" s="717"/>
      <c r="AZ121" s="850" t="s">
        <v>494</v>
      </c>
      <c r="BA121" s="788"/>
      <c r="BB121" s="788"/>
      <c r="BC121" s="788"/>
      <c r="BD121" s="788"/>
      <c r="BE121" s="788"/>
      <c r="BF121" s="788"/>
      <c r="BG121" s="788"/>
      <c r="BH121" s="788"/>
      <c r="BI121" s="788"/>
      <c r="BJ121" s="788"/>
      <c r="BK121" s="788"/>
      <c r="BL121" s="788"/>
      <c r="BM121" s="788"/>
      <c r="BN121" s="788"/>
      <c r="BO121" s="788"/>
      <c r="BP121" s="789"/>
      <c r="BQ121" s="851">
        <v>5680838</v>
      </c>
      <c r="BR121" s="852"/>
      <c r="BS121" s="852"/>
      <c r="BT121" s="852"/>
      <c r="BU121" s="852"/>
      <c r="BV121" s="852">
        <v>4965656</v>
      </c>
      <c r="BW121" s="852"/>
      <c r="BX121" s="852"/>
      <c r="BY121" s="852"/>
      <c r="BZ121" s="852"/>
      <c r="CA121" s="852">
        <v>5021148</v>
      </c>
      <c r="CB121" s="852"/>
      <c r="CC121" s="852"/>
      <c r="CD121" s="852"/>
      <c r="CE121" s="852"/>
      <c r="CF121" s="900">
        <v>42.4</v>
      </c>
      <c r="CG121" s="901"/>
      <c r="CH121" s="901"/>
      <c r="CI121" s="901"/>
      <c r="CJ121" s="901"/>
      <c r="CK121" s="723"/>
      <c r="CL121" s="724"/>
      <c r="CM121" s="724"/>
      <c r="CN121" s="724"/>
      <c r="CO121" s="725"/>
      <c r="CP121" s="869" t="s">
        <v>466</v>
      </c>
      <c r="CQ121" s="870"/>
      <c r="CR121" s="870"/>
      <c r="CS121" s="870"/>
      <c r="CT121" s="870"/>
      <c r="CU121" s="870"/>
      <c r="CV121" s="870"/>
      <c r="CW121" s="870"/>
      <c r="CX121" s="870"/>
      <c r="CY121" s="870"/>
      <c r="CZ121" s="870"/>
      <c r="DA121" s="870"/>
      <c r="DB121" s="870"/>
      <c r="DC121" s="870"/>
      <c r="DD121" s="870"/>
      <c r="DE121" s="870"/>
      <c r="DF121" s="871"/>
      <c r="DG121" s="851">
        <v>2612025</v>
      </c>
      <c r="DH121" s="852"/>
      <c r="DI121" s="852"/>
      <c r="DJ121" s="852"/>
      <c r="DK121" s="852"/>
      <c r="DL121" s="852">
        <v>2261154</v>
      </c>
      <c r="DM121" s="852"/>
      <c r="DN121" s="852"/>
      <c r="DO121" s="852"/>
      <c r="DP121" s="852"/>
      <c r="DQ121" s="852">
        <v>1797082</v>
      </c>
      <c r="DR121" s="852"/>
      <c r="DS121" s="852"/>
      <c r="DT121" s="852"/>
      <c r="DU121" s="852"/>
      <c r="DV121" s="853">
        <v>15.2</v>
      </c>
      <c r="DW121" s="853"/>
      <c r="DX121" s="853"/>
      <c r="DY121" s="853"/>
      <c r="DZ121" s="854"/>
    </row>
    <row r="122" spans="1:130" s="55" customFormat="1" ht="26.25" customHeight="1" x14ac:dyDescent="0.15">
      <c r="A122" s="750"/>
      <c r="B122" s="746"/>
      <c r="C122" s="844" t="s">
        <v>488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80" t="s">
        <v>210</v>
      </c>
      <c r="AB122" s="781"/>
      <c r="AC122" s="781"/>
      <c r="AD122" s="781"/>
      <c r="AE122" s="782"/>
      <c r="AF122" s="783" t="s">
        <v>210</v>
      </c>
      <c r="AG122" s="781"/>
      <c r="AH122" s="781"/>
      <c r="AI122" s="781"/>
      <c r="AJ122" s="782"/>
      <c r="AK122" s="783" t="s">
        <v>210</v>
      </c>
      <c r="AL122" s="781"/>
      <c r="AM122" s="781"/>
      <c r="AN122" s="781"/>
      <c r="AO122" s="782"/>
      <c r="AP122" s="847" t="s">
        <v>210</v>
      </c>
      <c r="AQ122" s="848"/>
      <c r="AR122" s="848"/>
      <c r="AS122" s="848"/>
      <c r="AT122" s="849"/>
      <c r="AU122" s="715"/>
      <c r="AV122" s="716"/>
      <c r="AW122" s="716"/>
      <c r="AX122" s="716"/>
      <c r="AY122" s="717"/>
      <c r="AZ122" s="880" t="s">
        <v>496</v>
      </c>
      <c r="BA122" s="881"/>
      <c r="BB122" s="881"/>
      <c r="BC122" s="881"/>
      <c r="BD122" s="881"/>
      <c r="BE122" s="881"/>
      <c r="BF122" s="881"/>
      <c r="BG122" s="881"/>
      <c r="BH122" s="881"/>
      <c r="BI122" s="881"/>
      <c r="BJ122" s="881"/>
      <c r="BK122" s="881"/>
      <c r="BL122" s="881"/>
      <c r="BM122" s="881"/>
      <c r="BN122" s="881"/>
      <c r="BO122" s="881"/>
      <c r="BP122" s="882"/>
      <c r="BQ122" s="883">
        <v>7564663</v>
      </c>
      <c r="BR122" s="884"/>
      <c r="BS122" s="884"/>
      <c r="BT122" s="884"/>
      <c r="BU122" s="884"/>
      <c r="BV122" s="884">
        <v>7113842</v>
      </c>
      <c r="BW122" s="884"/>
      <c r="BX122" s="884"/>
      <c r="BY122" s="884"/>
      <c r="BZ122" s="884"/>
      <c r="CA122" s="884">
        <v>6699810</v>
      </c>
      <c r="CB122" s="884"/>
      <c r="CC122" s="884"/>
      <c r="CD122" s="884"/>
      <c r="CE122" s="884"/>
      <c r="CF122" s="885">
        <v>56.6</v>
      </c>
      <c r="CG122" s="886"/>
      <c r="CH122" s="886"/>
      <c r="CI122" s="886"/>
      <c r="CJ122" s="886"/>
      <c r="CK122" s="723"/>
      <c r="CL122" s="724"/>
      <c r="CM122" s="724"/>
      <c r="CN122" s="724"/>
      <c r="CO122" s="725"/>
      <c r="CP122" s="869" t="s">
        <v>27</v>
      </c>
      <c r="CQ122" s="870"/>
      <c r="CR122" s="870"/>
      <c r="CS122" s="870"/>
      <c r="CT122" s="870"/>
      <c r="CU122" s="870"/>
      <c r="CV122" s="870"/>
      <c r="CW122" s="870"/>
      <c r="CX122" s="870"/>
      <c r="CY122" s="870"/>
      <c r="CZ122" s="870"/>
      <c r="DA122" s="870"/>
      <c r="DB122" s="870"/>
      <c r="DC122" s="870"/>
      <c r="DD122" s="870"/>
      <c r="DE122" s="870"/>
      <c r="DF122" s="871"/>
      <c r="DG122" s="851" t="s">
        <v>210</v>
      </c>
      <c r="DH122" s="852"/>
      <c r="DI122" s="852"/>
      <c r="DJ122" s="852"/>
      <c r="DK122" s="852"/>
      <c r="DL122" s="852" t="s">
        <v>210</v>
      </c>
      <c r="DM122" s="852"/>
      <c r="DN122" s="852"/>
      <c r="DO122" s="852"/>
      <c r="DP122" s="852"/>
      <c r="DQ122" s="852" t="s">
        <v>210</v>
      </c>
      <c r="DR122" s="852"/>
      <c r="DS122" s="852"/>
      <c r="DT122" s="852"/>
      <c r="DU122" s="852"/>
      <c r="DV122" s="853" t="s">
        <v>210</v>
      </c>
      <c r="DW122" s="853"/>
      <c r="DX122" s="853"/>
      <c r="DY122" s="853"/>
      <c r="DZ122" s="854"/>
    </row>
    <row r="123" spans="1:130" s="55" customFormat="1" ht="26.25" customHeight="1" x14ac:dyDescent="0.15">
      <c r="A123" s="750"/>
      <c r="B123" s="746"/>
      <c r="C123" s="844" t="s">
        <v>489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80" t="s">
        <v>210</v>
      </c>
      <c r="AB123" s="781"/>
      <c r="AC123" s="781"/>
      <c r="AD123" s="781"/>
      <c r="AE123" s="782"/>
      <c r="AF123" s="783" t="s">
        <v>210</v>
      </c>
      <c r="AG123" s="781"/>
      <c r="AH123" s="781"/>
      <c r="AI123" s="781"/>
      <c r="AJ123" s="782"/>
      <c r="AK123" s="783" t="s">
        <v>210</v>
      </c>
      <c r="AL123" s="781"/>
      <c r="AM123" s="781"/>
      <c r="AN123" s="781"/>
      <c r="AO123" s="782"/>
      <c r="AP123" s="847" t="s">
        <v>210</v>
      </c>
      <c r="AQ123" s="848"/>
      <c r="AR123" s="848"/>
      <c r="AS123" s="848"/>
      <c r="AT123" s="849"/>
      <c r="AU123" s="718"/>
      <c r="AV123" s="719"/>
      <c r="AW123" s="719"/>
      <c r="AX123" s="719"/>
      <c r="AY123" s="719"/>
      <c r="AZ123" s="84" t="s">
        <v>283</v>
      </c>
      <c r="BA123" s="84"/>
      <c r="BB123" s="84"/>
      <c r="BC123" s="84"/>
      <c r="BD123" s="84"/>
      <c r="BE123" s="84"/>
      <c r="BF123" s="84"/>
      <c r="BG123" s="84"/>
      <c r="BH123" s="84"/>
      <c r="BI123" s="84"/>
      <c r="BJ123" s="84"/>
      <c r="BK123" s="84"/>
      <c r="BL123" s="84"/>
      <c r="BM123" s="84"/>
      <c r="BN123" s="84"/>
      <c r="BO123" s="887" t="s">
        <v>497</v>
      </c>
      <c r="BP123" s="888"/>
      <c r="BQ123" s="889">
        <v>18447552</v>
      </c>
      <c r="BR123" s="890"/>
      <c r="BS123" s="890"/>
      <c r="BT123" s="890"/>
      <c r="BU123" s="890"/>
      <c r="BV123" s="890">
        <v>18005769</v>
      </c>
      <c r="BW123" s="890"/>
      <c r="BX123" s="890"/>
      <c r="BY123" s="890"/>
      <c r="BZ123" s="890"/>
      <c r="CA123" s="890">
        <v>17802106</v>
      </c>
      <c r="CB123" s="890"/>
      <c r="CC123" s="890"/>
      <c r="CD123" s="890"/>
      <c r="CE123" s="890"/>
      <c r="CF123" s="758"/>
      <c r="CG123" s="759"/>
      <c r="CH123" s="759"/>
      <c r="CI123" s="759"/>
      <c r="CJ123" s="891"/>
      <c r="CK123" s="723"/>
      <c r="CL123" s="724"/>
      <c r="CM123" s="724"/>
      <c r="CN123" s="724"/>
      <c r="CO123" s="725"/>
      <c r="CP123" s="869" t="s">
        <v>235</v>
      </c>
      <c r="CQ123" s="870"/>
      <c r="CR123" s="870"/>
      <c r="CS123" s="870"/>
      <c r="CT123" s="870"/>
      <c r="CU123" s="870"/>
      <c r="CV123" s="870"/>
      <c r="CW123" s="870"/>
      <c r="CX123" s="870"/>
      <c r="CY123" s="870"/>
      <c r="CZ123" s="870"/>
      <c r="DA123" s="870"/>
      <c r="DB123" s="870"/>
      <c r="DC123" s="870"/>
      <c r="DD123" s="870"/>
      <c r="DE123" s="870"/>
      <c r="DF123" s="871"/>
      <c r="DG123" s="780" t="s">
        <v>210</v>
      </c>
      <c r="DH123" s="781"/>
      <c r="DI123" s="781"/>
      <c r="DJ123" s="781"/>
      <c r="DK123" s="782"/>
      <c r="DL123" s="783" t="s">
        <v>210</v>
      </c>
      <c r="DM123" s="781"/>
      <c r="DN123" s="781"/>
      <c r="DO123" s="781"/>
      <c r="DP123" s="782"/>
      <c r="DQ123" s="783" t="s">
        <v>210</v>
      </c>
      <c r="DR123" s="781"/>
      <c r="DS123" s="781"/>
      <c r="DT123" s="781"/>
      <c r="DU123" s="782"/>
      <c r="DV123" s="847" t="s">
        <v>210</v>
      </c>
      <c r="DW123" s="848"/>
      <c r="DX123" s="848"/>
      <c r="DY123" s="848"/>
      <c r="DZ123" s="849"/>
    </row>
    <row r="124" spans="1:130" s="55" customFormat="1" ht="26.25" customHeight="1" x14ac:dyDescent="0.15">
      <c r="A124" s="750"/>
      <c r="B124" s="746"/>
      <c r="C124" s="844" t="s">
        <v>347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80" t="s">
        <v>210</v>
      </c>
      <c r="AB124" s="781"/>
      <c r="AC124" s="781"/>
      <c r="AD124" s="781"/>
      <c r="AE124" s="782"/>
      <c r="AF124" s="783" t="s">
        <v>210</v>
      </c>
      <c r="AG124" s="781"/>
      <c r="AH124" s="781"/>
      <c r="AI124" s="781"/>
      <c r="AJ124" s="782"/>
      <c r="AK124" s="783" t="s">
        <v>210</v>
      </c>
      <c r="AL124" s="781"/>
      <c r="AM124" s="781"/>
      <c r="AN124" s="781"/>
      <c r="AO124" s="782"/>
      <c r="AP124" s="847" t="s">
        <v>210</v>
      </c>
      <c r="AQ124" s="848"/>
      <c r="AR124" s="848"/>
      <c r="AS124" s="848"/>
      <c r="AT124" s="849"/>
      <c r="AU124" s="863" t="s">
        <v>498</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t="s">
        <v>210</v>
      </c>
      <c r="BR124" s="867"/>
      <c r="BS124" s="867"/>
      <c r="BT124" s="867"/>
      <c r="BU124" s="867"/>
      <c r="BV124" s="867" t="s">
        <v>210</v>
      </c>
      <c r="BW124" s="867"/>
      <c r="BX124" s="867"/>
      <c r="BY124" s="867"/>
      <c r="BZ124" s="867"/>
      <c r="CA124" s="867" t="s">
        <v>210</v>
      </c>
      <c r="CB124" s="867"/>
      <c r="CC124" s="867"/>
      <c r="CD124" s="867"/>
      <c r="CE124" s="867"/>
      <c r="CF124" s="766"/>
      <c r="CG124" s="767"/>
      <c r="CH124" s="767"/>
      <c r="CI124" s="767"/>
      <c r="CJ124" s="868"/>
      <c r="CK124" s="726"/>
      <c r="CL124" s="726"/>
      <c r="CM124" s="726"/>
      <c r="CN124" s="726"/>
      <c r="CO124" s="727"/>
      <c r="CP124" s="869" t="s">
        <v>499</v>
      </c>
      <c r="CQ124" s="870"/>
      <c r="CR124" s="870"/>
      <c r="CS124" s="870"/>
      <c r="CT124" s="870"/>
      <c r="CU124" s="870"/>
      <c r="CV124" s="870"/>
      <c r="CW124" s="870"/>
      <c r="CX124" s="870"/>
      <c r="CY124" s="870"/>
      <c r="CZ124" s="870"/>
      <c r="DA124" s="870"/>
      <c r="DB124" s="870"/>
      <c r="DC124" s="870"/>
      <c r="DD124" s="870"/>
      <c r="DE124" s="870"/>
      <c r="DF124" s="871"/>
      <c r="DG124" s="800" t="s">
        <v>210</v>
      </c>
      <c r="DH124" s="801"/>
      <c r="DI124" s="801"/>
      <c r="DJ124" s="801"/>
      <c r="DK124" s="802"/>
      <c r="DL124" s="803" t="s">
        <v>210</v>
      </c>
      <c r="DM124" s="801"/>
      <c r="DN124" s="801"/>
      <c r="DO124" s="801"/>
      <c r="DP124" s="802"/>
      <c r="DQ124" s="803" t="s">
        <v>210</v>
      </c>
      <c r="DR124" s="801"/>
      <c r="DS124" s="801"/>
      <c r="DT124" s="801"/>
      <c r="DU124" s="802"/>
      <c r="DV124" s="872" t="s">
        <v>210</v>
      </c>
      <c r="DW124" s="873"/>
      <c r="DX124" s="873"/>
      <c r="DY124" s="873"/>
      <c r="DZ124" s="874"/>
    </row>
    <row r="125" spans="1:130" s="55" customFormat="1" ht="26.25" customHeight="1" x14ac:dyDescent="0.15">
      <c r="A125" s="750"/>
      <c r="B125" s="746"/>
      <c r="C125" s="844" t="s">
        <v>492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80" t="s">
        <v>210</v>
      </c>
      <c r="AB125" s="781"/>
      <c r="AC125" s="781"/>
      <c r="AD125" s="781"/>
      <c r="AE125" s="782"/>
      <c r="AF125" s="783" t="s">
        <v>210</v>
      </c>
      <c r="AG125" s="781"/>
      <c r="AH125" s="781"/>
      <c r="AI125" s="781"/>
      <c r="AJ125" s="782"/>
      <c r="AK125" s="783" t="s">
        <v>210</v>
      </c>
      <c r="AL125" s="781"/>
      <c r="AM125" s="781"/>
      <c r="AN125" s="781"/>
      <c r="AO125" s="782"/>
      <c r="AP125" s="847" t="s">
        <v>210</v>
      </c>
      <c r="AQ125" s="848"/>
      <c r="AR125" s="848"/>
      <c r="AS125" s="848"/>
      <c r="AT125" s="84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502</v>
      </c>
      <c r="CL125" s="721"/>
      <c r="CM125" s="721"/>
      <c r="CN125" s="721"/>
      <c r="CO125" s="722"/>
      <c r="CP125" s="875" t="s">
        <v>139</v>
      </c>
      <c r="CQ125" s="828"/>
      <c r="CR125" s="828"/>
      <c r="CS125" s="828"/>
      <c r="CT125" s="828"/>
      <c r="CU125" s="828"/>
      <c r="CV125" s="828"/>
      <c r="CW125" s="828"/>
      <c r="CX125" s="828"/>
      <c r="CY125" s="828"/>
      <c r="CZ125" s="828"/>
      <c r="DA125" s="828"/>
      <c r="DB125" s="828"/>
      <c r="DC125" s="828"/>
      <c r="DD125" s="828"/>
      <c r="DE125" s="828"/>
      <c r="DF125" s="829"/>
      <c r="DG125" s="876" t="s">
        <v>210</v>
      </c>
      <c r="DH125" s="877"/>
      <c r="DI125" s="877"/>
      <c r="DJ125" s="877"/>
      <c r="DK125" s="877"/>
      <c r="DL125" s="877" t="s">
        <v>210</v>
      </c>
      <c r="DM125" s="877"/>
      <c r="DN125" s="877"/>
      <c r="DO125" s="877"/>
      <c r="DP125" s="877"/>
      <c r="DQ125" s="877" t="s">
        <v>210</v>
      </c>
      <c r="DR125" s="877"/>
      <c r="DS125" s="877"/>
      <c r="DT125" s="877"/>
      <c r="DU125" s="877"/>
      <c r="DV125" s="878" t="s">
        <v>210</v>
      </c>
      <c r="DW125" s="878"/>
      <c r="DX125" s="878"/>
      <c r="DY125" s="878"/>
      <c r="DZ125" s="879"/>
    </row>
    <row r="126" spans="1:130" s="55" customFormat="1" ht="26.25" customHeight="1" x14ac:dyDescent="0.15">
      <c r="A126" s="750"/>
      <c r="B126" s="746"/>
      <c r="C126" s="844" t="s">
        <v>493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80" t="s">
        <v>210</v>
      </c>
      <c r="AB126" s="781"/>
      <c r="AC126" s="781"/>
      <c r="AD126" s="781"/>
      <c r="AE126" s="782"/>
      <c r="AF126" s="783" t="s">
        <v>210</v>
      </c>
      <c r="AG126" s="781"/>
      <c r="AH126" s="781"/>
      <c r="AI126" s="781"/>
      <c r="AJ126" s="782"/>
      <c r="AK126" s="783" t="s">
        <v>210</v>
      </c>
      <c r="AL126" s="781"/>
      <c r="AM126" s="781"/>
      <c r="AN126" s="781"/>
      <c r="AO126" s="782"/>
      <c r="AP126" s="847" t="s">
        <v>210</v>
      </c>
      <c r="AQ126" s="848"/>
      <c r="AR126" s="848"/>
      <c r="AS126" s="848"/>
      <c r="AT126" s="84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0" t="s">
        <v>426</v>
      </c>
      <c r="CQ126" s="788"/>
      <c r="CR126" s="788"/>
      <c r="CS126" s="788"/>
      <c r="CT126" s="788"/>
      <c r="CU126" s="788"/>
      <c r="CV126" s="788"/>
      <c r="CW126" s="788"/>
      <c r="CX126" s="788"/>
      <c r="CY126" s="788"/>
      <c r="CZ126" s="788"/>
      <c r="DA126" s="788"/>
      <c r="DB126" s="788"/>
      <c r="DC126" s="788"/>
      <c r="DD126" s="788"/>
      <c r="DE126" s="788"/>
      <c r="DF126" s="789"/>
      <c r="DG126" s="851" t="s">
        <v>210</v>
      </c>
      <c r="DH126" s="852"/>
      <c r="DI126" s="852"/>
      <c r="DJ126" s="852"/>
      <c r="DK126" s="852"/>
      <c r="DL126" s="852" t="s">
        <v>210</v>
      </c>
      <c r="DM126" s="852"/>
      <c r="DN126" s="852"/>
      <c r="DO126" s="852"/>
      <c r="DP126" s="852"/>
      <c r="DQ126" s="852" t="s">
        <v>210</v>
      </c>
      <c r="DR126" s="852"/>
      <c r="DS126" s="852"/>
      <c r="DT126" s="852"/>
      <c r="DU126" s="852"/>
      <c r="DV126" s="853" t="s">
        <v>210</v>
      </c>
      <c r="DW126" s="853"/>
      <c r="DX126" s="853"/>
      <c r="DY126" s="853"/>
      <c r="DZ126" s="854"/>
    </row>
    <row r="127" spans="1:130" s="55" customFormat="1" ht="26.25" customHeight="1" x14ac:dyDescent="0.15">
      <c r="A127" s="751"/>
      <c r="B127" s="748"/>
      <c r="C127" s="855" t="s">
        <v>76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0" t="s">
        <v>210</v>
      </c>
      <c r="AB127" s="781"/>
      <c r="AC127" s="781"/>
      <c r="AD127" s="781"/>
      <c r="AE127" s="782"/>
      <c r="AF127" s="783" t="s">
        <v>210</v>
      </c>
      <c r="AG127" s="781"/>
      <c r="AH127" s="781"/>
      <c r="AI127" s="781"/>
      <c r="AJ127" s="782"/>
      <c r="AK127" s="783" t="s">
        <v>210</v>
      </c>
      <c r="AL127" s="781"/>
      <c r="AM127" s="781"/>
      <c r="AN127" s="781"/>
      <c r="AO127" s="782"/>
      <c r="AP127" s="847" t="s">
        <v>210</v>
      </c>
      <c r="AQ127" s="848"/>
      <c r="AR127" s="848"/>
      <c r="AS127" s="848"/>
      <c r="AT127" s="849"/>
      <c r="AU127" s="78"/>
      <c r="AV127" s="78"/>
      <c r="AW127" s="78"/>
      <c r="AX127" s="858" t="s">
        <v>503</v>
      </c>
      <c r="AY127" s="859"/>
      <c r="AZ127" s="859"/>
      <c r="BA127" s="859"/>
      <c r="BB127" s="859"/>
      <c r="BC127" s="859"/>
      <c r="BD127" s="859"/>
      <c r="BE127" s="860"/>
      <c r="BF127" s="861" t="s">
        <v>245</v>
      </c>
      <c r="BG127" s="859"/>
      <c r="BH127" s="859"/>
      <c r="BI127" s="859"/>
      <c r="BJ127" s="859"/>
      <c r="BK127" s="859"/>
      <c r="BL127" s="860"/>
      <c r="BM127" s="861" t="s">
        <v>427</v>
      </c>
      <c r="BN127" s="859"/>
      <c r="BO127" s="859"/>
      <c r="BP127" s="859"/>
      <c r="BQ127" s="859"/>
      <c r="BR127" s="859"/>
      <c r="BS127" s="860"/>
      <c r="BT127" s="861" t="s">
        <v>414</v>
      </c>
      <c r="BU127" s="859"/>
      <c r="BV127" s="859"/>
      <c r="BW127" s="859"/>
      <c r="BX127" s="859"/>
      <c r="BY127" s="859"/>
      <c r="BZ127" s="862"/>
      <c r="CA127" s="78"/>
      <c r="CB127" s="78"/>
      <c r="CC127" s="78"/>
      <c r="CD127" s="90"/>
      <c r="CE127" s="90"/>
      <c r="CF127" s="90"/>
      <c r="CG127" s="75"/>
      <c r="CH127" s="75"/>
      <c r="CI127" s="75"/>
      <c r="CJ127" s="91"/>
      <c r="CK127" s="729"/>
      <c r="CL127" s="724"/>
      <c r="CM127" s="724"/>
      <c r="CN127" s="724"/>
      <c r="CO127" s="725"/>
      <c r="CP127" s="850" t="s">
        <v>419</v>
      </c>
      <c r="CQ127" s="788"/>
      <c r="CR127" s="788"/>
      <c r="CS127" s="788"/>
      <c r="CT127" s="788"/>
      <c r="CU127" s="788"/>
      <c r="CV127" s="788"/>
      <c r="CW127" s="788"/>
      <c r="CX127" s="788"/>
      <c r="CY127" s="788"/>
      <c r="CZ127" s="788"/>
      <c r="DA127" s="788"/>
      <c r="DB127" s="788"/>
      <c r="DC127" s="788"/>
      <c r="DD127" s="788"/>
      <c r="DE127" s="788"/>
      <c r="DF127" s="789"/>
      <c r="DG127" s="851" t="s">
        <v>210</v>
      </c>
      <c r="DH127" s="852"/>
      <c r="DI127" s="852"/>
      <c r="DJ127" s="852"/>
      <c r="DK127" s="852"/>
      <c r="DL127" s="852" t="s">
        <v>210</v>
      </c>
      <c r="DM127" s="852"/>
      <c r="DN127" s="852"/>
      <c r="DO127" s="852"/>
      <c r="DP127" s="852"/>
      <c r="DQ127" s="852" t="s">
        <v>210</v>
      </c>
      <c r="DR127" s="852"/>
      <c r="DS127" s="852"/>
      <c r="DT127" s="852"/>
      <c r="DU127" s="852"/>
      <c r="DV127" s="853" t="s">
        <v>210</v>
      </c>
      <c r="DW127" s="853"/>
      <c r="DX127" s="853"/>
      <c r="DY127" s="853"/>
      <c r="DZ127" s="854"/>
    </row>
    <row r="128" spans="1:130" s="55" customFormat="1" ht="26.25" customHeight="1" x14ac:dyDescent="0.15">
      <c r="A128" s="816" t="s">
        <v>504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8</v>
      </c>
      <c r="X128" s="818"/>
      <c r="Y128" s="818"/>
      <c r="Z128" s="819"/>
      <c r="AA128" s="820">
        <v>521486</v>
      </c>
      <c r="AB128" s="821"/>
      <c r="AC128" s="821"/>
      <c r="AD128" s="821"/>
      <c r="AE128" s="822"/>
      <c r="AF128" s="823">
        <v>567783</v>
      </c>
      <c r="AG128" s="821"/>
      <c r="AH128" s="821"/>
      <c r="AI128" s="821"/>
      <c r="AJ128" s="822"/>
      <c r="AK128" s="823">
        <v>645635</v>
      </c>
      <c r="AL128" s="821"/>
      <c r="AM128" s="821"/>
      <c r="AN128" s="821"/>
      <c r="AO128" s="822"/>
      <c r="AP128" s="824"/>
      <c r="AQ128" s="825"/>
      <c r="AR128" s="825"/>
      <c r="AS128" s="825"/>
      <c r="AT128" s="826"/>
      <c r="AU128" s="78"/>
      <c r="AV128" s="78"/>
      <c r="AW128" s="78"/>
      <c r="AX128" s="827" t="s">
        <v>316</v>
      </c>
      <c r="AY128" s="828"/>
      <c r="AZ128" s="828"/>
      <c r="BA128" s="828"/>
      <c r="BB128" s="828"/>
      <c r="BC128" s="828"/>
      <c r="BD128" s="828"/>
      <c r="BE128" s="829"/>
      <c r="BF128" s="830" t="s">
        <v>210</v>
      </c>
      <c r="BG128" s="831"/>
      <c r="BH128" s="831"/>
      <c r="BI128" s="831"/>
      <c r="BJ128" s="831"/>
      <c r="BK128" s="831"/>
      <c r="BL128" s="832"/>
      <c r="BM128" s="830">
        <v>12.98</v>
      </c>
      <c r="BN128" s="831"/>
      <c r="BO128" s="831"/>
      <c r="BP128" s="831"/>
      <c r="BQ128" s="831"/>
      <c r="BR128" s="831"/>
      <c r="BS128" s="832"/>
      <c r="BT128" s="830">
        <v>20</v>
      </c>
      <c r="BU128" s="831"/>
      <c r="BV128" s="831"/>
      <c r="BW128" s="831"/>
      <c r="BX128" s="831"/>
      <c r="BY128" s="831"/>
      <c r="BZ128" s="833"/>
      <c r="CA128" s="90"/>
      <c r="CB128" s="90"/>
      <c r="CC128" s="90"/>
      <c r="CD128" s="90"/>
      <c r="CE128" s="90"/>
      <c r="CF128" s="90"/>
      <c r="CG128" s="75"/>
      <c r="CH128" s="75"/>
      <c r="CI128" s="75"/>
      <c r="CJ128" s="91"/>
      <c r="CK128" s="730"/>
      <c r="CL128" s="731"/>
      <c r="CM128" s="731"/>
      <c r="CN128" s="731"/>
      <c r="CO128" s="732"/>
      <c r="CP128" s="834" t="s">
        <v>406</v>
      </c>
      <c r="CQ128" s="808"/>
      <c r="CR128" s="808"/>
      <c r="CS128" s="808"/>
      <c r="CT128" s="808"/>
      <c r="CU128" s="808"/>
      <c r="CV128" s="808"/>
      <c r="CW128" s="808"/>
      <c r="CX128" s="808"/>
      <c r="CY128" s="808"/>
      <c r="CZ128" s="808"/>
      <c r="DA128" s="808"/>
      <c r="DB128" s="808"/>
      <c r="DC128" s="808"/>
      <c r="DD128" s="808"/>
      <c r="DE128" s="808"/>
      <c r="DF128" s="809"/>
      <c r="DG128" s="835" t="s">
        <v>210</v>
      </c>
      <c r="DH128" s="836"/>
      <c r="DI128" s="836"/>
      <c r="DJ128" s="836"/>
      <c r="DK128" s="836"/>
      <c r="DL128" s="836" t="s">
        <v>210</v>
      </c>
      <c r="DM128" s="836"/>
      <c r="DN128" s="836"/>
      <c r="DO128" s="836"/>
      <c r="DP128" s="836"/>
      <c r="DQ128" s="836" t="s">
        <v>210</v>
      </c>
      <c r="DR128" s="836"/>
      <c r="DS128" s="836"/>
      <c r="DT128" s="836"/>
      <c r="DU128" s="836"/>
      <c r="DV128" s="837" t="s">
        <v>210</v>
      </c>
      <c r="DW128" s="837"/>
      <c r="DX128" s="837"/>
      <c r="DY128" s="837"/>
      <c r="DZ128" s="838"/>
    </row>
    <row r="129" spans="1:131" s="55" customFormat="1" ht="26.25" customHeight="1" x14ac:dyDescent="0.15">
      <c r="A129" s="775" t="s">
        <v>185</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249</v>
      </c>
      <c r="X129" s="778"/>
      <c r="Y129" s="778"/>
      <c r="Z129" s="779"/>
      <c r="AA129" s="780">
        <v>11737769</v>
      </c>
      <c r="AB129" s="781"/>
      <c r="AC129" s="781"/>
      <c r="AD129" s="781"/>
      <c r="AE129" s="782"/>
      <c r="AF129" s="783">
        <v>12125363</v>
      </c>
      <c r="AG129" s="781"/>
      <c r="AH129" s="781"/>
      <c r="AI129" s="781"/>
      <c r="AJ129" s="782"/>
      <c r="AK129" s="783">
        <v>12660447</v>
      </c>
      <c r="AL129" s="781"/>
      <c r="AM129" s="781"/>
      <c r="AN129" s="781"/>
      <c r="AO129" s="782"/>
      <c r="AP129" s="784"/>
      <c r="AQ129" s="785"/>
      <c r="AR129" s="785"/>
      <c r="AS129" s="785"/>
      <c r="AT129" s="786"/>
      <c r="AU129" s="80"/>
      <c r="AV129" s="80"/>
      <c r="AW129" s="80"/>
      <c r="AX129" s="787" t="s">
        <v>117</v>
      </c>
      <c r="AY129" s="788"/>
      <c r="AZ129" s="788"/>
      <c r="BA129" s="788"/>
      <c r="BB129" s="788"/>
      <c r="BC129" s="788"/>
      <c r="BD129" s="788"/>
      <c r="BE129" s="789"/>
      <c r="BF129" s="839" t="s">
        <v>210</v>
      </c>
      <c r="BG129" s="840"/>
      <c r="BH129" s="840"/>
      <c r="BI129" s="840"/>
      <c r="BJ129" s="840"/>
      <c r="BK129" s="840"/>
      <c r="BL129" s="841"/>
      <c r="BM129" s="839">
        <v>17.98</v>
      </c>
      <c r="BN129" s="840"/>
      <c r="BO129" s="840"/>
      <c r="BP129" s="840"/>
      <c r="BQ129" s="840"/>
      <c r="BR129" s="840"/>
      <c r="BS129" s="841"/>
      <c r="BT129" s="839">
        <v>30</v>
      </c>
      <c r="BU129" s="842"/>
      <c r="BV129" s="842"/>
      <c r="BW129" s="842"/>
      <c r="BX129" s="842"/>
      <c r="BY129" s="842"/>
      <c r="BZ129" s="84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75" t="s">
        <v>505</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506</v>
      </c>
      <c r="X130" s="778"/>
      <c r="Y130" s="778"/>
      <c r="Z130" s="779"/>
      <c r="AA130" s="780">
        <v>853884</v>
      </c>
      <c r="AB130" s="781"/>
      <c r="AC130" s="781"/>
      <c r="AD130" s="781"/>
      <c r="AE130" s="782"/>
      <c r="AF130" s="783">
        <v>827231</v>
      </c>
      <c r="AG130" s="781"/>
      <c r="AH130" s="781"/>
      <c r="AI130" s="781"/>
      <c r="AJ130" s="782"/>
      <c r="AK130" s="783">
        <v>813939</v>
      </c>
      <c r="AL130" s="781"/>
      <c r="AM130" s="781"/>
      <c r="AN130" s="781"/>
      <c r="AO130" s="782"/>
      <c r="AP130" s="784"/>
      <c r="AQ130" s="785"/>
      <c r="AR130" s="785"/>
      <c r="AS130" s="785"/>
      <c r="AT130" s="786"/>
      <c r="AU130" s="80"/>
      <c r="AV130" s="80"/>
      <c r="AW130" s="80"/>
      <c r="AX130" s="787" t="s">
        <v>440</v>
      </c>
      <c r="AY130" s="788"/>
      <c r="AZ130" s="788"/>
      <c r="BA130" s="788"/>
      <c r="BB130" s="788"/>
      <c r="BC130" s="788"/>
      <c r="BD130" s="788"/>
      <c r="BE130" s="789"/>
      <c r="BF130" s="790">
        <v>-1.7</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187</v>
      </c>
      <c r="X131" s="798"/>
      <c r="Y131" s="798"/>
      <c r="Z131" s="799"/>
      <c r="AA131" s="800">
        <v>10883885</v>
      </c>
      <c r="AB131" s="801"/>
      <c r="AC131" s="801"/>
      <c r="AD131" s="801"/>
      <c r="AE131" s="802"/>
      <c r="AF131" s="803">
        <v>11298132</v>
      </c>
      <c r="AG131" s="801"/>
      <c r="AH131" s="801"/>
      <c r="AI131" s="801"/>
      <c r="AJ131" s="802"/>
      <c r="AK131" s="803">
        <v>11846508</v>
      </c>
      <c r="AL131" s="801"/>
      <c r="AM131" s="801"/>
      <c r="AN131" s="801"/>
      <c r="AO131" s="802"/>
      <c r="AP131" s="804"/>
      <c r="AQ131" s="805"/>
      <c r="AR131" s="805"/>
      <c r="AS131" s="805"/>
      <c r="AT131" s="806"/>
      <c r="AU131" s="80"/>
      <c r="AV131" s="80"/>
      <c r="AW131" s="80"/>
      <c r="AX131" s="807" t="s">
        <v>478</v>
      </c>
      <c r="AY131" s="808"/>
      <c r="AZ131" s="808"/>
      <c r="BA131" s="808"/>
      <c r="BB131" s="808"/>
      <c r="BC131" s="808"/>
      <c r="BD131" s="808"/>
      <c r="BE131" s="809"/>
      <c r="BF131" s="810" t="s">
        <v>210</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733" t="s">
        <v>29</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507</v>
      </c>
      <c r="W132" s="752"/>
      <c r="X132" s="752"/>
      <c r="Y132" s="752"/>
      <c r="Z132" s="753"/>
      <c r="AA132" s="754">
        <v>-2.938904628</v>
      </c>
      <c r="AB132" s="755"/>
      <c r="AC132" s="755"/>
      <c r="AD132" s="755"/>
      <c r="AE132" s="756"/>
      <c r="AF132" s="757">
        <v>-1.482687581</v>
      </c>
      <c r="AG132" s="755"/>
      <c r="AH132" s="755"/>
      <c r="AI132" s="755"/>
      <c r="AJ132" s="756"/>
      <c r="AK132" s="757">
        <v>-0.75789422500000003</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85</v>
      </c>
      <c r="W133" s="761"/>
      <c r="X133" s="761"/>
      <c r="Y133" s="761"/>
      <c r="Z133" s="762"/>
      <c r="AA133" s="763">
        <v>-1.8</v>
      </c>
      <c r="AB133" s="764"/>
      <c r="AC133" s="764"/>
      <c r="AD133" s="764"/>
      <c r="AE133" s="765"/>
      <c r="AF133" s="763">
        <v>-1.7</v>
      </c>
      <c r="AG133" s="764"/>
      <c r="AH133" s="764"/>
      <c r="AI133" s="764"/>
      <c r="AJ133" s="765"/>
      <c r="AK133" s="763">
        <v>-1.7</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2zhHxEO3yKyIYGItQQ6iqvh49epMHFBjp4Zad7tEZSTqNjnkvek/72jK52ZBOQNAa4zNwMhYVPC75SWdBfbtwA==" saltValue="/LXzJBpxQT4Nb06ocytIT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9"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100</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wv9hgUoqm++SbDd0Gcd/26H3j39PQ17mMvY9PPgMcH5mgd+IF3IE2ZYvC9l1Nr6w3G23B3cImaGVha62myWePA==" saltValue="hSaUvv3aR9FugXjQHaaXag==" spinCount="100000" sheet="1" objects="1" scenarios="1"/>
  <phoneticPr fontId="6"/>
  <printOptions horizontalCentered="1" verticalCentered="1"/>
  <pageMargins left="0" right="0" top="0" bottom="0" header="0" footer="0"/>
  <pageSetup paperSize="9" orientation="portrait"/>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ES07IgCo4ORZTvhIRQzVoTfZH2OMqxWGZ2HhLBfu5GSrXyx5VkcV6wO7RCc97CIGzXb1jA2O3id/NV5BG2pBRw==" saltValue="x7t1dTVQi63IPNYkcoxP+Q==" spinCount="100000" sheet="1" objects="1" scenarios="1"/>
  <phoneticPr fontId="6"/>
  <printOptions horizontalCentered="1" verticalCentered="1"/>
  <pageMargins left="0" right="0" top="0" bottom="0" header="0" footer="0"/>
  <pageSetup paperSize="9"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508</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340</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4" t="s">
        <v>86</v>
      </c>
      <c r="AP7" s="145"/>
      <c r="AQ7" s="156" t="s">
        <v>509</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5"/>
      <c r="AP8" s="146" t="s">
        <v>511</v>
      </c>
      <c r="AQ8" s="157" t="s">
        <v>512</v>
      </c>
      <c r="AR8" s="171" t="s">
        <v>465</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7" t="s">
        <v>310</v>
      </c>
      <c r="AL9" s="1048"/>
      <c r="AM9" s="1048"/>
      <c r="AN9" s="1049"/>
      <c r="AO9" s="135">
        <v>4205501</v>
      </c>
      <c r="AP9" s="135">
        <v>69879</v>
      </c>
      <c r="AQ9" s="158">
        <v>63314</v>
      </c>
      <c r="AR9" s="172">
        <v>10.4</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7" t="s">
        <v>220</v>
      </c>
      <c r="AL10" s="1048"/>
      <c r="AM10" s="1048"/>
      <c r="AN10" s="1049"/>
      <c r="AO10" s="136">
        <v>617136</v>
      </c>
      <c r="AP10" s="136">
        <v>10254</v>
      </c>
      <c r="AQ10" s="159">
        <v>6537</v>
      </c>
      <c r="AR10" s="173">
        <v>56.9</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7" t="s">
        <v>404</v>
      </c>
      <c r="AL11" s="1048"/>
      <c r="AM11" s="1048"/>
      <c r="AN11" s="1049"/>
      <c r="AO11" s="136" t="s">
        <v>210</v>
      </c>
      <c r="AP11" s="136" t="s">
        <v>210</v>
      </c>
      <c r="AQ11" s="159">
        <v>1199</v>
      </c>
      <c r="AR11" s="173" t="s">
        <v>210</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7" t="s">
        <v>248</v>
      </c>
      <c r="AL12" s="1048"/>
      <c r="AM12" s="1048"/>
      <c r="AN12" s="1049"/>
      <c r="AO12" s="136" t="s">
        <v>210</v>
      </c>
      <c r="AP12" s="136" t="s">
        <v>210</v>
      </c>
      <c r="AQ12" s="159">
        <v>6</v>
      </c>
      <c r="AR12" s="173" t="s">
        <v>210</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7" t="s">
        <v>513</v>
      </c>
      <c r="AL13" s="1048"/>
      <c r="AM13" s="1048"/>
      <c r="AN13" s="1049"/>
      <c r="AO13" s="136">
        <v>115109</v>
      </c>
      <c r="AP13" s="136">
        <v>1913</v>
      </c>
      <c r="AQ13" s="159">
        <v>2551</v>
      </c>
      <c r="AR13" s="173">
        <v>-25</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7" t="s">
        <v>514</v>
      </c>
      <c r="AL14" s="1048"/>
      <c r="AM14" s="1048"/>
      <c r="AN14" s="1049"/>
      <c r="AO14" s="136">
        <v>71136</v>
      </c>
      <c r="AP14" s="136">
        <v>1182</v>
      </c>
      <c r="AQ14" s="159">
        <v>1371</v>
      </c>
      <c r="AR14" s="173">
        <v>-13.8</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0" t="s">
        <v>318</v>
      </c>
      <c r="AL15" s="1051"/>
      <c r="AM15" s="1051"/>
      <c r="AN15" s="1052"/>
      <c r="AO15" s="136">
        <v>-215749</v>
      </c>
      <c r="AP15" s="136">
        <v>-3585</v>
      </c>
      <c r="AQ15" s="159">
        <v>-3830</v>
      </c>
      <c r="AR15" s="173">
        <v>-6.4</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0" t="s">
        <v>283</v>
      </c>
      <c r="AL16" s="1051"/>
      <c r="AM16" s="1051"/>
      <c r="AN16" s="1052"/>
      <c r="AO16" s="136">
        <v>4793133</v>
      </c>
      <c r="AP16" s="136">
        <v>79643</v>
      </c>
      <c r="AQ16" s="159">
        <v>71148</v>
      </c>
      <c r="AR16" s="173">
        <v>11.9</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175</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515</v>
      </c>
      <c r="AP20" s="147" t="s">
        <v>344</v>
      </c>
      <c r="AQ20" s="160" t="s">
        <v>44</v>
      </c>
      <c r="AR20" s="174"/>
    </row>
    <row r="21" spans="1:46" s="99" customFormat="1" x14ac:dyDescent="0.15">
      <c r="A21" s="101"/>
      <c r="AK21" s="1053" t="s">
        <v>516</v>
      </c>
      <c r="AL21" s="1054"/>
      <c r="AM21" s="1054"/>
      <c r="AN21" s="1055"/>
      <c r="AO21" s="138">
        <v>6.7</v>
      </c>
      <c r="AP21" s="148">
        <v>6.38</v>
      </c>
      <c r="AQ21" s="161">
        <v>0.32</v>
      </c>
      <c r="AS21" s="180"/>
      <c r="AT21" s="101"/>
    </row>
    <row r="22" spans="1:46" s="99" customFormat="1" x14ac:dyDescent="0.15">
      <c r="A22" s="101"/>
      <c r="AK22" s="1053" t="s">
        <v>517</v>
      </c>
      <c r="AL22" s="1054"/>
      <c r="AM22" s="1054"/>
      <c r="AN22" s="1055"/>
      <c r="AO22" s="139">
        <v>98.5</v>
      </c>
      <c r="AP22" s="149">
        <v>98.2</v>
      </c>
      <c r="AQ22" s="162">
        <v>0.3</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518</v>
      </c>
      <c r="AP26" s="150"/>
      <c r="AQ26" s="150"/>
      <c r="AR26" s="150"/>
      <c r="AS26" s="103"/>
      <c r="AT26" s="103"/>
    </row>
    <row r="27" spans="1:46" x14ac:dyDescent="0.15">
      <c r="A27" s="104"/>
      <c r="AO27" s="109"/>
      <c r="AP27" s="109"/>
      <c r="AQ27" s="109"/>
      <c r="AR27" s="109"/>
      <c r="AS27" s="109"/>
      <c r="AT27" s="109"/>
    </row>
    <row r="28" spans="1:46" ht="17.25" x14ac:dyDescent="0.15">
      <c r="A28" s="100" t="s">
        <v>273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121</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4" t="s">
        <v>86</v>
      </c>
      <c r="AP30" s="145"/>
      <c r="AQ30" s="156" t="s">
        <v>509</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5"/>
      <c r="AP31" s="146" t="s">
        <v>511</v>
      </c>
      <c r="AQ31" s="157" t="s">
        <v>512</v>
      </c>
      <c r="AR31" s="171" t="s">
        <v>465</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8" t="s">
        <v>519</v>
      </c>
      <c r="AL32" s="1039"/>
      <c r="AM32" s="1039"/>
      <c r="AN32" s="1040"/>
      <c r="AO32" s="136">
        <v>632540</v>
      </c>
      <c r="AP32" s="136">
        <v>10510</v>
      </c>
      <c r="AQ32" s="163">
        <v>34974</v>
      </c>
      <c r="AR32" s="173">
        <v>-69.900000000000006</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8" t="s">
        <v>520</v>
      </c>
      <c r="AL33" s="1039"/>
      <c r="AM33" s="1039"/>
      <c r="AN33" s="1040"/>
      <c r="AO33" s="136" t="s">
        <v>210</v>
      </c>
      <c r="AP33" s="136" t="s">
        <v>210</v>
      </c>
      <c r="AQ33" s="163" t="s">
        <v>210</v>
      </c>
      <c r="AR33" s="173" t="s">
        <v>210</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8" t="s">
        <v>15</v>
      </c>
      <c r="AL34" s="1039"/>
      <c r="AM34" s="1039"/>
      <c r="AN34" s="1040"/>
      <c r="AO34" s="136" t="s">
        <v>210</v>
      </c>
      <c r="AP34" s="136" t="s">
        <v>210</v>
      </c>
      <c r="AQ34" s="163">
        <v>13</v>
      </c>
      <c r="AR34" s="173" t="s">
        <v>210</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8" t="s">
        <v>521</v>
      </c>
      <c r="AL35" s="1039"/>
      <c r="AM35" s="1039"/>
      <c r="AN35" s="1040"/>
      <c r="AO35" s="136">
        <v>652371</v>
      </c>
      <c r="AP35" s="136">
        <v>10840</v>
      </c>
      <c r="AQ35" s="163">
        <v>9202</v>
      </c>
      <c r="AR35" s="173">
        <v>17.8</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8" t="s">
        <v>40</v>
      </c>
      <c r="AL36" s="1039"/>
      <c r="AM36" s="1039"/>
      <c r="AN36" s="1040"/>
      <c r="AO36" s="136">
        <v>84879</v>
      </c>
      <c r="AP36" s="136">
        <v>1410</v>
      </c>
      <c r="AQ36" s="163">
        <v>1932</v>
      </c>
      <c r="AR36" s="173">
        <v>-27</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8" t="s">
        <v>356</v>
      </c>
      <c r="AL37" s="1039"/>
      <c r="AM37" s="1039"/>
      <c r="AN37" s="1040"/>
      <c r="AO37" s="136" t="s">
        <v>210</v>
      </c>
      <c r="AP37" s="136" t="s">
        <v>210</v>
      </c>
      <c r="AQ37" s="163">
        <v>1045</v>
      </c>
      <c r="AR37" s="173" t="s">
        <v>210</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1" t="s">
        <v>522</v>
      </c>
      <c r="AL38" s="1042"/>
      <c r="AM38" s="1042"/>
      <c r="AN38" s="1043"/>
      <c r="AO38" s="140" t="s">
        <v>210</v>
      </c>
      <c r="AP38" s="140" t="s">
        <v>210</v>
      </c>
      <c r="AQ38" s="164">
        <v>1</v>
      </c>
      <c r="AR38" s="162" t="s">
        <v>210</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1" t="s">
        <v>83</v>
      </c>
      <c r="AL39" s="1042"/>
      <c r="AM39" s="1042"/>
      <c r="AN39" s="1043"/>
      <c r="AO39" s="136">
        <v>-645635</v>
      </c>
      <c r="AP39" s="136">
        <v>-10728</v>
      </c>
      <c r="AQ39" s="163">
        <v>-6121</v>
      </c>
      <c r="AR39" s="173">
        <v>75.3</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8" t="s">
        <v>523</v>
      </c>
      <c r="AL40" s="1039"/>
      <c r="AM40" s="1039"/>
      <c r="AN40" s="1040"/>
      <c r="AO40" s="136">
        <v>-813939</v>
      </c>
      <c r="AP40" s="136">
        <v>-13524</v>
      </c>
      <c r="AQ40" s="163">
        <v>-29274</v>
      </c>
      <c r="AR40" s="173">
        <v>-53.8</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4" t="s">
        <v>395</v>
      </c>
      <c r="AL41" s="1045"/>
      <c r="AM41" s="1045"/>
      <c r="AN41" s="1046"/>
      <c r="AO41" s="136">
        <v>-89784</v>
      </c>
      <c r="AP41" s="136">
        <v>-1492</v>
      </c>
      <c r="AQ41" s="163">
        <v>11772</v>
      </c>
      <c r="AR41" s="173">
        <v>-112.7</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524</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525</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6" t="s">
        <v>86</v>
      </c>
      <c r="AN49" s="1031" t="s">
        <v>448</v>
      </c>
      <c r="AO49" s="1032"/>
      <c r="AP49" s="1032"/>
      <c r="AQ49" s="1032"/>
      <c r="AR49" s="1033"/>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7"/>
      <c r="AN50" s="132" t="s">
        <v>500</v>
      </c>
      <c r="AO50" s="142" t="s">
        <v>501</v>
      </c>
      <c r="AP50" s="153" t="s">
        <v>526</v>
      </c>
      <c r="AQ50" s="166" t="s">
        <v>391</v>
      </c>
      <c r="AR50" s="176" t="s">
        <v>527</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134</v>
      </c>
      <c r="AL51" s="121"/>
      <c r="AM51" s="126">
        <v>4070133</v>
      </c>
      <c r="AN51" s="133">
        <v>72104</v>
      </c>
      <c r="AO51" s="143">
        <v>49.3</v>
      </c>
      <c r="AP51" s="154">
        <v>44504</v>
      </c>
      <c r="AQ51" s="167">
        <v>-5.9</v>
      </c>
      <c r="AR51" s="177">
        <v>55.2</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285</v>
      </c>
      <c r="AM52" s="127">
        <v>1180991</v>
      </c>
      <c r="AN52" s="134">
        <v>20922</v>
      </c>
      <c r="AO52" s="144">
        <v>10.9</v>
      </c>
      <c r="AP52" s="155">
        <v>25876</v>
      </c>
      <c r="AQ52" s="168">
        <v>7.4</v>
      </c>
      <c r="AR52" s="178">
        <v>3.5</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243</v>
      </c>
      <c r="AL53" s="121"/>
      <c r="AM53" s="126">
        <v>2298589</v>
      </c>
      <c r="AN53" s="133">
        <v>40049</v>
      </c>
      <c r="AO53" s="143">
        <v>-44.5</v>
      </c>
      <c r="AP53" s="154">
        <v>47820</v>
      </c>
      <c r="AQ53" s="167">
        <v>7.5</v>
      </c>
      <c r="AR53" s="177">
        <v>-52</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285</v>
      </c>
      <c r="AM54" s="127">
        <v>1606902</v>
      </c>
      <c r="AN54" s="134">
        <v>27998</v>
      </c>
      <c r="AO54" s="144">
        <v>33.799999999999997</v>
      </c>
      <c r="AP54" s="155">
        <v>25855</v>
      </c>
      <c r="AQ54" s="168">
        <v>-0.1</v>
      </c>
      <c r="AR54" s="178">
        <v>33.9</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510</v>
      </c>
      <c r="AL55" s="121"/>
      <c r="AM55" s="126">
        <v>2233135</v>
      </c>
      <c r="AN55" s="133">
        <v>38205</v>
      </c>
      <c r="AO55" s="143">
        <v>-4.5999999999999996</v>
      </c>
      <c r="AP55" s="154">
        <v>41934</v>
      </c>
      <c r="AQ55" s="167">
        <v>-12.3</v>
      </c>
      <c r="AR55" s="177">
        <v>7.7</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285</v>
      </c>
      <c r="AM56" s="127">
        <v>1099101</v>
      </c>
      <c r="AN56" s="134">
        <v>18803</v>
      </c>
      <c r="AO56" s="144">
        <v>-32.799999999999997</v>
      </c>
      <c r="AP56" s="155">
        <v>23352</v>
      </c>
      <c r="AQ56" s="168">
        <v>-9.6999999999999993</v>
      </c>
      <c r="AR56" s="178">
        <v>-23.1</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528</v>
      </c>
      <c r="AL57" s="121"/>
      <c r="AM57" s="126">
        <v>2683339</v>
      </c>
      <c r="AN57" s="133">
        <v>45113</v>
      </c>
      <c r="AO57" s="143">
        <v>18.100000000000001</v>
      </c>
      <c r="AP57" s="154">
        <v>45588</v>
      </c>
      <c r="AQ57" s="167">
        <v>8.6999999999999993</v>
      </c>
      <c r="AR57" s="177">
        <v>9.4</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285</v>
      </c>
      <c r="AM58" s="127">
        <v>618251</v>
      </c>
      <c r="AN58" s="134">
        <v>10394</v>
      </c>
      <c r="AO58" s="144">
        <v>-44.7</v>
      </c>
      <c r="AP58" s="155">
        <v>24150</v>
      </c>
      <c r="AQ58" s="168">
        <v>3.4</v>
      </c>
      <c r="AR58" s="178">
        <v>-48.1</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483</v>
      </c>
      <c r="AL59" s="121"/>
      <c r="AM59" s="126">
        <v>3026282</v>
      </c>
      <c r="AN59" s="133">
        <v>50285</v>
      </c>
      <c r="AO59" s="143">
        <v>11.5</v>
      </c>
      <c r="AP59" s="154">
        <v>45483</v>
      </c>
      <c r="AQ59" s="167">
        <v>-0.2</v>
      </c>
      <c r="AR59" s="177">
        <v>11.7</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285</v>
      </c>
      <c r="AM60" s="127">
        <v>1619644</v>
      </c>
      <c r="AN60" s="134">
        <v>26912</v>
      </c>
      <c r="AO60" s="144">
        <v>158.9</v>
      </c>
      <c r="AP60" s="155">
        <v>24241</v>
      </c>
      <c r="AQ60" s="168">
        <v>0.4</v>
      </c>
      <c r="AR60" s="178">
        <v>158.5</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529</v>
      </c>
      <c r="AL61" s="124"/>
      <c r="AM61" s="126">
        <v>2862296</v>
      </c>
      <c r="AN61" s="133">
        <v>49151</v>
      </c>
      <c r="AO61" s="143">
        <v>6</v>
      </c>
      <c r="AP61" s="154">
        <v>45066</v>
      </c>
      <c r="AQ61" s="169">
        <v>-0.4</v>
      </c>
      <c r="AR61" s="177">
        <v>6.4</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285</v>
      </c>
      <c r="AM62" s="127">
        <v>1224978</v>
      </c>
      <c r="AN62" s="134">
        <v>21006</v>
      </c>
      <c r="AO62" s="144">
        <v>25.2</v>
      </c>
      <c r="AP62" s="155">
        <v>24695</v>
      </c>
      <c r="AQ62" s="168">
        <v>0.3</v>
      </c>
      <c r="AR62" s="178">
        <v>24.9</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lbGZK6NqGrcLy4fLMUIGbqmuXCcRcd1d4wgFs3SNkXAEfAvmvN7h0mpzso1j0yIH0k7cI0z+a2GZfe37aeDr5g==" saltValue="ClMV9q4xDu1vn5YTbqV0zA=="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39370078740157483" right="0.19685039370078741" top="0.39370078740157483" bottom="0.31496062992125984" header="0.51181102362204722" footer="0"/>
  <pageSetup paperSize="9" orientation="portrait"/>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100</v>
      </c>
    </row>
    <row r="120" spans="125:125" ht="13.5" hidden="1" customHeight="1" x14ac:dyDescent="0.15"/>
    <row r="121" spans="125:125" ht="13.5" hidden="1" customHeight="1" x14ac:dyDescent="0.15">
      <c r="DU121" s="96"/>
    </row>
  </sheetData>
  <sheetProtection algorithmName="SHA-512" hashValue="ULDAdiKWpBAhDgUmfAHW7+EITAepV04YnJtUU1GuEGS+T4dJai94jyqLeAuZ2YOByIjAJLXS98nuZyQcdn5wxg==" saltValue="yACCwxmyQJtzil9TrTKTn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100</v>
      </c>
    </row>
  </sheetData>
  <sheetProtection algorithmName="SHA-512" hashValue="Diu1axBAhEZVBjgIHUxbspUsihzkR68wT30dA8Szt4pVO+xr8xLesYCiBRi1O/cZYZ7ZCjWVqzwIF8e4mmO9Jg==" saltValue="pKeGOVylDL8rHVrrvocXeg=="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531</v>
      </c>
      <c r="G46" s="195" t="s">
        <v>417</v>
      </c>
      <c r="H46" s="195" t="s">
        <v>532</v>
      </c>
      <c r="I46" s="195" t="s">
        <v>533</v>
      </c>
      <c r="J46" s="200" t="s">
        <v>534</v>
      </c>
    </row>
    <row r="47" spans="2:10" ht="57.75" customHeight="1" x14ac:dyDescent="0.15">
      <c r="B47" s="186"/>
      <c r="C47" s="1056" t="s">
        <v>3</v>
      </c>
      <c r="D47" s="1056"/>
      <c r="E47" s="1057"/>
      <c r="F47" s="192">
        <v>11.13</v>
      </c>
      <c r="G47" s="196">
        <v>8.7100000000000009</v>
      </c>
      <c r="H47" s="196">
        <v>10.1</v>
      </c>
      <c r="I47" s="196">
        <v>13.75</v>
      </c>
      <c r="J47" s="201">
        <v>15.47</v>
      </c>
    </row>
    <row r="48" spans="2:10" ht="57.75" customHeight="1" x14ac:dyDescent="0.15">
      <c r="B48" s="187"/>
      <c r="C48" s="1058" t="s">
        <v>9</v>
      </c>
      <c r="D48" s="1058"/>
      <c r="E48" s="1059"/>
      <c r="F48" s="193">
        <v>3.96</v>
      </c>
      <c r="G48" s="197">
        <v>4.25</v>
      </c>
      <c r="H48" s="197">
        <v>4.53</v>
      </c>
      <c r="I48" s="197">
        <v>3.07</v>
      </c>
      <c r="J48" s="202">
        <v>2.98</v>
      </c>
    </row>
    <row r="49" spans="2:10" ht="57.75" customHeight="1" x14ac:dyDescent="0.15">
      <c r="B49" s="188"/>
      <c r="C49" s="1060" t="s">
        <v>13</v>
      </c>
      <c r="D49" s="1060"/>
      <c r="E49" s="1061"/>
      <c r="F49" s="194" t="s">
        <v>169</v>
      </c>
      <c r="G49" s="198" t="s">
        <v>288</v>
      </c>
      <c r="H49" s="198">
        <v>2.04</v>
      </c>
      <c r="I49" s="198">
        <v>2.66</v>
      </c>
      <c r="J49" s="203">
        <v>2.33</v>
      </c>
    </row>
    <row r="50" spans="2:10" ht="13.5" customHeight="1" x14ac:dyDescent="0.15"/>
  </sheetData>
  <sheetProtection algorithmName="SHA-512" hashValue="QnyiTNJgvLV0KJu7tCgCwAkNknvZ8oyJ4hqU65Ru+DW8GHGUDqcEvjw8Dt11DmvtNdEi6MsM4xWPALEDeui2Ew==" saltValue="bFGRe/p8n7u2v7mBlFBa1g=="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2022-09-27T00:52:30Z</cp:lastPrinted>
  <dcterms:created xsi:type="dcterms:W3CDTF">2022-02-02T05:33:14Z</dcterms:created>
  <dcterms:modified xsi:type="dcterms:W3CDTF">2022-09-30T01:13:59Z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2022-09-26T07:18:54Z</vt:filetime>
  </property>
</Properties>
</file>